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codeName="Questa_cartella_di_lavoro"/>
  <bookViews>
    <workbookView xWindow="768" yWindow="0" windowWidth="18156" windowHeight="12360" tabRatio="934" activeTab="1"/>
  </bookViews>
  <sheets>
    <sheet name="Speciali" sheetId="11" r:id="rId1"/>
    <sheet name="Classifiche" sheetId="10" r:id="rId2"/>
    <sheet name="Stamm" sheetId="1" r:id="rId3"/>
    <sheet name="Coppie" sheetId="2" r:id="rId4"/>
    <sheet name="Singoli" sheetId="3" r:id="rId5"/>
    <sheet name="Abbondanza" sheetId="62" r:id="rId6"/>
    <sheet name="Bernaroli" sheetId="93" r:id="rId7"/>
    <sheet name="Bertoni" sheetId="79" r:id="rId8"/>
    <sheet name="Bonetti" sheetId="94" r:id="rId9"/>
    <sheet name="Bressan" sheetId="80" r:id="rId10"/>
    <sheet name="Cipriani" sheetId="92" r:id="rId11"/>
    <sheet name="Dalla Valeria" sheetId="96" r:id="rId12"/>
    <sheet name="Di Maio" sheetId="77" r:id="rId13"/>
    <sheet name="Mabilia" sheetId="95" r:id="rId14"/>
    <sheet name="Mancini" sheetId="74" r:id="rId15"/>
    <sheet name="Marson " sheetId="87" r:id="rId16"/>
    <sheet name="Molari" sheetId="64" r:id="rId17"/>
    <sheet name="Orta" sheetId="66" r:id="rId18"/>
    <sheet name="Peroni" sheetId="73" r:id="rId19"/>
    <sheet name="Puglia" sheetId="91" r:id="rId20"/>
    <sheet name="Zecchinati" sheetId="81" r:id="rId21"/>
  </sheets>
  <definedNames/>
  <calcPr calcId="191028"/>
  <extLst/>
</workbook>
</file>

<file path=xl/sharedStrings.xml><?xml version="1.0" encoding="utf-8"?>
<sst xmlns="http://schemas.openxmlformats.org/spreadsheetml/2006/main" count="1308" uniqueCount="176">
  <si>
    <t>Anello</t>
  </si>
  <si>
    <t>Disp.</t>
  </si>
  <si>
    <t>Klok</t>
  </si>
  <si>
    <t>Bol</t>
  </si>
  <si>
    <t>Rol</t>
  </si>
  <si>
    <t>Stalt</t>
  </si>
  <si>
    <t>Fluit</t>
  </si>
  <si>
    <t>Bell</t>
  </si>
  <si>
    <t>Belr</t>
  </si>
  <si>
    <t>Negat.</t>
  </si>
  <si>
    <t>Class.</t>
  </si>
  <si>
    <t>A</t>
  </si>
  <si>
    <t>B</t>
  </si>
  <si>
    <t>C</t>
  </si>
  <si>
    <t>D</t>
  </si>
  <si>
    <t>Pt.sing</t>
  </si>
  <si>
    <t>Pt.tot</t>
  </si>
  <si>
    <t>Impr</t>
  </si>
  <si>
    <t>Armonia</t>
  </si>
  <si>
    <t>Fluit.r</t>
  </si>
  <si>
    <t>Nr.</t>
  </si>
  <si>
    <t>Ch-Kr</t>
  </si>
  <si>
    <t>Tjok.Tr</t>
  </si>
  <si>
    <t>Ch-kr</t>
  </si>
  <si>
    <t>Stalt.</t>
  </si>
  <si>
    <t>Fluit.</t>
  </si>
  <si>
    <t>Bell.</t>
  </si>
  <si>
    <t>Belr.</t>
  </si>
  <si>
    <t>E</t>
  </si>
  <si>
    <t>F</t>
  </si>
  <si>
    <t>Tjok-Tr</t>
  </si>
  <si>
    <t>PT. S.</t>
  </si>
  <si>
    <t>RNA</t>
  </si>
  <si>
    <t>Allevatore :COPPIE</t>
  </si>
  <si>
    <t>Allevatore: STAMM</t>
  </si>
  <si>
    <t>Allevatore:SINGOLI</t>
  </si>
  <si>
    <t>Totale</t>
  </si>
  <si>
    <t>Out</t>
  </si>
  <si>
    <t>SUONI D'ACQUA</t>
  </si>
  <si>
    <t>tot</t>
  </si>
  <si>
    <t>Cat.</t>
  </si>
  <si>
    <t>PT. tot.</t>
  </si>
  <si>
    <t>P,TI</t>
  </si>
  <si>
    <t>STAMM</t>
  </si>
  <si>
    <t>Allevatore</t>
  </si>
  <si>
    <t>Punti</t>
  </si>
  <si>
    <t>1°</t>
  </si>
  <si>
    <t>COPPIE</t>
  </si>
  <si>
    <t>2°</t>
  </si>
  <si>
    <t>SINGOLI</t>
  </si>
  <si>
    <t>3°</t>
  </si>
  <si>
    <t>Soggetti in concorso</t>
  </si>
  <si>
    <t>Stamm</t>
  </si>
  <si>
    <t>Coppie</t>
  </si>
  <si>
    <t>Singoli</t>
  </si>
  <si>
    <t>Totale Soggetti</t>
  </si>
  <si>
    <t>SOCIO CLUB</t>
  </si>
  <si>
    <t>SI</t>
  </si>
  <si>
    <t>DI MAIO DIEGO</t>
  </si>
  <si>
    <t>260P</t>
  </si>
  <si>
    <t>BERTONI GIOVANNI</t>
  </si>
  <si>
    <t>09NZ</t>
  </si>
  <si>
    <t>MIGLIORI 12 SOGGETTI</t>
  </si>
  <si>
    <t>P.TI</t>
  </si>
  <si>
    <t>MARSON GIANLUCA</t>
  </si>
  <si>
    <t>03WH</t>
  </si>
  <si>
    <t>CAMPIONE RAZZA</t>
  </si>
  <si>
    <t xml:space="preserve">PREMIAZIONI SPECIALI </t>
  </si>
  <si>
    <t>PREMIAZIONE SPECIALE SOCI CLUB</t>
  </si>
  <si>
    <t>PREMIAZIONE SPECIALE GENERALE</t>
  </si>
  <si>
    <t>bertoni</t>
  </si>
  <si>
    <t>MANCINI GIANFRANCO</t>
  </si>
  <si>
    <t>45SR</t>
  </si>
  <si>
    <t>ORTA ERMANNO</t>
  </si>
  <si>
    <t>681F</t>
  </si>
  <si>
    <t>ABBONDANZA ITALO</t>
  </si>
  <si>
    <t>A766</t>
  </si>
  <si>
    <t>BRESSAN CRISTIANO</t>
  </si>
  <si>
    <t>03UM</t>
  </si>
  <si>
    <t>MIGLIORI SUONI D'ACQUA SU 8 SOGGETTI SOCIO</t>
  </si>
  <si>
    <t>MIGLIORI SUONI D'ACQUA 8 SOGGETTI</t>
  </si>
  <si>
    <t>MIGLIORI 8 SOGGETTI PREMIO SOCIO</t>
  </si>
  <si>
    <t>STAMM PER CAMPIONATO SOCI</t>
  </si>
  <si>
    <t>COPPIE PER CAMPIONATO SOCI</t>
  </si>
  <si>
    <t>SINGOLI PERCAMPIONATO SOCI</t>
  </si>
  <si>
    <t>TOTALE SOGGETTI</t>
  </si>
  <si>
    <t>PUGLIA Antonio</t>
  </si>
  <si>
    <t>147W</t>
  </si>
  <si>
    <t>NO</t>
  </si>
  <si>
    <t>17XD</t>
  </si>
  <si>
    <t>ZECCHINATI VALTER</t>
  </si>
  <si>
    <t>16XZ</t>
  </si>
  <si>
    <t>CIPRIANI IVO</t>
  </si>
  <si>
    <t>EB74</t>
  </si>
  <si>
    <t>\</t>
  </si>
  <si>
    <t>1° MIGLIORI 12 SOGGETTI</t>
  </si>
  <si>
    <t>2° MIGLIORI 12 SOGGETTI</t>
  </si>
  <si>
    <t>3° MIGLIORI 12 SOGGETTI</t>
  </si>
  <si>
    <t>MAGGIORE INGABBIO</t>
  </si>
  <si>
    <t>GIUDICI</t>
  </si>
  <si>
    <t>Adulti</t>
  </si>
  <si>
    <t>PIUME 27-30 Ottobre 2022 - Cesena</t>
  </si>
  <si>
    <t>MIGLIORE KLOKKENDE</t>
  </si>
  <si>
    <t>STAMM Adulti</t>
  </si>
  <si>
    <t>SINGOLI Adulti</t>
  </si>
  <si>
    <t xml:space="preserve">STAMM </t>
  </si>
  <si>
    <t xml:space="preserve">COPPIE </t>
  </si>
  <si>
    <t xml:space="preserve">SINGOLI </t>
  </si>
  <si>
    <t>Migliore Klokkende</t>
  </si>
  <si>
    <t>BONETTI GIANNI</t>
  </si>
  <si>
    <t>SOETHAERT JACKIE</t>
  </si>
  <si>
    <t>COPPIE - SINGOLI</t>
  </si>
  <si>
    <t>NAPOLITANO PIETRO</t>
  </si>
  <si>
    <t>PERONI RAFFAELE</t>
  </si>
  <si>
    <t>PUGLIA ANTONIO</t>
  </si>
  <si>
    <t>191</t>
  </si>
  <si>
    <t>126</t>
  </si>
  <si>
    <t>72</t>
  </si>
  <si>
    <t>27</t>
  </si>
  <si>
    <t>DALLA VALERIA FORTUNATO</t>
  </si>
  <si>
    <t>MABILIA GIULIANO</t>
  </si>
  <si>
    <t>ZECCHINATI WALTER</t>
  </si>
  <si>
    <t>BERNAROLI GIORGIO</t>
  </si>
  <si>
    <t>12</t>
  </si>
  <si>
    <t>13</t>
  </si>
  <si>
    <t>14</t>
  </si>
  <si>
    <t>28</t>
  </si>
  <si>
    <t>18</t>
  </si>
  <si>
    <t>36</t>
  </si>
  <si>
    <t>43</t>
  </si>
  <si>
    <t>224</t>
  </si>
  <si>
    <t>210</t>
  </si>
  <si>
    <t>237</t>
  </si>
  <si>
    <t>263</t>
  </si>
  <si>
    <t>141</t>
  </si>
  <si>
    <t>77</t>
  </si>
  <si>
    <t>78</t>
  </si>
  <si>
    <t>25</t>
  </si>
  <si>
    <t>6</t>
  </si>
  <si>
    <t>21</t>
  </si>
  <si>
    <t>2</t>
  </si>
  <si>
    <t>81</t>
  </si>
  <si>
    <t>59</t>
  </si>
  <si>
    <t>35</t>
  </si>
  <si>
    <t>37</t>
  </si>
  <si>
    <t>50</t>
  </si>
  <si>
    <t>57</t>
  </si>
  <si>
    <t xml:space="preserve">BERTONI GIOVANNI </t>
  </si>
  <si>
    <t>10</t>
  </si>
  <si>
    <t>15</t>
  </si>
  <si>
    <t>23</t>
  </si>
  <si>
    <t>105</t>
  </si>
  <si>
    <t>117</t>
  </si>
  <si>
    <t>135</t>
  </si>
  <si>
    <t>103</t>
  </si>
  <si>
    <t>MOLARI ARIDE</t>
  </si>
  <si>
    <t>83</t>
  </si>
  <si>
    <t>63</t>
  </si>
  <si>
    <t>20</t>
  </si>
  <si>
    <t>108</t>
  </si>
  <si>
    <t>110</t>
  </si>
  <si>
    <t>Sing.</t>
  </si>
  <si>
    <t>Sing</t>
  </si>
  <si>
    <t>05DC</t>
  </si>
  <si>
    <t>Coppia</t>
  </si>
  <si>
    <t>213</t>
  </si>
  <si>
    <t>232</t>
  </si>
  <si>
    <t>EW88</t>
  </si>
  <si>
    <t>Stamm1</t>
  </si>
  <si>
    <t>Stamm2</t>
  </si>
  <si>
    <t>Stamm3</t>
  </si>
  <si>
    <t>Stamm4</t>
  </si>
  <si>
    <t>-</t>
  </si>
  <si>
    <t>DE06</t>
  </si>
  <si>
    <t>24 Soggetti</t>
  </si>
  <si>
    <t>Estrazione: MARSON GIANLUCA (CIPRIANI 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</si>
</sst>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40">
    <font>
      <sz val="10"/>
      <name val="Arial"/>
      <family val="2"/>
    </font>
    <font>
      <sz val="10"/>
      <name val="Agency FB"/>
      <family val="2"/>
    </font>
    <font>
      <sz val="9"/>
      <name val="Agency FB"/>
      <family val="2"/>
    </font>
    <font>
      <sz val="10"/>
      <color indexed="10"/>
      <name val="Agency FB"/>
      <family val="2"/>
    </font>
    <font>
      <b/>
      <sz val="10"/>
      <name val="Agency FB"/>
      <family val="2"/>
    </font>
    <font>
      <b/>
      <sz val="10"/>
      <color indexed="10"/>
      <name val="Agency FB"/>
      <family val="2"/>
    </font>
    <font>
      <b/>
      <sz val="9"/>
      <color indexed="12"/>
      <name val="Agency FB"/>
      <family val="2"/>
    </font>
    <font>
      <sz val="12"/>
      <name val="Agency FB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gency FB"/>
      <family val="2"/>
    </font>
    <font>
      <b/>
      <i/>
      <sz val="9"/>
      <name val="Agency FB"/>
      <family val="2"/>
    </font>
    <font>
      <b/>
      <i/>
      <sz val="9"/>
      <name val="Arial"/>
      <family val="2"/>
    </font>
    <font>
      <b/>
      <sz val="8"/>
      <name val="Agency FB"/>
      <family val="2"/>
    </font>
    <font>
      <sz val="11"/>
      <name val="Agency FB"/>
      <family val="2"/>
    </font>
    <font>
      <b/>
      <sz val="11"/>
      <name val="Agency FB"/>
      <family val="2"/>
    </font>
    <font>
      <b/>
      <i/>
      <sz val="12"/>
      <name val="Agency FB"/>
      <family val="2"/>
    </font>
    <font>
      <b/>
      <i/>
      <sz val="18"/>
      <name val="Arial"/>
      <family val="2"/>
    </font>
    <font>
      <b/>
      <i/>
      <u val="single"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b/>
      <sz val="18"/>
      <name val="Arial"/>
      <family val="2"/>
    </font>
    <font>
      <b/>
      <i/>
      <u val="single"/>
      <sz val="24"/>
      <name val="Arial"/>
      <family val="2"/>
    </font>
    <font>
      <b/>
      <i/>
      <sz val="10"/>
      <name val="Arial"/>
      <family val="2"/>
    </font>
    <font>
      <b/>
      <sz val="9"/>
      <name val="Cambria"/>
      <family val="1"/>
    </font>
    <font>
      <b/>
      <sz val="10"/>
      <color rgb="FFFF0000"/>
      <name val="Agency FB"/>
      <family val="2"/>
    </font>
    <font>
      <b/>
      <sz val="11"/>
      <color rgb="FFFF0000"/>
      <name val="Agency FB"/>
      <family val="2"/>
    </font>
    <font>
      <b/>
      <sz val="10"/>
      <color theme="1"/>
      <name val="Agency FB"/>
      <family val="2"/>
    </font>
    <font>
      <sz val="10"/>
      <color rgb="FFFF0000"/>
      <name val="Agency FB"/>
      <family val="2"/>
    </font>
    <font>
      <sz val="11"/>
      <color theme="1"/>
      <name val="Agency FB"/>
      <family val="2"/>
    </font>
    <font>
      <b/>
      <sz val="14"/>
      <color rgb="FFFF0000"/>
      <name val="Agency FB"/>
      <family val="2"/>
    </font>
    <font>
      <b/>
      <sz val="14"/>
      <color rgb="FFFF0000"/>
      <name val="Arial"/>
      <family val="2"/>
    </font>
    <font>
      <b/>
      <sz val="36"/>
      <name val="Arial"/>
      <family val="2"/>
    </font>
    <font>
      <sz val="14"/>
      <name val="Agency FB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rgb="FFFF0000"/>
      <name val="Agency FB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5CEBFA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double"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10" fillId="0" borderId="0" xfId="0" applyFont="1"/>
    <xf numFmtId="49" fontId="2" fillId="4" borderId="2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8" fillId="7" borderId="9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5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164" fontId="29" fillId="0" borderId="10" xfId="0" applyNumberFormat="1" applyFont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/>
    <xf numFmtId="164" fontId="10" fillId="0" borderId="0" xfId="0" applyNumberFormat="1" applyFont="1" applyBorder="1" applyAlignment="1">
      <alignment horizontal="center" vertical="center"/>
    </xf>
    <xf numFmtId="0" fontId="15" fillId="8" borderId="5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7" borderId="11" xfId="0" applyFont="1" applyFill="1" applyBorder="1" applyAlignment="1">
      <alignment/>
    </xf>
    <xf numFmtId="0" fontId="10" fillId="7" borderId="12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9" fillId="9" borderId="15" xfId="0" applyFont="1" applyFill="1" applyBorder="1" applyAlignment="1">
      <alignment horizontal="center"/>
    </xf>
    <xf numFmtId="0" fontId="20" fillId="9" borderId="16" xfId="0" applyFont="1" applyFill="1" applyBorder="1" applyAlignment="1">
      <alignment horizontal="center"/>
    </xf>
    <xf numFmtId="0" fontId="20" fillId="9" borderId="17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0" fillId="9" borderId="15" xfId="0" applyFont="1" applyFill="1" applyBorder="1" applyAlignment="1">
      <alignment horizontal="center"/>
    </xf>
    <xf numFmtId="0" fontId="9" fillId="8" borderId="20" xfId="0" applyFont="1" applyFill="1" applyBorder="1" applyAlignment="1">
      <alignment horizontal="center"/>
    </xf>
    <xf numFmtId="0" fontId="9" fillId="10" borderId="21" xfId="0" applyFont="1" applyFill="1" applyBorder="1" applyAlignment="1">
      <alignment horizontal="center"/>
    </xf>
    <xf numFmtId="0" fontId="0" fillId="8" borderId="0" xfId="0" applyFill="1"/>
    <xf numFmtId="0" fontId="25" fillId="8" borderId="0" xfId="0" applyFont="1" applyFill="1" applyAlignment="1">
      <alignment/>
    </xf>
    <xf numFmtId="0" fontId="0" fillId="8" borderId="0" xfId="0" applyFill="1" applyAlignment="1">
      <alignment/>
    </xf>
    <xf numFmtId="0" fontId="19" fillId="8" borderId="0" xfId="0" applyFont="1" applyFill="1" applyAlignment="1">
      <alignment horizontal="center" vertical="center"/>
    </xf>
    <xf numFmtId="0" fontId="24" fillId="8" borderId="0" xfId="0" applyFont="1" applyFill="1" applyAlignment="1">
      <alignment horizontal="center" vertical="center"/>
    </xf>
    <xf numFmtId="0" fontId="19" fillId="8" borderId="0" xfId="0" applyFont="1" applyFill="1"/>
    <xf numFmtId="0" fontId="24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0" fontId="17" fillId="8" borderId="0" xfId="0" applyFont="1" applyFill="1" applyBorder="1" applyAlignment="1">
      <alignment/>
    </xf>
    <xf numFmtId="0" fontId="19" fillId="8" borderId="0" xfId="0" applyFont="1" applyFill="1" applyBorder="1" applyAlignment="1">
      <alignment horizontal="center"/>
    </xf>
    <xf numFmtId="0" fontId="26" fillId="8" borderId="0" xfId="0" applyFont="1" applyFill="1" applyBorder="1" applyAlignment="1">
      <alignment/>
    </xf>
    <xf numFmtId="0" fontId="17" fillId="8" borderId="0" xfId="0" applyFont="1" applyFill="1"/>
    <xf numFmtId="0" fontId="4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0" fillId="0" borderId="22" xfId="0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0" fontId="2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7" fillId="11" borderId="0" xfId="0" applyFont="1" applyFill="1" applyBorder="1" applyAlignment="1">
      <alignment/>
    </xf>
    <xf numFmtId="0" fontId="25" fillId="11" borderId="0" xfId="0" applyFont="1" applyFill="1" applyAlignment="1">
      <alignment/>
    </xf>
    <xf numFmtId="0" fontId="0" fillId="11" borderId="0" xfId="0" applyFill="1" applyAlignment="1">
      <alignment/>
    </xf>
    <xf numFmtId="0" fontId="24" fillId="8" borderId="0" xfId="0" applyFont="1" applyFill="1" applyAlignment="1">
      <alignment horizontal="left"/>
    </xf>
    <xf numFmtId="0" fontId="20" fillId="0" borderId="23" xfId="0" applyFont="1" applyBorder="1" applyAlignment="1">
      <alignment horizontal="center"/>
    </xf>
    <xf numFmtId="0" fontId="9" fillId="8" borderId="19" xfId="0" applyFont="1" applyFill="1" applyBorder="1" applyAlignment="1">
      <alignment vertical="center"/>
    </xf>
    <xf numFmtId="0" fontId="9" fillId="8" borderId="4" xfId="0" applyFont="1" applyFill="1" applyBorder="1" applyAlignment="1">
      <alignment vertical="center"/>
    </xf>
    <xf numFmtId="0" fontId="17" fillId="9" borderId="24" xfId="0" applyFont="1" applyFill="1" applyBorder="1" applyAlignment="1">
      <alignment horizontal="center"/>
    </xf>
    <xf numFmtId="0" fontId="17" fillId="12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4" fillId="9" borderId="24" xfId="0" applyFont="1" applyFill="1" applyBorder="1" applyAlignment="1">
      <alignment horizontal="left"/>
    </xf>
    <xf numFmtId="0" fontId="24" fillId="12" borderId="24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left"/>
    </xf>
    <xf numFmtId="0" fontId="20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0" fillId="0" borderId="2" xfId="0" applyFont="1" applyBorder="1" applyAlignment="1">
      <alignment horizontal="left"/>
    </xf>
    <xf numFmtId="0" fontId="20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9" fillId="0" borderId="3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8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2" fillId="0" borderId="14" xfId="0" applyFont="1" applyFill="1" applyBorder="1"/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8" borderId="0" xfId="0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19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7" fillId="9" borderId="24" xfId="0" applyFont="1" applyFill="1" applyBorder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49" fontId="8" fillId="5" borderId="10" xfId="0" applyNumberFormat="1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 horizontal="center" vertical="center"/>
    </xf>
    <xf numFmtId="0" fontId="1" fillId="13" borderId="10" xfId="0" applyFont="1" applyFill="1" applyBorder="1" applyAlignment="1" applyProtection="1">
      <alignment horizontal="center" vertical="center"/>
      <protection locked="0"/>
    </xf>
    <xf numFmtId="49" fontId="0" fillId="5" borderId="10" xfId="0" applyNumberFormat="1" applyFont="1" applyFill="1" applyBorder="1" applyAlignment="1">
      <alignment horizontal="center"/>
    </xf>
    <xf numFmtId="49" fontId="14" fillId="13" borderId="10" xfId="0" applyNumberFormat="1" applyFont="1" applyFill="1" applyBorder="1" applyAlignment="1">
      <alignment horizontal="center" vertical="center"/>
    </xf>
    <xf numFmtId="49" fontId="1" fillId="13" borderId="10" xfId="0" applyNumberFormat="1" applyFont="1" applyFill="1" applyBorder="1" applyAlignment="1">
      <alignment horizontal="center" vertical="center"/>
    </xf>
    <xf numFmtId="0" fontId="0" fillId="5" borderId="10" xfId="0" applyNumberFormat="1" applyFont="1" applyFill="1" applyBorder="1" applyAlignment="1">
      <alignment horizontal="center"/>
    </xf>
    <xf numFmtId="0" fontId="14" fillId="13" borderId="10" xfId="0" applyFont="1" applyFill="1" applyBorder="1" applyAlignment="1">
      <alignment horizontal="center" vertical="center"/>
    </xf>
    <xf numFmtId="49" fontId="0" fillId="13" borderId="10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8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8" borderId="0" xfId="0" applyFont="1" applyFill="1"/>
    <xf numFmtId="49" fontId="1" fillId="5" borderId="10" xfId="0" applyNumberFormat="1" applyFont="1" applyFill="1" applyBorder="1" applyAlignment="1">
      <alignment horizontal="center"/>
    </xf>
    <xf numFmtId="0" fontId="10" fillId="8" borderId="10" xfId="0" applyFont="1" applyFill="1" applyBorder="1" applyAlignment="1" quotePrefix="1">
      <alignment horizontal="center"/>
    </xf>
    <xf numFmtId="49" fontId="0" fillId="5" borderId="5" xfId="0" applyNumberFormat="1" applyFont="1" applyFill="1" applyBorder="1" applyAlignment="1">
      <alignment horizontal="center"/>
    </xf>
    <xf numFmtId="0" fontId="1" fillId="5" borderId="10" xfId="0" applyNumberFormat="1" applyFont="1" applyFill="1" applyBorder="1" applyAlignment="1">
      <alignment horizontal="center"/>
    </xf>
    <xf numFmtId="0" fontId="2" fillId="8" borderId="10" xfId="0" applyFont="1" applyFill="1" applyBorder="1" applyAlignment="1" quotePrefix="1">
      <alignment horizontal="center"/>
    </xf>
    <xf numFmtId="0" fontId="17" fillId="14" borderId="24" xfId="0" applyFont="1" applyFill="1" applyBorder="1" applyAlignment="1">
      <alignment horizontal="center"/>
    </xf>
    <xf numFmtId="0" fontId="24" fillId="14" borderId="24" xfId="0" applyFont="1" applyFill="1" applyBorder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37" fillId="0" borderId="0" xfId="0" applyFont="1"/>
    <xf numFmtId="0" fontId="38" fillId="8" borderId="0" xfId="0" applyFont="1" applyFill="1"/>
    <xf numFmtId="0" fontId="37" fillId="8" borderId="0" xfId="0" applyFont="1" applyFill="1" applyAlignment="1">
      <alignment horizontal="center"/>
    </xf>
    <xf numFmtId="0" fontId="37" fillId="8" borderId="0" xfId="0" applyFont="1" applyFill="1"/>
    <xf numFmtId="0" fontId="17" fillId="15" borderId="24" xfId="0" applyFont="1" applyFill="1" applyBorder="1" applyAlignment="1">
      <alignment/>
    </xf>
    <xf numFmtId="0" fontId="17" fillId="15" borderId="24" xfId="0" applyFont="1" applyFill="1" applyBorder="1" applyAlignment="1">
      <alignment horizontal="center"/>
    </xf>
    <xf numFmtId="0" fontId="24" fillId="15" borderId="24" xfId="0" applyFont="1" applyFill="1" applyBorder="1" applyAlignment="1">
      <alignment/>
    </xf>
    <xf numFmtId="0" fontId="19" fillId="15" borderId="24" xfId="0" applyFont="1" applyFill="1" applyBorder="1"/>
    <xf numFmtId="0" fontId="1" fillId="8" borderId="6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 vertical="center"/>
    </xf>
    <xf numFmtId="0" fontId="2" fillId="8" borderId="1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13" borderId="10" xfId="0" applyFont="1" applyFill="1" applyBorder="1" applyAlignment="1" applyProtection="1">
      <alignment horizontal="center" vertical="center"/>
      <protection locked="0"/>
    </xf>
    <xf numFmtId="0" fontId="0" fillId="13" borderId="5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8" fillId="11" borderId="34" xfId="0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9" fillId="1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8" borderId="31" xfId="0" applyFont="1" applyFill="1" applyBorder="1" applyAlignment="1">
      <alignment horizontal="center"/>
    </xf>
    <xf numFmtId="0" fontId="21" fillId="8" borderId="3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5" xfId="0" applyBorder="1" applyAlignment="1">
      <alignment horizontal="center"/>
    </xf>
    <xf numFmtId="0" fontId="24" fillId="11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7" fillId="9" borderId="34" xfId="0" applyFont="1" applyFill="1" applyBorder="1" applyAlignment="1">
      <alignment/>
    </xf>
    <xf numFmtId="0" fontId="17" fillId="9" borderId="24" xfId="0" applyFont="1" applyFill="1" applyBorder="1" applyAlignment="1">
      <alignment/>
    </xf>
    <xf numFmtId="0" fontId="17" fillId="9" borderId="24" xfId="0" applyFont="1" applyFill="1" applyBorder="1" applyAlignment="1">
      <alignment horizontal="center"/>
    </xf>
    <xf numFmtId="0" fontId="25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24" fillId="8" borderId="0" xfId="0" applyFont="1" applyFill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17" fillId="12" borderId="34" xfId="0" applyFont="1" applyFill="1" applyBorder="1" applyAlignment="1">
      <alignment/>
    </xf>
    <xf numFmtId="0" fontId="17" fillId="12" borderId="24" xfId="0" applyFont="1" applyFill="1" applyBorder="1" applyAlignment="1">
      <alignment/>
    </xf>
    <xf numFmtId="0" fontId="17" fillId="12" borderId="24" xfId="0" applyFont="1" applyFill="1" applyBorder="1" applyAlignment="1">
      <alignment horizontal="center"/>
    </xf>
    <xf numFmtId="0" fontId="17" fillId="14" borderId="34" xfId="0" applyFont="1" applyFill="1" applyBorder="1" applyAlignment="1">
      <alignment/>
    </xf>
    <xf numFmtId="0" fontId="17" fillId="14" borderId="24" xfId="0" applyFont="1" applyFill="1" applyBorder="1" applyAlignment="1">
      <alignment/>
    </xf>
    <xf numFmtId="0" fontId="17" fillId="14" borderId="24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9" fillId="7" borderId="11" xfId="0" applyFont="1" applyFill="1" applyBorder="1" applyAlignment="1">
      <alignment horizontal="center" vertical="center"/>
    </xf>
    <xf numFmtId="0" fontId="29" fillId="7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32" fillId="7" borderId="11" xfId="0" applyFont="1" applyFill="1" applyBorder="1" applyAlignment="1">
      <alignment horizontal="center" vertical="center"/>
    </xf>
    <xf numFmtId="0" fontId="32" fillId="7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9" fillId="0" borderId="12" xfId="0" applyFont="1" applyBorder="1"/>
    <xf numFmtId="0" fontId="33" fillId="0" borderId="11" xfId="0" applyFont="1" applyBorder="1" applyAlignment="1">
      <alignment horizontal="center" vertical="center"/>
    </xf>
    <xf numFmtId="0" fontId="34" fillId="0" borderId="12" xfId="0" applyFont="1" applyBorder="1"/>
    <xf numFmtId="0" fontId="10" fillId="8" borderId="6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4" fillId="17" borderId="3" xfId="0" applyFont="1" applyFill="1" applyBorder="1" applyAlignment="1">
      <alignment horizontal="center" vertical="center" wrapText="1"/>
    </xf>
    <xf numFmtId="0" fontId="0" fillId="17" borderId="5" xfId="0" applyFill="1" applyBorder="1" applyAlignment="1">
      <alignment horizontal="center" vertical="center" wrapText="1"/>
    </xf>
    <xf numFmtId="0" fontId="4" fillId="18" borderId="3" xfId="0" applyFont="1" applyFill="1" applyBorder="1" applyAlignment="1">
      <alignment horizontal="center" vertical="center" wrapText="1"/>
    </xf>
    <xf numFmtId="0" fontId="0" fillId="18" borderId="5" xfId="0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center" vertical="center"/>
    </xf>
    <xf numFmtId="0" fontId="8" fillId="18" borderId="7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4" fillId="17" borderId="13" xfId="0" applyFont="1" applyFill="1" applyBorder="1" applyAlignment="1">
      <alignment horizontal="center" vertical="center" wrapText="1"/>
    </xf>
    <xf numFmtId="0" fontId="0" fillId="17" borderId="2" xfId="0" applyFill="1" applyBorder="1" applyAlignment="1">
      <alignment horizontal="center" vertical="center" wrapText="1"/>
    </xf>
    <xf numFmtId="0" fontId="0" fillId="17" borderId="14" xfId="0" applyFill="1" applyBorder="1" applyAlignment="1">
      <alignment horizontal="center" vertical="center" wrapText="1"/>
    </xf>
    <xf numFmtId="0" fontId="0" fillId="17" borderId="3" xfId="0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16" fillId="19" borderId="4" xfId="0" applyFont="1" applyFill="1" applyBorder="1" applyAlignment="1">
      <alignment horizontal="center" vertical="center"/>
    </xf>
    <xf numFmtId="0" fontId="0" fillId="19" borderId="4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16" fillId="19" borderId="10" xfId="0" applyFont="1" applyFill="1" applyBorder="1" applyAlignment="1">
      <alignment horizontal="center" vertical="center"/>
    </xf>
    <xf numFmtId="0" fontId="27" fillId="8" borderId="6" xfId="0" applyFont="1" applyFill="1" applyBorder="1" applyAlignment="1">
      <alignment horizontal="center" vertical="center"/>
    </xf>
    <xf numFmtId="0" fontId="27" fillId="8" borderId="4" xfId="0" applyFont="1" applyFill="1" applyBorder="1" applyAlignment="1">
      <alignment horizontal="center" vertical="center"/>
    </xf>
    <xf numFmtId="0" fontId="0" fillId="19" borderId="4" xfId="0" applyFont="1" applyFill="1" applyBorder="1" applyAlignment="1">
      <alignment horizontal="center" vertical="center"/>
    </xf>
    <xf numFmtId="0" fontId="4" fillId="17" borderId="2" xfId="0" applyFont="1" applyFill="1" applyBorder="1" applyAlignment="1">
      <alignment horizontal="center" vertical="center"/>
    </xf>
    <xf numFmtId="0" fontId="8" fillId="17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1</xdr:row>
      <xdr:rowOff>533400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1"/>
        <a:srcRect l="36030" t="30221" r="37200" b="28698"/>
        <a:stretch>
          <a:fillRect/>
        </a:stretch>
      </xdr:blipFill>
      <xdr:spPr>
        <a:xfrm>
          <a:off x="0" y="0"/>
          <a:ext cx="1343025" cy="1104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3"/>
  <sheetViews>
    <sheetView zoomScale="50" zoomScaleNormal="50" workbookViewId="0" topLeftCell="A1">
      <selection activeCell="G44" sqref="G44"/>
    </sheetView>
  </sheetViews>
  <sheetFormatPr defaultColWidth="9.28125" defaultRowHeight="12.75"/>
  <cols>
    <col min="1" max="5" width="9.28125" style="86" customWidth="1"/>
    <col min="6" max="6" width="29.421875" style="86" customWidth="1"/>
    <col min="7" max="7" width="16.28125" style="86" customWidth="1"/>
    <col min="8" max="8" width="21.8515625" style="86" bestFit="1" customWidth="1"/>
    <col min="9" max="11" width="9.28125" style="86" customWidth="1"/>
    <col min="12" max="12" width="139.8515625" style="86" customWidth="1"/>
    <col min="13" max="16384" width="9.28125" style="86" customWidth="1"/>
  </cols>
  <sheetData>
    <row r="1" spans="1:12" ht="30">
      <c r="A1" s="238" t="s">
        <v>67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2:7" ht="9.75" customHeight="1">
      <c r="B2" s="87"/>
      <c r="C2" s="88"/>
      <c r="D2" s="88"/>
      <c r="E2" s="88"/>
      <c r="F2" s="88"/>
      <c r="G2" s="88"/>
    </row>
    <row r="3" spans="1:7" ht="30">
      <c r="A3" s="114" t="s">
        <v>69</v>
      </c>
      <c r="B3" s="115"/>
      <c r="C3" s="116"/>
      <c r="D3" s="116"/>
      <c r="E3" s="116"/>
      <c r="F3" s="116"/>
      <c r="G3" s="88"/>
    </row>
    <row r="4" spans="8:12" s="89" customFormat="1" ht="24.75" customHeight="1" thickBot="1">
      <c r="H4" s="90" t="s">
        <v>45</v>
      </c>
      <c r="I4" s="240" t="s">
        <v>44</v>
      </c>
      <c r="J4" s="241"/>
      <c r="K4" s="241"/>
      <c r="L4" s="241"/>
    </row>
    <row r="5" spans="1:13" s="91" customFormat="1" ht="23.4" thickBot="1">
      <c r="A5" s="242" t="s">
        <v>66</v>
      </c>
      <c r="B5" s="243"/>
      <c r="C5" s="243"/>
      <c r="D5" s="243"/>
      <c r="E5" s="243"/>
      <c r="F5" s="243"/>
      <c r="G5" s="243"/>
      <c r="H5" s="122">
        <v>123</v>
      </c>
      <c r="I5" s="244" t="s">
        <v>92</v>
      </c>
      <c r="J5" s="244"/>
      <c r="K5" s="244"/>
      <c r="L5" s="244"/>
      <c r="M5" s="126"/>
    </row>
    <row r="6" spans="8:12" s="91" customFormat="1" ht="10.5" customHeight="1" thickBot="1">
      <c r="H6" s="92"/>
      <c r="I6" s="92"/>
      <c r="J6" s="93"/>
      <c r="K6" s="93"/>
      <c r="L6" s="93"/>
    </row>
    <row r="7" spans="1:13" s="91" customFormat="1" ht="23.4" thickBot="1">
      <c r="A7" s="195" t="s">
        <v>102</v>
      </c>
      <c r="B7" s="198"/>
      <c r="C7" s="195"/>
      <c r="D7" s="195"/>
      <c r="E7" s="195"/>
      <c r="F7" s="195"/>
      <c r="G7" s="195"/>
      <c r="H7" s="196">
        <v>24</v>
      </c>
      <c r="I7" s="196"/>
      <c r="J7" s="196"/>
      <c r="K7" s="196"/>
      <c r="L7" s="196" t="s">
        <v>175</v>
      </c>
      <c r="M7" s="197"/>
    </row>
    <row r="8" spans="8:12" s="91" customFormat="1" ht="10.5" customHeight="1" thickBot="1">
      <c r="H8" s="92"/>
      <c r="I8" s="92"/>
      <c r="J8" s="93"/>
      <c r="K8" s="93"/>
      <c r="L8" s="93"/>
    </row>
    <row r="9" spans="1:13" s="91" customFormat="1" ht="23.4" thickBot="1">
      <c r="A9" s="235" t="s">
        <v>95</v>
      </c>
      <c r="B9" s="236"/>
      <c r="C9" s="236"/>
      <c r="D9" s="236"/>
      <c r="E9" s="236"/>
      <c r="F9" s="236"/>
      <c r="G9" s="236"/>
      <c r="H9" s="121">
        <v>1354</v>
      </c>
      <c r="I9" s="237" t="s">
        <v>92</v>
      </c>
      <c r="J9" s="237"/>
      <c r="K9" s="237"/>
      <c r="L9" s="237"/>
      <c r="M9" s="125"/>
    </row>
    <row r="10" spans="8:12" s="91" customFormat="1" ht="10.5" customHeight="1" thickBot="1">
      <c r="H10" s="92"/>
      <c r="I10" s="92"/>
      <c r="J10" s="93"/>
      <c r="K10" s="93"/>
      <c r="L10" s="93"/>
    </row>
    <row r="11" spans="1:13" s="91" customFormat="1" ht="23.4" thickBot="1">
      <c r="A11" s="235" t="s">
        <v>96</v>
      </c>
      <c r="B11" s="236"/>
      <c r="C11" s="236"/>
      <c r="D11" s="236"/>
      <c r="E11" s="236"/>
      <c r="F11" s="236"/>
      <c r="G11" s="236"/>
      <c r="H11" s="165">
        <v>1291</v>
      </c>
      <c r="I11" s="237" t="s">
        <v>75</v>
      </c>
      <c r="J11" s="237"/>
      <c r="K11" s="237"/>
      <c r="L11" s="237"/>
      <c r="M11" s="125"/>
    </row>
    <row r="12" spans="8:12" s="91" customFormat="1" ht="10.5" customHeight="1" thickBot="1">
      <c r="H12" s="92"/>
      <c r="I12" s="92"/>
      <c r="J12" s="93"/>
      <c r="K12" s="93"/>
      <c r="L12" s="93"/>
    </row>
    <row r="13" spans="1:13" s="91" customFormat="1" ht="23.4" thickBot="1">
      <c r="A13" s="235" t="s">
        <v>97</v>
      </c>
      <c r="B13" s="236"/>
      <c r="C13" s="236"/>
      <c r="D13" s="236"/>
      <c r="E13" s="236"/>
      <c r="F13" s="236"/>
      <c r="G13" s="236"/>
      <c r="H13" s="165">
        <v>1169</v>
      </c>
      <c r="I13" s="237" t="s">
        <v>58</v>
      </c>
      <c r="J13" s="237"/>
      <c r="K13" s="237"/>
      <c r="L13" s="237"/>
      <c r="M13" s="125"/>
    </row>
    <row r="14" spans="1:12" s="91" customFormat="1" ht="10.5" customHeight="1" thickBot="1">
      <c r="A14" s="94"/>
      <c r="B14" s="94"/>
      <c r="C14" s="94"/>
      <c r="D14" s="94"/>
      <c r="E14" s="94"/>
      <c r="F14" s="94"/>
      <c r="G14" s="96"/>
      <c r="H14" s="95"/>
      <c r="I14" s="95"/>
      <c r="J14" s="95"/>
      <c r="K14" s="95"/>
      <c r="L14" s="95"/>
    </row>
    <row r="15" spans="1:13" s="91" customFormat="1" ht="23.4" thickBot="1">
      <c r="A15" s="245" t="s">
        <v>98</v>
      </c>
      <c r="B15" s="246"/>
      <c r="C15" s="246"/>
      <c r="D15" s="246"/>
      <c r="E15" s="246"/>
      <c r="F15" s="246"/>
      <c r="G15" s="246"/>
      <c r="H15" s="188" t="s">
        <v>174</v>
      </c>
      <c r="I15" s="247" t="s">
        <v>75</v>
      </c>
      <c r="J15" s="247"/>
      <c r="K15" s="247"/>
      <c r="L15" s="247"/>
      <c r="M15" s="189"/>
    </row>
    <row r="16" spans="1:12" s="91" customFormat="1" ht="10.5" customHeight="1">
      <c r="A16" s="94"/>
      <c r="B16" s="94"/>
      <c r="C16" s="94"/>
      <c r="D16" s="94"/>
      <c r="E16" s="94"/>
      <c r="F16" s="94"/>
      <c r="G16" s="96"/>
      <c r="H16" s="95"/>
      <c r="I16" s="95"/>
      <c r="J16" s="95"/>
      <c r="K16" s="95"/>
      <c r="L16" s="95"/>
    </row>
    <row r="17" spans="1:12" s="91" customFormat="1" ht="22.8">
      <c r="A17" s="114" t="s">
        <v>68</v>
      </c>
      <c r="B17" s="114"/>
      <c r="C17" s="114"/>
      <c r="D17" s="114"/>
      <c r="E17" s="114"/>
      <c r="F17" s="114"/>
      <c r="G17" s="96"/>
      <c r="H17" s="95"/>
      <c r="I17" s="95"/>
      <c r="J17" s="95"/>
      <c r="K17" s="95"/>
      <c r="L17" s="95"/>
    </row>
    <row r="18" spans="1:12" s="91" customFormat="1" ht="10.5" customHeight="1" thickBot="1">
      <c r="A18" s="94"/>
      <c r="B18" s="94"/>
      <c r="C18" s="94"/>
      <c r="D18" s="94"/>
      <c r="E18" s="94"/>
      <c r="F18" s="94"/>
      <c r="G18" s="96"/>
      <c r="H18" s="95"/>
      <c r="I18" s="95"/>
      <c r="J18" s="95"/>
      <c r="K18" s="95"/>
      <c r="L18" s="95"/>
    </row>
    <row r="19" spans="1:13" s="91" customFormat="1" ht="23.4" thickBot="1">
      <c r="A19" s="235" t="s">
        <v>79</v>
      </c>
      <c r="B19" s="236"/>
      <c r="C19" s="236"/>
      <c r="D19" s="236"/>
      <c r="E19" s="236"/>
      <c r="F19" s="236"/>
      <c r="G19" s="236"/>
      <c r="H19" s="121">
        <v>306</v>
      </c>
      <c r="I19" s="237" t="s">
        <v>92</v>
      </c>
      <c r="J19" s="237"/>
      <c r="K19" s="237"/>
      <c r="L19" s="237"/>
      <c r="M19" s="125"/>
    </row>
    <row r="20" spans="1:13" s="91" customFormat="1" ht="10.5" customHeight="1">
      <c r="A20" s="94"/>
      <c r="B20" s="94"/>
      <c r="C20" s="94"/>
      <c r="D20" s="94"/>
      <c r="E20" s="94"/>
      <c r="F20" s="94"/>
      <c r="G20" s="94"/>
      <c r="H20" s="95"/>
      <c r="I20" s="95"/>
      <c r="J20" s="95"/>
      <c r="K20" s="95"/>
      <c r="L20" s="95"/>
      <c r="M20" s="117"/>
    </row>
    <row r="21" spans="1:13" s="91" customFormat="1" ht="10.5" customHeight="1">
      <c r="A21" s="97"/>
      <c r="B21" s="97"/>
      <c r="C21" s="97"/>
      <c r="D21" s="97"/>
      <c r="E21" s="97"/>
      <c r="F21" s="97"/>
      <c r="G21" s="97"/>
      <c r="H21" s="93"/>
      <c r="I21" s="93"/>
      <c r="J21" s="93"/>
      <c r="K21" s="93"/>
      <c r="L21" s="93"/>
      <c r="M21" s="117"/>
    </row>
    <row r="22" spans="1:12" s="91" customFormat="1" ht="10.5" customHeight="1">
      <c r="A22" s="97"/>
      <c r="B22" s="97"/>
      <c r="C22" s="97"/>
      <c r="D22" s="97"/>
      <c r="E22" s="97"/>
      <c r="F22" s="97"/>
      <c r="G22" s="97"/>
      <c r="H22" s="93"/>
      <c r="I22" s="93"/>
      <c r="J22" s="93"/>
      <c r="K22" s="93"/>
      <c r="L22" s="93"/>
    </row>
    <row r="23" spans="1:12" s="194" customFormat="1" ht="15.6">
      <c r="A23" s="191"/>
      <c r="B23" s="192"/>
      <c r="C23" s="192"/>
      <c r="D23" s="192"/>
      <c r="E23" s="192"/>
      <c r="F23" s="192"/>
      <c r="G23" s="192"/>
      <c r="H23" s="193"/>
      <c r="I23" s="193"/>
      <c r="J23" s="193"/>
      <c r="K23" s="193"/>
      <c r="L23" s="193"/>
    </row>
    <row r="43" ht="12.75">
      <c r="L43" s="182" t="s">
        <v>94</v>
      </c>
    </row>
  </sheetData>
  <mergeCells count="14">
    <mergeCell ref="A11:G11"/>
    <mergeCell ref="I11:L11"/>
    <mergeCell ref="A19:G19"/>
    <mergeCell ref="I19:L19"/>
    <mergeCell ref="A1:L1"/>
    <mergeCell ref="I4:L4"/>
    <mergeCell ref="A5:G5"/>
    <mergeCell ref="I5:L5"/>
    <mergeCell ref="A9:G9"/>
    <mergeCell ref="I9:L9"/>
    <mergeCell ref="A13:G13"/>
    <mergeCell ref="I13:L13"/>
    <mergeCell ref="A15:G15"/>
    <mergeCell ref="I15:L15"/>
  </mergeCells>
  <printOptions horizontalCentered="1" verticalCentered="1"/>
  <pageMargins left="0.5118110236220472" right="0.31496062992125984" top="0.4724409448818898" bottom="0.5118110236220472" header="0.31496062992125984" footer="0.31496062992125984"/>
  <pageSetup fitToHeight="1" fitToWidth="1" horizontalDpi="600" verticalDpi="600" orientation="landscape" paperSize="9" scale="48" r:id="rId2"/>
  <headerFooter>
    <oddHeader>&amp;L&amp;G&amp;R&amp;G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C45"/>
  <sheetViews>
    <sheetView workbookViewId="0" topLeftCell="A1">
      <pane ySplit="5" topLeftCell="A6" activePane="bottomLeft" state="frozen"/>
      <selection pane="topLeft" activeCell="R9" sqref="R9"/>
      <selection pane="bottomLeft" activeCell="K4" sqref="K4:L4"/>
    </sheetView>
  </sheetViews>
  <sheetFormatPr defaultColWidth="9.28125" defaultRowHeight="15.75" customHeight="1"/>
  <cols>
    <col min="1" max="1" width="3.28125" style="1" customWidth="1"/>
    <col min="2" max="2" width="7.140625" style="13" customWidth="1"/>
    <col min="3" max="13" width="4.28125" style="20" customWidth="1"/>
    <col min="14" max="14" width="4.8515625" style="20" customWidth="1"/>
    <col min="15" max="15" width="5.421875" style="1" customWidth="1"/>
    <col min="16" max="16" width="5.421875" style="5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6" ht="15.75" customHeight="1">
      <c r="B1" s="293" t="s">
        <v>44</v>
      </c>
      <c r="C1" s="294"/>
      <c r="D1" s="308" t="s">
        <v>77</v>
      </c>
      <c r="E1" s="308"/>
      <c r="F1" s="308"/>
      <c r="G1" s="308"/>
      <c r="H1" s="308"/>
      <c r="I1" s="309"/>
      <c r="J1" s="309"/>
      <c r="K1" s="310"/>
      <c r="R1" s="200" t="s">
        <v>103</v>
      </c>
      <c r="S1" s="201"/>
      <c r="T1" s="179"/>
      <c r="U1" s="20"/>
      <c r="V1" s="202" t="s">
        <v>104</v>
      </c>
      <c r="W1" s="205"/>
      <c r="Z1" s="20"/>
    </row>
    <row r="2" spans="2:23" ht="15.75" customHeight="1">
      <c r="B2" s="295"/>
      <c r="C2" s="296"/>
      <c r="D2" s="308" t="s">
        <v>78</v>
      </c>
      <c r="E2" s="308"/>
      <c r="F2" s="311"/>
      <c r="G2" s="312" t="s">
        <v>56</v>
      </c>
      <c r="H2" s="313"/>
      <c r="I2" s="313"/>
      <c r="J2" s="314" t="s">
        <v>57</v>
      </c>
      <c r="K2" s="296"/>
      <c r="L2" s="153"/>
      <c r="M2" s="146"/>
      <c r="N2" s="102"/>
      <c r="O2" s="102"/>
      <c r="P2" s="127"/>
      <c r="R2" s="202" t="s">
        <v>105</v>
      </c>
      <c r="S2" s="203">
        <v>1</v>
      </c>
      <c r="T2" s="199" t="s">
        <v>106</v>
      </c>
      <c r="U2" s="154">
        <v>2</v>
      </c>
      <c r="V2" s="202" t="s">
        <v>107</v>
      </c>
      <c r="W2" s="205"/>
    </row>
    <row r="3" spans="2:20" ht="25.5" customHeight="1">
      <c r="B3" s="297" t="s">
        <v>62</v>
      </c>
      <c r="C3" s="298"/>
      <c r="D3" s="299"/>
      <c r="E3" s="147" t="s">
        <v>42</v>
      </c>
      <c r="F3" s="148"/>
      <c r="G3" s="302" t="s">
        <v>80</v>
      </c>
      <c r="H3" s="303"/>
      <c r="I3" s="303"/>
      <c r="J3" s="303"/>
      <c r="K3" s="315" t="s">
        <v>42</v>
      </c>
      <c r="L3" s="316"/>
      <c r="M3" s="286" t="s">
        <v>108</v>
      </c>
      <c r="N3" s="287"/>
      <c r="O3" s="289" t="s">
        <v>42</v>
      </c>
      <c r="P3" s="290"/>
      <c r="R3" s="291" t="s">
        <v>85</v>
      </c>
      <c r="S3" s="292"/>
      <c r="T3" s="204">
        <f>SUM(S1*4+S2*4+U1*2+U2*2+W1+W2)</f>
        <v>8</v>
      </c>
    </row>
    <row r="4" spans="2:20" ht="23.25" customHeight="1">
      <c r="B4" s="300"/>
      <c r="C4" s="301"/>
      <c r="D4" s="301"/>
      <c r="E4" s="306">
        <f>SUM(O6:O17)</f>
        <v>516</v>
      </c>
      <c r="F4" s="307"/>
      <c r="G4" s="304"/>
      <c r="H4" s="305"/>
      <c r="I4" s="305"/>
      <c r="J4" s="305"/>
      <c r="K4" s="282">
        <f>SUM(Q6:Q13)</f>
        <v>116</v>
      </c>
      <c r="L4" s="283"/>
      <c r="M4" s="288"/>
      <c r="N4" s="284"/>
      <c r="O4" s="284">
        <f>MAX(C6:C45)</f>
        <v>18</v>
      </c>
      <c r="P4" s="285"/>
      <c r="R4" s="210"/>
      <c r="S4" s="102"/>
      <c r="T4" s="206"/>
    </row>
    <row r="5" spans="1:81" s="36" customFormat="1" ht="25.5" customHeight="1">
      <c r="A5" s="166"/>
      <c r="B5" s="167" t="s">
        <v>0</v>
      </c>
      <c r="C5" s="34" t="s">
        <v>2</v>
      </c>
      <c r="D5" s="34" t="s">
        <v>3</v>
      </c>
      <c r="E5" s="34" t="s">
        <v>4</v>
      </c>
      <c r="F5" s="34" t="s">
        <v>21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19</v>
      </c>
      <c r="L5" s="34" t="s">
        <v>30</v>
      </c>
      <c r="M5" s="149" t="s">
        <v>17</v>
      </c>
      <c r="N5" s="150" t="s">
        <v>9</v>
      </c>
      <c r="O5" s="151" t="s">
        <v>41</v>
      </c>
      <c r="P5" s="152" t="s">
        <v>40</v>
      </c>
      <c r="Q5" s="60" t="s">
        <v>38</v>
      </c>
      <c r="R5" s="211"/>
      <c r="S5" s="123"/>
      <c r="T5" s="207"/>
      <c r="U5" s="123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</row>
    <row r="6" spans="1:17" ht="15.75" customHeight="1">
      <c r="A6" s="177">
        <v>1</v>
      </c>
      <c r="B6" s="171">
        <v>99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  <c r="O6" s="15">
        <f aca="true" t="shared" si="0" ref="O6:O45">IF(B6="","",SUM(C6:M6)-(N6))</f>
        <v>0</v>
      </c>
      <c r="P6" s="57" t="s">
        <v>164</v>
      </c>
      <c r="Q6" s="72">
        <f>SUM(C6:E6)</f>
        <v>0</v>
      </c>
    </row>
    <row r="7" spans="1:22" ht="15.75" customHeight="1">
      <c r="A7" s="177">
        <v>2</v>
      </c>
      <c r="B7" s="171">
        <v>11</v>
      </c>
      <c r="C7" s="26">
        <v>15</v>
      </c>
      <c r="D7" s="26">
        <v>10</v>
      </c>
      <c r="E7" s="26">
        <v>0</v>
      </c>
      <c r="F7" s="26">
        <v>9</v>
      </c>
      <c r="G7" s="26">
        <v>12</v>
      </c>
      <c r="H7" s="26">
        <v>12</v>
      </c>
      <c r="I7" s="26">
        <v>9</v>
      </c>
      <c r="J7" s="26">
        <v>10</v>
      </c>
      <c r="K7" s="26">
        <v>10</v>
      </c>
      <c r="L7" s="26">
        <v>9</v>
      </c>
      <c r="M7" s="26"/>
      <c r="N7" s="26"/>
      <c r="O7" s="15">
        <f t="shared" si="0"/>
        <v>96</v>
      </c>
      <c r="P7" s="57" t="s">
        <v>164</v>
      </c>
      <c r="Q7" s="72">
        <f>SUM(C7:E7)</f>
        <v>25</v>
      </c>
      <c r="S7" s="280" t="s">
        <v>82</v>
      </c>
      <c r="T7" s="281"/>
      <c r="U7" s="100" t="s">
        <v>63</v>
      </c>
      <c r="V7" s="184">
        <v>345</v>
      </c>
    </row>
    <row r="8" spans="1:22" ht="15.75" customHeight="1">
      <c r="A8" s="177">
        <v>3</v>
      </c>
      <c r="B8" s="171">
        <v>5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15">
        <f t="shared" si="0"/>
        <v>0</v>
      </c>
      <c r="P8" s="57" t="s">
        <v>164</v>
      </c>
      <c r="Q8" s="72">
        <f>SUM(C8:E8)</f>
        <v>0</v>
      </c>
      <c r="S8" s="280" t="s">
        <v>83</v>
      </c>
      <c r="T8" s="281"/>
      <c r="U8" s="100" t="s">
        <v>63</v>
      </c>
      <c r="V8" s="107">
        <v>171</v>
      </c>
    </row>
    <row r="9" spans="1:22" ht="15.75" customHeight="1">
      <c r="A9" s="177">
        <v>4</v>
      </c>
      <c r="B9" s="171">
        <v>30</v>
      </c>
      <c r="C9" s="26">
        <v>0</v>
      </c>
      <c r="D9" s="26">
        <v>13</v>
      </c>
      <c r="E9" s="26">
        <v>0</v>
      </c>
      <c r="F9" s="26">
        <v>10</v>
      </c>
      <c r="G9" s="26">
        <v>0</v>
      </c>
      <c r="H9" s="26">
        <v>12</v>
      </c>
      <c r="I9" s="26">
        <v>10</v>
      </c>
      <c r="J9" s="26">
        <v>11</v>
      </c>
      <c r="K9" s="26">
        <v>10</v>
      </c>
      <c r="L9" s="26">
        <v>9</v>
      </c>
      <c r="M9" s="26"/>
      <c r="N9" s="26"/>
      <c r="O9" s="15">
        <f t="shared" si="0"/>
        <v>75</v>
      </c>
      <c r="P9" s="57" t="s">
        <v>164</v>
      </c>
      <c r="Q9" s="72">
        <f>SUM(C9:E9)</f>
        <v>13</v>
      </c>
      <c r="S9" s="280" t="s">
        <v>84</v>
      </c>
      <c r="T9" s="281"/>
      <c r="U9" s="100" t="s">
        <v>63</v>
      </c>
      <c r="V9" s="107" t="s">
        <v>172</v>
      </c>
    </row>
    <row r="10" spans="1:17" ht="15.75" customHeight="1">
      <c r="A10" s="177">
        <v>5</v>
      </c>
      <c r="B10" s="171">
        <v>55</v>
      </c>
      <c r="C10" s="16">
        <v>18</v>
      </c>
      <c r="D10" s="16">
        <v>9</v>
      </c>
      <c r="E10" s="16">
        <v>0</v>
      </c>
      <c r="F10" s="16">
        <v>12</v>
      </c>
      <c r="G10" s="16">
        <v>9</v>
      </c>
      <c r="H10" s="16">
        <v>12</v>
      </c>
      <c r="I10" s="16">
        <v>9</v>
      </c>
      <c r="J10" s="16">
        <v>6</v>
      </c>
      <c r="K10" s="16">
        <v>12</v>
      </c>
      <c r="L10" s="16">
        <v>12</v>
      </c>
      <c r="M10" s="16"/>
      <c r="N10" s="17"/>
      <c r="O10" s="15">
        <f t="shared" si="0"/>
        <v>99</v>
      </c>
      <c r="P10" s="57" t="s">
        <v>52</v>
      </c>
      <c r="Q10" s="72">
        <f aca="true" t="shared" si="1" ref="Q10:Q45">SUM(C10:E10)</f>
        <v>27</v>
      </c>
    </row>
    <row r="11" spans="1:22" ht="15.75" customHeight="1">
      <c r="A11" s="177">
        <v>6</v>
      </c>
      <c r="B11" s="171">
        <v>6</v>
      </c>
      <c r="C11" s="26">
        <v>0</v>
      </c>
      <c r="D11" s="26">
        <v>0</v>
      </c>
      <c r="E11" s="26">
        <v>0</v>
      </c>
      <c r="F11" s="26">
        <v>6</v>
      </c>
      <c r="G11" s="26">
        <v>0</v>
      </c>
      <c r="H11" s="26">
        <v>9</v>
      </c>
      <c r="I11" s="26">
        <v>9</v>
      </c>
      <c r="J11" s="26">
        <v>6</v>
      </c>
      <c r="K11" s="26">
        <v>9</v>
      </c>
      <c r="L11" s="26">
        <v>9</v>
      </c>
      <c r="M11" s="26"/>
      <c r="N11" s="99"/>
      <c r="O11" s="15">
        <f t="shared" si="0"/>
        <v>48</v>
      </c>
      <c r="P11" s="57" t="s">
        <v>52</v>
      </c>
      <c r="Q11" s="72">
        <f t="shared" si="1"/>
        <v>0</v>
      </c>
      <c r="S11" s="280" t="s">
        <v>81</v>
      </c>
      <c r="T11" s="281"/>
      <c r="U11" s="100" t="s">
        <v>63</v>
      </c>
      <c r="V11" s="107">
        <f>SUM(O6:O13)</f>
        <v>516</v>
      </c>
    </row>
    <row r="12" spans="1:17" ht="15.75" customHeight="1">
      <c r="A12" s="177">
        <v>7</v>
      </c>
      <c r="B12" s="171">
        <v>52</v>
      </c>
      <c r="C12" s="16">
        <v>15</v>
      </c>
      <c r="D12" s="16">
        <v>12</v>
      </c>
      <c r="E12" s="16">
        <v>0</v>
      </c>
      <c r="F12" s="16">
        <v>12</v>
      </c>
      <c r="G12" s="16">
        <v>12</v>
      </c>
      <c r="H12" s="16">
        <v>15</v>
      </c>
      <c r="I12" s="16">
        <v>9</v>
      </c>
      <c r="J12" s="16">
        <v>6</v>
      </c>
      <c r="K12" s="16">
        <v>9</v>
      </c>
      <c r="L12" s="16">
        <v>12</v>
      </c>
      <c r="M12" s="16"/>
      <c r="N12" s="105"/>
      <c r="O12" s="15">
        <f t="shared" si="0"/>
        <v>102</v>
      </c>
      <c r="P12" s="57" t="s">
        <v>52</v>
      </c>
      <c r="Q12" s="72">
        <f t="shared" si="1"/>
        <v>27</v>
      </c>
    </row>
    <row r="13" spans="1:17" ht="15.75" customHeight="1">
      <c r="A13" s="177">
        <v>8</v>
      </c>
      <c r="B13" s="171">
        <v>4</v>
      </c>
      <c r="C13" s="26">
        <v>15</v>
      </c>
      <c r="D13" s="26">
        <v>9</v>
      </c>
      <c r="E13" s="26">
        <v>0</v>
      </c>
      <c r="F13" s="26">
        <v>12</v>
      </c>
      <c r="G13" s="26">
        <v>9</v>
      </c>
      <c r="H13" s="26">
        <v>15</v>
      </c>
      <c r="I13" s="26">
        <v>9</v>
      </c>
      <c r="J13" s="26">
        <v>6</v>
      </c>
      <c r="K13" s="26">
        <v>9</v>
      </c>
      <c r="L13" s="26">
        <v>12</v>
      </c>
      <c r="M13" s="26"/>
      <c r="N13" s="99"/>
      <c r="O13" s="15">
        <f t="shared" si="0"/>
        <v>96</v>
      </c>
      <c r="P13" s="57" t="s">
        <v>52</v>
      </c>
      <c r="Q13" s="72">
        <f t="shared" si="1"/>
        <v>24</v>
      </c>
    </row>
    <row r="14" spans="1:17" ht="15.75" customHeight="1">
      <c r="A14" s="177"/>
      <c r="B14" s="171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05"/>
      <c r="O14" s="15" t="str">
        <f t="shared" si="0"/>
        <v/>
      </c>
      <c r="P14" s="98"/>
      <c r="Q14" s="72">
        <f t="shared" si="1"/>
        <v>0</v>
      </c>
    </row>
    <row r="15" spans="1:17" ht="15.75" customHeight="1">
      <c r="A15" s="177"/>
      <c r="B15" s="171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05"/>
      <c r="O15" s="15" t="str">
        <f t="shared" si="0"/>
        <v/>
      </c>
      <c r="P15" s="98"/>
      <c r="Q15" s="72">
        <f t="shared" si="1"/>
        <v>0</v>
      </c>
    </row>
    <row r="16" spans="1:17" ht="15.75" customHeight="1">
      <c r="A16" s="177"/>
      <c r="B16" s="171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05"/>
      <c r="O16" s="15" t="str">
        <f t="shared" si="0"/>
        <v/>
      </c>
      <c r="P16" s="98"/>
      <c r="Q16" s="72">
        <f t="shared" si="1"/>
        <v>0</v>
      </c>
    </row>
    <row r="17" spans="1:17" ht="15.75" customHeight="1">
      <c r="A17" s="177"/>
      <c r="B17" s="171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99"/>
      <c r="O17" s="15" t="str">
        <f t="shared" si="0"/>
        <v/>
      </c>
      <c r="P17" s="98"/>
      <c r="Q17" s="72">
        <f t="shared" si="1"/>
        <v>0</v>
      </c>
    </row>
    <row r="18" spans="1:17" ht="15.75" customHeight="1">
      <c r="A18" s="177"/>
      <c r="B18" s="171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99"/>
      <c r="O18" s="15" t="str">
        <f t="shared" si="0"/>
        <v/>
      </c>
      <c r="P18" s="98"/>
      <c r="Q18" s="72">
        <f t="shared" si="1"/>
        <v>0</v>
      </c>
    </row>
    <row r="19" spans="1:17" ht="15.75" customHeight="1">
      <c r="A19" s="177"/>
      <c r="B19" s="171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5" t="str">
        <f t="shared" si="0"/>
        <v/>
      </c>
      <c r="P19" s="98"/>
      <c r="Q19" s="72">
        <f t="shared" si="1"/>
        <v>0</v>
      </c>
    </row>
    <row r="20" spans="1:17" ht="15.75" customHeight="1">
      <c r="A20" s="177"/>
      <c r="B20" s="171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15" t="str">
        <f t="shared" si="0"/>
        <v/>
      </c>
      <c r="P20" s="98"/>
      <c r="Q20" s="72">
        <f t="shared" si="1"/>
        <v>0</v>
      </c>
    </row>
    <row r="21" spans="1:17" ht="15.75" customHeight="1">
      <c r="A21" s="177"/>
      <c r="B21" s="17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  <c r="O21" s="15" t="str">
        <f t="shared" si="0"/>
        <v/>
      </c>
      <c r="P21" s="98"/>
      <c r="Q21" s="72">
        <f t="shared" si="1"/>
        <v>0</v>
      </c>
    </row>
    <row r="22" spans="1:17" ht="15.75" customHeight="1">
      <c r="A22" s="177"/>
      <c r="B22" s="17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5" t="str">
        <f t="shared" si="0"/>
        <v/>
      </c>
      <c r="P22" s="98"/>
      <c r="Q22" s="72">
        <f t="shared" si="1"/>
        <v>0</v>
      </c>
    </row>
    <row r="23" spans="1:17" ht="15.75" customHeight="1">
      <c r="A23" s="177"/>
      <c r="B23" s="17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5" t="str">
        <f t="shared" si="0"/>
        <v/>
      </c>
      <c r="P23" s="57"/>
      <c r="Q23" s="72">
        <f t="shared" si="1"/>
        <v>0</v>
      </c>
    </row>
    <row r="24" spans="1:17" ht="15.75" customHeight="1">
      <c r="A24" s="177"/>
      <c r="B24" s="17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5" t="str">
        <f t="shared" si="0"/>
        <v/>
      </c>
      <c r="P24" s="98"/>
      <c r="Q24" s="72">
        <f t="shared" si="1"/>
        <v>0</v>
      </c>
    </row>
    <row r="25" spans="1:17" ht="15.75" customHeight="1">
      <c r="A25" s="177"/>
      <c r="B25" s="17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5" t="str">
        <f t="shared" si="0"/>
        <v/>
      </c>
      <c r="P25" s="98"/>
      <c r="Q25" s="72">
        <f t="shared" si="1"/>
        <v>0</v>
      </c>
    </row>
    <row r="26" spans="1:17" ht="15.75" customHeight="1">
      <c r="A26" s="177"/>
      <c r="B26" s="17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15" t="str">
        <f t="shared" si="0"/>
        <v/>
      </c>
      <c r="P26" s="98"/>
      <c r="Q26" s="72">
        <f t="shared" si="1"/>
        <v>0</v>
      </c>
    </row>
    <row r="27" spans="1:17" ht="15.75" customHeight="1">
      <c r="A27" s="177"/>
      <c r="B27" s="17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5" t="str">
        <f t="shared" si="0"/>
        <v/>
      </c>
      <c r="P27" s="98"/>
      <c r="Q27" s="72">
        <f t="shared" si="1"/>
        <v>0</v>
      </c>
    </row>
    <row r="28" spans="1:17" ht="15.75" customHeight="1">
      <c r="A28" s="177"/>
      <c r="B28" s="171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15" t="str">
        <f t="shared" si="0"/>
        <v/>
      </c>
      <c r="P28" s="98"/>
      <c r="Q28" s="72">
        <f t="shared" si="1"/>
        <v>0</v>
      </c>
    </row>
    <row r="29" spans="1:17" ht="15.75" customHeight="1">
      <c r="A29" s="177"/>
      <c r="B29" s="17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5" t="str">
        <f t="shared" si="0"/>
        <v/>
      </c>
      <c r="P29" s="57"/>
      <c r="Q29" s="72">
        <f t="shared" si="1"/>
        <v>0</v>
      </c>
    </row>
    <row r="30" spans="1:17" ht="15.75" customHeight="1">
      <c r="A30" s="177"/>
      <c r="B30" s="171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5" t="str">
        <f t="shared" si="0"/>
        <v/>
      </c>
      <c r="P30" s="57"/>
      <c r="Q30" s="72">
        <f t="shared" si="1"/>
        <v>0</v>
      </c>
    </row>
    <row r="31" spans="1:17" ht="15.75" customHeight="1">
      <c r="A31" s="177"/>
      <c r="B31" s="17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 t="str">
        <f t="shared" si="0"/>
        <v/>
      </c>
      <c r="P31" s="57"/>
      <c r="Q31" s="72">
        <f t="shared" si="1"/>
        <v>0</v>
      </c>
    </row>
    <row r="32" spans="1:17" ht="15.75" customHeight="1">
      <c r="A32" s="177"/>
      <c r="B32" s="17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15" t="str">
        <f t="shared" si="0"/>
        <v/>
      </c>
      <c r="P32" s="98"/>
      <c r="Q32" s="72">
        <f t="shared" si="1"/>
        <v>0</v>
      </c>
    </row>
    <row r="33" spans="1:17" ht="15.75" customHeight="1">
      <c r="A33" s="177"/>
      <c r="B33" s="17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5" t="str">
        <f t="shared" si="0"/>
        <v/>
      </c>
      <c r="P33" s="98"/>
      <c r="Q33" s="72">
        <f t="shared" si="1"/>
        <v>0</v>
      </c>
    </row>
    <row r="34" spans="1:17" ht="15.75" customHeight="1">
      <c r="A34" s="177"/>
      <c r="B34" s="171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15" t="str">
        <f t="shared" si="0"/>
        <v/>
      </c>
      <c r="P34" s="98"/>
      <c r="Q34" s="72">
        <f t="shared" si="1"/>
        <v>0</v>
      </c>
    </row>
    <row r="35" spans="1:17" ht="15.75" customHeight="1">
      <c r="A35" s="177"/>
      <c r="B35" s="17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15" t="str">
        <f t="shared" si="0"/>
        <v/>
      </c>
      <c r="P35" s="98"/>
      <c r="Q35" s="72">
        <f t="shared" si="1"/>
        <v>0</v>
      </c>
    </row>
    <row r="36" spans="1:19" ht="15.75" customHeight="1">
      <c r="A36" s="177"/>
      <c r="B36" s="17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15" t="str">
        <f t="shared" si="0"/>
        <v/>
      </c>
      <c r="P36" s="98"/>
      <c r="Q36" s="72">
        <f t="shared" si="1"/>
        <v>0</v>
      </c>
      <c r="R36" s="73"/>
      <c r="S36" s="73"/>
    </row>
    <row r="37" spans="1:17" ht="15.75" customHeight="1">
      <c r="A37" s="177"/>
      <c r="B37" s="17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  <c r="O37" s="15" t="str">
        <f t="shared" si="0"/>
        <v/>
      </c>
      <c r="P37" s="98"/>
      <c r="Q37" s="72">
        <f t="shared" si="1"/>
        <v>0</v>
      </c>
    </row>
    <row r="38" spans="1:17" ht="15.75" customHeight="1">
      <c r="A38" s="177"/>
      <c r="B38" s="17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15" t="str">
        <f t="shared" si="0"/>
        <v/>
      </c>
      <c r="P38" s="98"/>
      <c r="Q38" s="72">
        <f t="shared" si="1"/>
        <v>0</v>
      </c>
    </row>
    <row r="39" spans="1:17" ht="15.75" customHeight="1">
      <c r="A39" s="177"/>
      <c r="B39" s="171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  <c r="O39" s="15" t="str">
        <f t="shared" si="0"/>
        <v/>
      </c>
      <c r="P39" s="98"/>
      <c r="Q39" s="72">
        <f t="shared" si="1"/>
        <v>0</v>
      </c>
    </row>
    <row r="40" spans="1:17" ht="15.75" customHeight="1">
      <c r="A40" s="177"/>
      <c r="B40" s="17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15" t="str">
        <f t="shared" si="0"/>
        <v/>
      </c>
      <c r="P40" s="98"/>
      <c r="Q40" s="72">
        <f t="shared" si="1"/>
        <v>0</v>
      </c>
    </row>
    <row r="41" spans="1:17" ht="15.75" customHeight="1">
      <c r="A41" s="177"/>
      <c r="B41" s="17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15" t="str">
        <f t="shared" si="0"/>
        <v/>
      </c>
      <c r="P41" s="98"/>
      <c r="Q41" s="72">
        <f t="shared" si="1"/>
        <v>0</v>
      </c>
    </row>
    <row r="42" spans="1:17" ht="15.75" customHeight="1">
      <c r="A42" s="177"/>
      <c r="B42" s="17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7"/>
      <c r="O42" s="15" t="str">
        <f t="shared" si="0"/>
        <v/>
      </c>
      <c r="P42" s="98"/>
      <c r="Q42" s="72">
        <f t="shared" si="1"/>
        <v>0</v>
      </c>
    </row>
    <row r="43" spans="1:17" ht="15.75" customHeight="1">
      <c r="A43" s="177"/>
      <c r="B43" s="17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5" t="str">
        <f t="shared" si="0"/>
        <v/>
      </c>
      <c r="P43" s="98"/>
      <c r="Q43" s="72">
        <f t="shared" si="1"/>
        <v>0</v>
      </c>
    </row>
    <row r="44" spans="1:17" ht="15.75" customHeight="1">
      <c r="A44" s="177"/>
      <c r="B44" s="17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5" t="str">
        <f t="shared" si="0"/>
        <v/>
      </c>
      <c r="P44" s="98"/>
      <c r="Q44" s="72">
        <f t="shared" si="1"/>
        <v>0</v>
      </c>
    </row>
    <row r="45" spans="1:17" ht="15.75" customHeight="1">
      <c r="A45" s="177"/>
      <c r="B45" s="171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15" t="str">
        <f t="shared" si="0"/>
        <v/>
      </c>
      <c r="P45" s="98"/>
      <c r="Q45" s="72">
        <f t="shared" si="1"/>
        <v>0</v>
      </c>
    </row>
  </sheetData>
  <mergeCells count="19"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  <mergeCell ref="S11:T11"/>
    <mergeCell ref="S7:T7"/>
    <mergeCell ref="S8:T8"/>
    <mergeCell ref="S9:T9"/>
    <mergeCell ref="K4:L4"/>
    <mergeCell ref="O4:P4"/>
    <mergeCell ref="M3:N4"/>
    <mergeCell ref="O3:P3"/>
    <mergeCell ref="R3:S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C45"/>
  <sheetViews>
    <sheetView workbookViewId="0" topLeftCell="A1">
      <pane ySplit="5" topLeftCell="A6" activePane="bottomLeft" state="frozen"/>
      <selection pane="topLeft" activeCell="R9" sqref="R9"/>
      <selection pane="bottomLeft" activeCell="R9" sqref="R9"/>
    </sheetView>
  </sheetViews>
  <sheetFormatPr defaultColWidth="9.28125" defaultRowHeight="15.75" customHeight="1"/>
  <cols>
    <col min="1" max="1" width="3.28125" style="1" customWidth="1"/>
    <col min="2" max="2" width="7.140625" style="13" customWidth="1"/>
    <col min="3" max="13" width="4.28125" style="20" customWidth="1"/>
    <col min="14" max="14" width="4.8515625" style="20" customWidth="1"/>
    <col min="15" max="15" width="5.421875" style="1" customWidth="1"/>
    <col min="16" max="16" width="5.421875" style="5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6" ht="15.75" customHeight="1">
      <c r="B1" s="293" t="s">
        <v>44</v>
      </c>
      <c r="C1" s="294"/>
      <c r="D1" s="308" t="s">
        <v>92</v>
      </c>
      <c r="E1" s="308"/>
      <c r="F1" s="308"/>
      <c r="G1" s="308"/>
      <c r="H1" s="308"/>
      <c r="I1" s="309"/>
      <c r="J1" s="309"/>
      <c r="K1" s="310"/>
      <c r="R1" s="200" t="s">
        <v>103</v>
      </c>
      <c r="S1" s="201"/>
      <c r="T1" s="179"/>
      <c r="U1" s="20"/>
      <c r="V1" s="202" t="s">
        <v>104</v>
      </c>
      <c r="W1" s="205"/>
      <c r="Z1" s="20"/>
    </row>
    <row r="2" spans="2:26" ht="15.75" customHeight="1">
      <c r="B2" s="295"/>
      <c r="C2" s="296"/>
      <c r="D2" s="308" t="s">
        <v>93</v>
      </c>
      <c r="E2" s="308"/>
      <c r="F2" s="311"/>
      <c r="G2" s="312" t="s">
        <v>56</v>
      </c>
      <c r="H2" s="313"/>
      <c r="I2" s="313"/>
      <c r="J2" s="314" t="s">
        <v>57</v>
      </c>
      <c r="K2" s="296"/>
      <c r="L2" s="153"/>
      <c r="M2" s="146"/>
      <c r="N2" s="102"/>
      <c r="O2" s="102"/>
      <c r="P2" s="164"/>
      <c r="R2" s="202" t="s">
        <v>105</v>
      </c>
      <c r="S2" s="203">
        <v>2</v>
      </c>
      <c r="T2" s="199" t="s">
        <v>106</v>
      </c>
      <c r="U2" s="154">
        <v>2</v>
      </c>
      <c r="V2" s="202" t="s">
        <v>107</v>
      </c>
      <c r="W2" s="205">
        <v>4</v>
      </c>
      <c r="Z2" s="20"/>
    </row>
    <row r="3" spans="2:20" ht="25.5" customHeight="1">
      <c r="B3" s="297" t="s">
        <v>62</v>
      </c>
      <c r="C3" s="298"/>
      <c r="D3" s="299"/>
      <c r="E3" s="147" t="s">
        <v>42</v>
      </c>
      <c r="F3" s="148"/>
      <c r="G3" s="302" t="s">
        <v>80</v>
      </c>
      <c r="H3" s="303"/>
      <c r="I3" s="303"/>
      <c r="J3" s="303"/>
      <c r="K3" s="315" t="s">
        <v>42</v>
      </c>
      <c r="L3" s="316"/>
      <c r="M3" s="286" t="s">
        <v>108</v>
      </c>
      <c r="N3" s="287"/>
      <c r="O3" s="289" t="s">
        <v>42</v>
      </c>
      <c r="P3" s="290"/>
      <c r="R3" s="291" t="s">
        <v>85</v>
      </c>
      <c r="S3" s="292"/>
      <c r="T3" s="204">
        <f>SUM(S1*4+S2*4+U1*2+U2*2+W1+W2)</f>
        <v>16</v>
      </c>
    </row>
    <row r="4" spans="2:20" ht="23.25" customHeight="1">
      <c r="B4" s="300"/>
      <c r="C4" s="301"/>
      <c r="D4" s="301"/>
      <c r="E4" s="306">
        <f>SUM(O6:O17)</f>
        <v>1354</v>
      </c>
      <c r="F4" s="307"/>
      <c r="G4" s="304"/>
      <c r="H4" s="305"/>
      <c r="I4" s="305"/>
      <c r="J4" s="305"/>
      <c r="K4" s="282">
        <f>SUM(Q9,Q6,Q7,Q8,Q10,Q15,Q14,Q13)</f>
        <v>306</v>
      </c>
      <c r="L4" s="283"/>
      <c r="M4" s="288"/>
      <c r="N4" s="284"/>
      <c r="O4" s="284">
        <f>MAX(C6:C45)</f>
        <v>24</v>
      </c>
      <c r="P4" s="285"/>
      <c r="R4" s="210"/>
      <c r="S4" s="102"/>
      <c r="T4" s="206"/>
    </row>
    <row r="5" spans="1:81" s="36" customFormat="1" ht="25.5" customHeight="1">
      <c r="A5" s="166"/>
      <c r="B5" s="167" t="s">
        <v>0</v>
      </c>
      <c r="C5" s="34" t="s">
        <v>2</v>
      </c>
      <c r="D5" s="34" t="s">
        <v>3</v>
      </c>
      <c r="E5" s="34" t="s">
        <v>4</v>
      </c>
      <c r="F5" s="34" t="s">
        <v>21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19</v>
      </c>
      <c r="L5" s="34" t="s">
        <v>30</v>
      </c>
      <c r="M5" s="149" t="s">
        <v>17</v>
      </c>
      <c r="N5" s="150" t="s">
        <v>9</v>
      </c>
      <c r="O5" s="151" t="s">
        <v>41</v>
      </c>
      <c r="P5" s="152" t="s">
        <v>40</v>
      </c>
      <c r="Q5" s="60" t="s">
        <v>38</v>
      </c>
      <c r="R5" s="211"/>
      <c r="S5" s="164"/>
      <c r="T5" s="207"/>
      <c r="U5" s="16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</row>
    <row r="6" spans="1:17" ht="15.75" customHeight="1">
      <c r="A6" s="177">
        <v>1</v>
      </c>
      <c r="B6" s="169" t="s">
        <v>116</v>
      </c>
      <c r="C6" s="16">
        <v>21</v>
      </c>
      <c r="D6" s="16">
        <v>12</v>
      </c>
      <c r="E6" s="16">
        <v>6</v>
      </c>
      <c r="F6" s="16">
        <v>9</v>
      </c>
      <c r="G6" s="16">
        <v>9</v>
      </c>
      <c r="H6" s="16">
        <v>15</v>
      </c>
      <c r="I6" s="16">
        <v>12</v>
      </c>
      <c r="J6" s="16">
        <v>9</v>
      </c>
      <c r="K6" s="16">
        <v>12</v>
      </c>
      <c r="L6" s="16">
        <v>12</v>
      </c>
      <c r="M6" s="16">
        <v>6</v>
      </c>
      <c r="N6" s="17"/>
      <c r="O6" s="15">
        <f aca="true" t="shared" si="0" ref="O6:O21">IF(B6="","",SUM(C6:M6)-(N6))</f>
        <v>123</v>
      </c>
      <c r="P6" s="98" t="s">
        <v>168</v>
      </c>
      <c r="Q6" s="72">
        <f>SUM(C6:E6)</f>
        <v>39</v>
      </c>
    </row>
    <row r="7" spans="1:22" ht="15.75" customHeight="1">
      <c r="A7" s="177">
        <v>2</v>
      </c>
      <c r="B7" s="173" t="s">
        <v>118</v>
      </c>
      <c r="C7" s="16">
        <v>21</v>
      </c>
      <c r="D7" s="16">
        <v>12</v>
      </c>
      <c r="E7" s="16">
        <v>6</v>
      </c>
      <c r="F7" s="16">
        <v>9</v>
      </c>
      <c r="G7" s="16">
        <v>12</v>
      </c>
      <c r="H7" s="16">
        <v>15</v>
      </c>
      <c r="I7" s="16">
        <v>12</v>
      </c>
      <c r="J7" s="16">
        <v>9</v>
      </c>
      <c r="K7" s="16">
        <v>12</v>
      </c>
      <c r="L7" s="16">
        <v>9</v>
      </c>
      <c r="M7" s="16">
        <v>6</v>
      </c>
      <c r="N7" s="17"/>
      <c r="O7" s="15">
        <f t="shared" si="0"/>
        <v>123</v>
      </c>
      <c r="P7" s="98" t="s">
        <v>168</v>
      </c>
      <c r="Q7" s="72">
        <f aca="true" t="shared" si="1" ref="Q7:Q13">SUM(C7:E7)</f>
        <v>39</v>
      </c>
      <c r="S7" s="280" t="s">
        <v>82</v>
      </c>
      <c r="T7" s="281"/>
      <c r="U7" s="100" t="s">
        <v>63</v>
      </c>
      <c r="V7" s="107">
        <v>485</v>
      </c>
    </row>
    <row r="8" spans="1:22" ht="15.75" customHeight="1">
      <c r="A8" s="177">
        <v>3</v>
      </c>
      <c r="B8" s="172" t="s">
        <v>115</v>
      </c>
      <c r="C8" s="16">
        <v>24</v>
      </c>
      <c r="D8" s="16">
        <v>9</v>
      </c>
      <c r="E8" s="16">
        <v>6</v>
      </c>
      <c r="F8" s="16">
        <v>9</v>
      </c>
      <c r="G8" s="16">
        <v>9</v>
      </c>
      <c r="H8" s="16">
        <v>15</v>
      </c>
      <c r="I8" s="16">
        <v>12</v>
      </c>
      <c r="J8" s="16">
        <v>9</v>
      </c>
      <c r="K8" s="16">
        <v>9</v>
      </c>
      <c r="L8" s="16">
        <v>12</v>
      </c>
      <c r="M8" s="16">
        <v>6</v>
      </c>
      <c r="N8" s="17"/>
      <c r="O8" s="15">
        <f t="shared" si="0"/>
        <v>120</v>
      </c>
      <c r="P8" s="98" t="s">
        <v>168</v>
      </c>
      <c r="Q8" s="72">
        <f t="shared" si="1"/>
        <v>39</v>
      </c>
      <c r="S8" s="280" t="s">
        <v>83</v>
      </c>
      <c r="T8" s="281"/>
      <c r="U8" s="100" t="s">
        <v>63</v>
      </c>
      <c r="V8" s="107">
        <v>403</v>
      </c>
    </row>
    <row r="9" spans="1:22" ht="15.75" customHeight="1">
      <c r="A9" s="177">
        <v>4</v>
      </c>
      <c r="B9" s="171">
        <v>81</v>
      </c>
      <c r="C9" s="26">
        <v>24</v>
      </c>
      <c r="D9" s="26">
        <v>12</v>
      </c>
      <c r="E9" s="26">
        <v>6</v>
      </c>
      <c r="F9" s="26">
        <v>9</v>
      </c>
      <c r="G9" s="26">
        <v>9</v>
      </c>
      <c r="H9" s="26">
        <v>15</v>
      </c>
      <c r="I9" s="26">
        <v>12</v>
      </c>
      <c r="J9" s="26">
        <v>9</v>
      </c>
      <c r="K9" s="26">
        <v>6</v>
      </c>
      <c r="L9" s="26">
        <v>9</v>
      </c>
      <c r="M9" s="26">
        <v>6</v>
      </c>
      <c r="N9" s="26"/>
      <c r="O9" s="15">
        <f t="shared" si="0"/>
        <v>117</v>
      </c>
      <c r="P9" s="98" t="s">
        <v>169</v>
      </c>
      <c r="Q9" s="72">
        <f t="shared" si="1"/>
        <v>42</v>
      </c>
      <c r="S9" s="280" t="s">
        <v>84</v>
      </c>
      <c r="T9" s="281"/>
      <c r="U9" s="100" t="s">
        <v>63</v>
      </c>
      <c r="V9" s="107">
        <v>186</v>
      </c>
    </row>
    <row r="10" spans="1:17" ht="15.75" customHeight="1">
      <c r="A10" s="177">
        <v>5</v>
      </c>
      <c r="B10" s="173">
        <v>146</v>
      </c>
      <c r="C10" s="16">
        <v>24</v>
      </c>
      <c r="D10" s="16">
        <v>9</v>
      </c>
      <c r="E10" s="16">
        <v>6</v>
      </c>
      <c r="F10" s="16">
        <v>6</v>
      </c>
      <c r="G10" s="16">
        <v>9</v>
      </c>
      <c r="H10" s="16">
        <v>15</v>
      </c>
      <c r="I10" s="16">
        <v>12</v>
      </c>
      <c r="J10" s="16">
        <v>12</v>
      </c>
      <c r="K10" s="16">
        <v>9</v>
      </c>
      <c r="L10" s="16">
        <v>9</v>
      </c>
      <c r="M10" s="16">
        <v>6</v>
      </c>
      <c r="N10" s="17"/>
      <c r="O10" s="15">
        <f t="shared" si="0"/>
        <v>117</v>
      </c>
      <c r="P10" s="98" t="s">
        <v>169</v>
      </c>
      <c r="Q10" s="72">
        <f t="shared" si="1"/>
        <v>39</v>
      </c>
    </row>
    <row r="11" spans="1:22" ht="15.75" customHeight="1">
      <c r="A11" s="177">
        <v>6</v>
      </c>
      <c r="B11" s="172" t="s">
        <v>117</v>
      </c>
      <c r="C11" s="16">
        <v>21</v>
      </c>
      <c r="D11" s="16">
        <v>9</v>
      </c>
      <c r="E11" s="16">
        <v>6</v>
      </c>
      <c r="F11" s="16">
        <v>12</v>
      </c>
      <c r="G11" s="16">
        <v>9</v>
      </c>
      <c r="H11" s="16">
        <v>15</v>
      </c>
      <c r="I11" s="16">
        <v>12</v>
      </c>
      <c r="J11" s="16">
        <v>9</v>
      </c>
      <c r="K11" s="16">
        <v>9</v>
      </c>
      <c r="L11" s="16">
        <v>9</v>
      </c>
      <c r="M11" s="16">
        <v>6</v>
      </c>
      <c r="N11" s="17"/>
      <c r="O11" s="15">
        <f t="shared" si="0"/>
        <v>117</v>
      </c>
      <c r="P11" s="98" t="s">
        <v>168</v>
      </c>
      <c r="Q11" s="72">
        <f t="shared" si="1"/>
        <v>36</v>
      </c>
      <c r="S11" s="280" t="s">
        <v>81</v>
      </c>
      <c r="T11" s="281"/>
      <c r="U11" s="100" t="s">
        <v>63</v>
      </c>
      <c r="V11" s="107">
        <f>SUM(O6:O13)</f>
        <v>943</v>
      </c>
    </row>
    <row r="12" spans="1:17" ht="15.75" customHeight="1">
      <c r="A12" s="177">
        <v>7</v>
      </c>
      <c r="B12" s="171">
        <v>114</v>
      </c>
      <c r="C12" s="26">
        <v>21</v>
      </c>
      <c r="D12" s="26">
        <v>9</v>
      </c>
      <c r="E12" s="26">
        <v>6</v>
      </c>
      <c r="F12" s="26">
        <v>9</v>
      </c>
      <c r="G12" s="26">
        <v>9</v>
      </c>
      <c r="H12" s="26">
        <v>15</v>
      </c>
      <c r="I12" s="26">
        <v>12</v>
      </c>
      <c r="J12" s="26">
        <v>9</v>
      </c>
      <c r="K12" s="26">
        <v>9</v>
      </c>
      <c r="L12" s="26">
        <v>12</v>
      </c>
      <c r="M12" s="26">
        <v>6</v>
      </c>
      <c r="N12" s="26"/>
      <c r="O12" s="15">
        <f t="shared" si="0"/>
        <v>117</v>
      </c>
      <c r="P12" s="98" t="s">
        <v>169</v>
      </c>
      <c r="Q12" s="72">
        <f t="shared" si="1"/>
        <v>36</v>
      </c>
    </row>
    <row r="13" spans="1:17" ht="15.75" customHeight="1">
      <c r="A13" s="177">
        <v>8</v>
      </c>
      <c r="B13" s="169">
        <v>189</v>
      </c>
      <c r="C13" s="16">
        <v>15</v>
      </c>
      <c r="D13" s="16">
        <v>11</v>
      </c>
      <c r="E13" s="16">
        <v>10</v>
      </c>
      <c r="F13" s="16">
        <v>9</v>
      </c>
      <c r="G13" s="16">
        <v>9</v>
      </c>
      <c r="H13" s="16">
        <v>12</v>
      </c>
      <c r="I13" s="16">
        <v>10</v>
      </c>
      <c r="J13" s="16">
        <v>11</v>
      </c>
      <c r="K13" s="16">
        <v>10</v>
      </c>
      <c r="L13" s="16">
        <v>9</v>
      </c>
      <c r="M13" s="16">
        <v>3</v>
      </c>
      <c r="N13" s="17"/>
      <c r="O13" s="15">
        <f t="shared" si="0"/>
        <v>109</v>
      </c>
      <c r="P13" s="98" t="s">
        <v>164</v>
      </c>
      <c r="Q13" s="72">
        <f t="shared" si="1"/>
        <v>36</v>
      </c>
    </row>
    <row r="14" spans="1:17" ht="15.75" customHeight="1">
      <c r="A14" s="177">
        <v>9</v>
      </c>
      <c r="B14" s="173">
        <v>64</v>
      </c>
      <c r="C14" s="16">
        <v>18</v>
      </c>
      <c r="D14" s="16">
        <v>12</v>
      </c>
      <c r="E14" s="16">
        <v>6</v>
      </c>
      <c r="F14" s="16">
        <v>6</v>
      </c>
      <c r="G14" s="16">
        <v>9</v>
      </c>
      <c r="H14" s="16">
        <v>12</v>
      </c>
      <c r="I14" s="16">
        <v>9</v>
      </c>
      <c r="J14" s="16">
        <v>12</v>
      </c>
      <c r="K14" s="16">
        <v>9</v>
      </c>
      <c r="L14" s="16">
        <v>9</v>
      </c>
      <c r="M14" s="16">
        <v>3</v>
      </c>
      <c r="N14" s="17"/>
      <c r="O14" s="15">
        <f t="shared" si="0"/>
        <v>105</v>
      </c>
      <c r="P14" s="98" t="s">
        <v>169</v>
      </c>
      <c r="Q14" s="72">
        <f aca="true" t="shared" si="2" ref="Q14:Q18">SUM(C13:E13)</f>
        <v>36</v>
      </c>
    </row>
    <row r="15" spans="1:17" ht="15.75" customHeight="1">
      <c r="A15" s="177">
        <v>10</v>
      </c>
      <c r="B15" s="169" t="s">
        <v>135</v>
      </c>
      <c r="C15" s="16">
        <v>14</v>
      </c>
      <c r="D15" s="16">
        <v>9</v>
      </c>
      <c r="E15" s="16">
        <v>8</v>
      </c>
      <c r="F15" s="16">
        <v>9</v>
      </c>
      <c r="G15" s="16">
        <v>9</v>
      </c>
      <c r="H15" s="16">
        <v>12</v>
      </c>
      <c r="I15" s="16">
        <v>10</v>
      </c>
      <c r="J15" s="16">
        <v>11</v>
      </c>
      <c r="K15" s="16">
        <v>9</v>
      </c>
      <c r="L15" s="16">
        <v>11</v>
      </c>
      <c r="M15" s="16">
        <v>3</v>
      </c>
      <c r="N15" s="17"/>
      <c r="O15" s="15">
        <f t="shared" si="0"/>
        <v>105</v>
      </c>
      <c r="P15" s="98" t="s">
        <v>161</v>
      </c>
      <c r="Q15" s="72">
        <f t="shared" si="2"/>
        <v>36</v>
      </c>
    </row>
    <row r="16" spans="1:17" ht="15.75" customHeight="1">
      <c r="A16" s="177">
        <v>11</v>
      </c>
      <c r="B16" s="173">
        <v>45</v>
      </c>
      <c r="C16" s="16">
        <v>13</v>
      </c>
      <c r="D16" s="16">
        <v>11</v>
      </c>
      <c r="E16" s="16">
        <v>8</v>
      </c>
      <c r="F16" s="16">
        <v>9</v>
      </c>
      <c r="G16" s="16">
        <v>9</v>
      </c>
      <c r="H16" s="16">
        <v>12</v>
      </c>
      <c r="I16" s="16">
        <v>9</v>
      </c>
      <c r="J16" s="16">
        <v>10</v>
      </c>
      <c r="K16" s="16">
        <v>9</v>
      </c>
      <c r="L16" s="16">
        <v>11</v>
      </c>
      <c r="M16" s="16">
        <v>3</v>
      </c>
      <c r="N16" s="17"/>
      <c r="O16" s="15">
        <f t="shared" si="0"/>
        <v>104</v>
      </c>
      <c r="P16" s="98" t="s">
        <v>164</v>
      </c>
      <c r="Q16" s="72">
        <f t="shared" si="2"/>
        <v>31</v>
      </c>
    </row>
    <row r="17" spans="1:17" ht="15.75" customHeight="1">
      <c r="A17" s="177">
        <v>12</v>
      </c>
      <c r="B17" s="172">
        <v>44</v>
      </c>
      <c r="C17" s="16">
        <v>15</v>
      </c>
      <c r="D17" s="16">
        <v>10</v>
      </c>
      <c r="E17" s="16">
        <v>0</v>
      </c>
      <c r="F17" s="16">
        <v>9</v>
      </c>
      <c r="G17" s="16">
        <v>12</v>
      </c>
      <c r="H17" s="16">
        <v>13</v>
      </c>
      <c r="I17" s="16">
        <v>10</v>
      </c>
      <c r="J17" s="16">
        <v>9</v>
      </c>
      <c r="K17" s="16">
        <v>9</v>
      </c>
      <c r="L17" s="16">
        <v>10</v>
      </c>
      <c r="M17" s="16"/>
      <c r="N17" s="17"/>
      <c r="O17" s="15">
        <f t="shared" si="0"/>
        <v>97</v>
      </c>
      <c r="P17" s="98" t="s">
        <v>164</v>
      </c>
      <c r="Q17" s="72">
        <f t="shared" si="2"/>
        <v>32</v>
      </c>
    </row>
    <row r="18" spans="1:17" ht="15.75" customHeight="1">
      <c r="A18" s="177">
        <v>13</v>
      </c>
      <c r="B18" s="172">
        <v>188</v>
      </c>
      <c r="C18" s="16">
        <v>16</v>
      </c>
      <c r="D18" s="16">
        <v>9</v>
      </c>
      <c r="E18" s="16">
        <v>7</v>
      </c>
      <c r="F18" s="16">
        <v>9</v>
      </c>
      <c r="G18" s="16">
        <v>0</v>
      </c>
      <c r="H18" s="16">
        <v>14</v>
      </c>
      <c r="I18" s="16">
        <v>10</v>
      </c>
      <c r="J18" s="16">
        <v>10</v>
      </c>
      <c r="K18" s="16">
        <v>9</v>
      </c>
      <c r="L18" s="16">
        <v>9</v>
      </c>
      <c r="M18" s="16"/>
      <c r="N18" s="17"/>
      <c r="O18" s="15">
        <f t="shared" si="0"/>
        <v>93</v>
      </c>
      <c r="P18" s="98" t="s">
        <v>164</v>
      </c>
      <c r="Q18" s="72">
        <f t="shared" si="2"/>
        <v>25</v>
      </c>
    </row>
    <row r="19" spans="1:17" ht="15.75" customHeight="1">
      <c r="A19" s="177">
        <v>14</v>
      </c>
      <c r="B19" s="169" t="s">
        <v>136</v>
      </c>
      <c r="C19" s="16">
        <v>15</v>
      </c>
      <c r="D19" s="16">
        <v>0</v>
      </c>
      <c r="E19" s="16">
        <v>7</v>
      </c>
      <c r="F19" s="16">
        <v>6</v>
      </c>
      <c r="G19" s="16">
        <v>0</v>
      </c>
      <c r="H19" s="16">
        <v>13</v>
      </c>
      <c r="I19" s="16">
        <v>10</v>
      </c>
      <c r="J19" s="16">
        <v>10</v>
      </c>
      <c r="K19" s="16">
        <v>10</v>
      </c>
      <c r="L19" s="16">
        <v>10</v>
      </c>
      <c r="M19" s="16"/>
      <c r="N19" s="17"/>
      <c r="O19" s="15">
        <f t="shared" si="0"/>
        <v>81</v>
      </c>
      <c r="P19" s="98" t="s">
        <v>161</v>
      </c>
      <c r="Q19" s="72">
        <f aca="true" t="shared" si="3" ref="Q19:Q45">SUM(C19:E19)</f>
        <v>22</v>
      </c>
    </row>
    <row r="20" spans="1:17" ht="15.75" customHeight="1">
      <c r="A20" s="177">
        <v>15</v>
      </c>
      <c r="B20" s="169" t="s">
        <v>134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5">
        <f t="shared" si="0"/>
        <v>0</v>
      </c>
      <c r="P20" s="98" t="s">
        <v>161</v>
      </c>
      <c r="Q20" s="72">
        <f t="shared" si="3"/>
        <v>0</v>
      </c>
    </row>
    <row r="21" spans="1:17" ht="15.75" customHeight="1">
      <c r="A21" s="177">
        <v>16</v>
      </c>
      <c r="B21" s="169" t="s">
        <v>137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  <c r="O21" s="15">
        <f t="shared" si="0"/>
        <v>0</v>
      </c>
      <c r="P21" s="98" t="s">
        <v>161</v>
      </c>
      <c r="Q21" s="72">
        <f t="shared" si="3"/>
        <v>0</v>
      </c>
    </row>
    <row r="22" spans="1:17" ht="15.75" customHeight="1">
      <c r="A22" s="177"/>
      <c r="B22" s="17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5" t="str">
        <f aca="true" t="shared" si="4" ref="O22:O45">IF(B22="","",SUM(C22:M22)-(N22))</f>
        <v/>
      </c>
      <c r="P22" s="98"/>
      <c r="Q22" s="72">
        <f t="shared" si="3"/>
        <v>0</v>
      </c>
    </row>
    <row r="23" spans="1:17" ht="15.75" customHeight="1">
      <c r="A23" s="177"/>
      <c r="B23" s="17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5" t="str">
        <f t="shared" si="4"/>
        <v/>
      </c>
      <c r="P23" s="57"/>
      <c r="Q23" s="72">
        <f t="shared" si="3"/>
        <v>0</v>
      </c>
    </row>
    <row r="24" spans="1:17" ht="15.75" customHeight="1">
      <c r="A24" s="177"/>
      <c r="B24" s="17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5" t="str">
        <f t="shared" si="4"/>
        <v/>
      </c>
      <c r="P24" s="98"/>
      <c r="Q24" s="72">
        <f t="shared" si="3"/>
        <v>0</v>
      </c>
    </row>
    <row r="25" spans="1:17" ht="15.75" customHeight="1">
      <c r="A25" s="177"/>
      <c r="B25" s="17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5" t="str">
        <f t="shared" si="4"/>
        <v/>
      </c>
      <c r="P25" s="98"/>
      <c r="Q25" s="72">
        <f t="shared" si="3"/>
        <v>0</v>
      </c>
    </row>
    <row r="26" spans="1:17" ht="15.75" customHeight="1">
      <c r="A26" s="177"/>
      <c r="B26" s="17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15" t="str">
        <f t="shared" si="4"/>
        <v/>
      </c>
      <c r="P26" s="98"/>
      <c r="Q26" s="72">
        <f t="shared" si="3"/>
        <v>0</v>
      </c>
    </row>
    <row r="27" spans="1:17" ht="15.75" customHeight="1">
      <c r="A27" s="177"/>
      <c r="B27" s="17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5" t="str">
        <f t="shared" si="4"/>
        <v/>
      </c>
      <c r="P27" s="98"/>
      <c r="Q27" s="72">
        <f t="shared" si="3"/>
        <v>0</v>
      </c>
    </row>
    <row r="28" spans="1:17" ht="15.75" customHeight="1">
      <c r="A28" s="177"/>
      <c r="B28" s="171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15" t="str">
        <f t="shared" si="4"/>
        <v/>
      </c>
      <c r="P28" s="98"/>
      <c r="Q28" s="72">
        <f t="shared" si="3"/>
        <v>0</v>
      </c>
    </row>
    <row r="29" spans="1:17" ht="15.75" customHeight="1">
      <c r="A29" s="177"/>
      <c r="B29" s="17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5" t="str">
        <f t="shared" si="4"/>
        <v/>
      </c>
      <c r="P29" s="57"/>
      <c r="Q29" s="72">
        <f t="shared" si="3"/>
        <v>0</v>
      </c>
    </row>
    <row r="30" spans="1:17" ht="15.75" customHeight="1">
      <c r="A30" s="177"/>
      <c r="B30" s="171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5" t="str">
        <f t="shared" si="4"/>
        <v/>
      </c>
      <c r="P30" s="57"/>
      <c r="Q30" s="72">
        <f t="shared" si="3"/>
        <v>0</v>
      </c>
    </row>
    <row r="31" spans="1:17" ht="15.75" customHeight="1">
      <c r="A31" s="177"/>
      <c r="B31" s="17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 t="str">
        <f t="shared" si="4"/>
        <v/>
      </c>
      <c r="P31" s="57"/>
      <c r="Q31" s="72">
        <f t="shared" si="3"/>
        <v>0</v>
      </c>
    </row>
    <row r="32" spans="1:17" ht="15.75" customHeight="1">
      <c r="A32" s="177"/>
      <c r="B32" s="17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15" t="str">
        <f t="shared" si="4"/>
        <v/>
      </c>
      <c r="P32" s="98"/>
      <c r="Q32" s="72">
        <f t="shared" si="3"/>
        <v>0</v>
      </c>
    </row>
    <row r="33" spans="1:17" ht="15.75" customHeight="1">
      <c r="A33" s="177"/>
      <c r="B33" s="17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5" t="str">
        <f t="shared" si="4"/>
        <v/>
      </c>
      <c r="P33" s="98"/>
      <c r="Q33" s="72">
        <f t="shared" si="3"/>
        <v>0</v>
      </c>
    </row>
    <row r="34" spans="1:17" ht="15.75" customHeight="1">
      <c r="A34" s="177"/>
      <c r="B34" s="171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15" t="str">
        <f t="shared" si="4"/>
        <v/>
      </c>
      <c r="P34" s="98"/>
      <c r="Q34" s="72">
        <f t="shared" si="3"/>
        <v>0</v>
      </c>
    </row>
    <row r="35" spans="1:17" ht="15.75" customHeight="1">
      <c r="A35" s="177"/>
      <c r="B35" s="17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15" t="str">
        <f t="shared" si="4"/>
        <v/>
      </c>
      <c r="P35" s="98"/>
      <c r="Q35" s="72">
        <f t="shared" si="3"/>
        <v>0</v>
      </c>
    </row>
    <row r="36" spans="1:19" ht="15.75" customHeight="1">
      <c r="A36" s="177"/>
      <c r="B36" s="17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15" t="str">
        <f t="shared" si="4"/>
        <v/>
      </c>
      <c r="P36" s="98"/>
      <c r="Q36" s="72">
        <f t="shared" si="3"/>
        <v>0</v>
      </c>
      <c r="R36" s="73"/>
      <c r="S36" s="73"/>
    </row>
    <row r="37" spans="1:17" ht="15.75" customHeight="1">
      <c r="A37" s="177"/>
      <c r="B37" s="17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  <c r="O37" s="15" t="str">
        <f t="shared" si="4"/>
        <v/>
      </c>
      <c r="P37" s="98"/>
      <c r="Q37" s="72">
        <f t="shared" si="3"/>
        <v>0</v>
      </c>
    </row>
    <row r="38" spans="1:17" ht="15.75" customHeight="1">
      <c r="A38" s="177"/>
      <c r="B38" s="17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15" t="str">
        <f t="shared" si="4"/>
        <v/>
      </c>
      <c r="P38" s="98"/>
      <c r="Q38" s="72">
        <f t="shared" si="3"/>
        <v>0</v>
      </c>
    </row>
    <row r="39" spans="1:17" ht="15.75" customHeight="1">
      <c r="A39" s="177"/>
      <c r="B39" s="171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  <c r="O39" s="15" t="str">
        <f t="shared" si="4"/>
        <v/>
      </c>
      <c r="P39" s="98"/>
      <c r="Q39" s="72">
        <f t="shared" si="3"/>
        <v>0</v>
      </c>
    </row>
    <row r="40" spans="1:17" ht="15.75" customHeight="1">
      <c r="A40" s="177"/>
      <c r="B40" s="17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15" t="str">
        <f t="shared" si="4"/>
        <v/>
      </c>
      <c r="P40" s="98"/>
      <c r="Q40" s="72">
        <f t="shared" si="3"/>
        <v>0</v>
      </c>
    </row>
    <row r="41" spans="1:17" ht="15.75" customHeight="1">
      <c r="A41" s="177"/>
      <c r="B41" s="17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15" t="str">
        <f t="shared" si="4"/>
        <v/>
      </c>
      <c r="P41" s="98"/>
      <c r="Q41" s="72">
        <f t="shared" si="3"/>
        <v>0</v>
      </c>
    </row>
    <row r="42" spans="1:17" ht="15.75" customHeight="1">
      <c r="A42" s="177"/>
      <c r="B42" s="17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7"/>
      <c r="O42" s="15" t="str">
        <f t="shared" si="4"/>
        <v/>
      </c>
      <c r="P42" s="98"/>
      <c r="Q42" s="72">
        <f t="shared" si="3"/>
        <v>0</v>
      </c>
    </row>
    <row r="43" spans="1:17" ht="15.75" customHeight="1">
      <c r="A43" s="177"/>
      <c r="B43" s="17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5" t="str">
        <f t="shared" si="4"/>
        <v/>
      </c>
      <c r="P43" s="98"/>
      <c r="Q43" s="72">
        <f t="shared" si="3"/>
        <v>0</v>
      </c>
    </row>
    <row r="44" spans="1:17" ht="15.75" customHeight="1">
      <c r="A44" s="177"/>
      <c r="B44" s="17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5" t="str">
        <f t="shared" si="4"/>
        <v/>
      </c>
      <c r="P44" s="98"/>
      <c r="Q44" s="72">
        <f t="shared" si="3"/>
        <v>0</v>
      </c>
    </row>
    <row r="45" spans="1:17" ht="15.75" customHeight="1">
      <c r="A45" s="177"/>
      <c r="B45" s="171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15" t="str">
        <f t="shared" si="4"/>
        <v/>
      </c>
      <c r="P45" s="98"/>
      <c r="Q45" s="72">
        <f t="shared" si="3"/>
        <v>0</v>
      </c>
    </row>
  </sheetData>
  <mergeCells count="19">
    <mergeCell ref="S7:T7"/>
    <mergeCell ref="S8:T8"/>
    <mergeCell ref="S9:T9"/>
    <mergeCell ref="R3:S3"/>
    <mergeCell ref="S11:T11"/>
    <mergeCell ref="B3:D4"/>
    <mergeCell ref="G3:J4"/>
    <mergeCell ref="K3:L3"/>
    <mergeCell ref="M3:N4"/>
    <mergeCell ref="O3:P3"/>
    <mergeCell ref="E4:F4"/>
    <mergeCell ref="K4:L4"/>
    <mergeCell ref="O4:P4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C45"/>
  <sheetViews>
    <sheetView workbookViewId="0" topLeftCell="A1">
      <pane ySplit="5" topLeftCell="A6" activePane="bottomLeft" state="frozen"/>
      <selection pane="topLeft" activeCell="R9" sqref="R9"/>
      <selection pane="bottomLeft" activeCell="K4" sqref="K4:L4"/>
    </sheetView>
  </sheetViews>
  <sheetFormatPr defaultColWidth="9.28125" defaultRowHeight="15.75" customHeight="1"/>
  <cols>
    <col min="1" max="1" width="3.28125" style="1" customWidth="1"/>
    <col min="2" max="2" width="7.140625" style="13" customWidth="1"/>
    <col min="3" max="13" width="4.28125" style="20" customWidth="1"/>
    <col min="14" max="14" width="4.8515625" style="20" customWidth="1"/>
    <col min="15" max="15" width="5.421875" style="1" customWidth="1"/>
    <col min="16" max="16" width="5.421875" style="5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93" t="s">
        <v>44</v>
      </c>
      <c r="C1" s="294"/>
      <c r="D1" s="308" t="s">
        <v>119</v>
      </c>
      <c r="E1" s="308"/>
      <c r="F1" s="308"/>
      <c r="G1" s="308"/>
      <c r="H1" s="308"/>
      <c r="I1" s="309"/>
      <c r="J1" s="309"/>
      <c r="K1" s="310"/>
      <c r="R1" s="200" t="s">
        <v>103</v>
      </c>
      <c r="S1" s="201"/>
      <c r="T1" s="179"/>
      <c r="U1" s="20"/>
      <c r="V1" s="202" t="s">
        <v>104</v>
      </c>
      <c r="W1" s="205"/>
    </row>
    <row r="2" spans="2:26" ht="15.75" customHeight="1">
      <c r="B2" s="295"/>
      <c r="C2" s="296"/>
      <c r="D2" s="308" t="s">
        <v>173</v>
      </c>
      <c r="E2" s="308"/>
      <c r="F2" s="311"/>
      <c r="G2" s="312" t="s">
        <v>56</v>
      </c>
      <c r="H2" s="313"/>
      <c r="I2" s="313"/>
      <c r="J2" s="314" t="s">
        <v>57</v>
      </c>
      <c r="K2" s="296"/>
      <c r="L2" s="153"/>
      <c r="M2" s="146"/>
      <c r="N2" s="102"/>
      <c r="O2" s="102"/>
      <c r="P2" s="213"/>
      <c r="R2" s="202" t="s">
        <v>105</v>
      </c>
      <c r="S2" s="203">
        <v>2</v>
      </c>
      <c r="T2" s="199" t="s">
        <v>106</v>
      </c>
      <c r="U2" s="154"/>
      <c r="V2" s="202" t="s">
        <v>107</v>
      </c>
      <c r="W2" s="205"/>
      <c r="Z2" s="20"/>
    </row>
    <row r="3" spans="2:20" ht="25.5" customHeight="1">
      <c r="B3" s="297" t="s">
        <v>62</v>
      </c>
      <c r="C3" s="298"/>
      <c r="D3" s="299"/>
      <c r="E3" s="147" t="s">
        <v>42</v>
      </c>
      <c r="F3" s="148"/>
      <c r="G3" s="302" t="s">
        <v>80</v>
      </c>
      <c r="H3" s="303"/>
      <c r="I3" s="303"/>
      <c r="J3" s="303"/>
      <c r="K3" s="315" t="s">
        <v>42</v>
      </c>
      <c r="L3" s="316"/>
      <c r="M3" s="286" t="s">
        <v>108</v>
      </c>
      <c r="N3" s="287"/>
      <c r="O3" s="289" t="s">
        <v>42</v>
      </c>
      <c r="P3" s="290"/>
      <c r="R3" s="291" t="s">
        <v>85</v>
      </c>
      <c r="S3" s="292"/>
      <c r="T3" s="204">
        <f>SUM(S1*4+S2*4+U1*2+U2*2+W1+W2)</f>
        <v>8</v>
      </c>
    </row>
    <row r="4" spans="2:20" ht="23.25" customHeight="1">
      <c r="B4" s="300"/>
      <c r="C4" s="301"/>
      <c r="D4" s="301"/>
      <c r="E4" s="306">
        <f>SUM(O6:O17)</f>
        <v>711</v>
      </c>
      <c r="F4" s="307"/>
      <c r="G4" s="304"/>
      <c r="H4" s="305"/>
      <c r="I4" s="305"/>
      <c r="J4" s="305"/>
      <c r="K4" s="282">
        <f>SUM(Q6:Q13)</f>
        <v>192</v>
      </c>
      <c r="L4" s="283"/>
      <c r="M4" s="288"/>
      <c r="N4" s="284"/>
      <c r="O4" s="284">
        <f>MAX(C6:C45)</f>
        <v>18</v>
      </c>
      <c r="P4" s="285"/>
      <c r="R4" s="210"/>
      <c r="S4" s="102"/>
      <c r="T4" s="206"/>
    </row>
    <row r="5" spans="1:81" s="36" customFormat="1" ht="25.5" customHeight="1">
      <c r="A5" s="166"/>
      <c r="B5" s="167" t="s">
        <v>0</v>
      </c>
      <c r="C5" s="34" t="s">
        <v>2</v>
      </c>
      <c r="D5" s="34" t="s">
        <v>3</v>
      </c>
      <c r="E5" s="34" t="s">
        <v>4</v>
      </c>
      <c r="F5" s="34" t="s">
        <v>21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19</v>
      </c>
      <c r="L5" s="34" t="s">
        <v>30</v>
      </c>
      <c r="M5" s="149" t="s">
        <v>17</v>
      </c>
      <c r="N5" s="150" t="s">
        <v>9</v>
      </c>
      <c r="O5" s="151" t="s">
        <v>41</v>
      </c>
      <c r="P5" s="152" t="s">
        <v>40</v>
      </c>
      <c r="Q5" s="60" t="s">
        <v>38</v>
      </c>
      <c r="R5" s="211"/>
      <c r="S5" s="214"/>
      <c r="T5" s="207"/>
      <c r="U5" s="21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</row>
    <row r="6" spans="1:17" ht="15.75" customHeight="1">
      <c r="A6" s="177">
        <v>1</v>
      </c>
      <c r="B6" s="168">
        <v>47</v>
      </c>
      <c r="C6" s="16">
        <v>18</v>
      </c>
      <c r="D6" s="16">
        <v>12</v>
      </c>
      <c r="E6" s="16">
        <v>0</v>
      </c>
      <c r="F6" s="16">
        <v>9</v>
      </c>
      <c r="G6" s="16">
        <v>12</v>
      </c>
      <c r="H6" s="16">
        <v>15</v>
      </c>
      <c r="I6" s="16">
        <v>9</v>
      </c>
      <c r="J6" s="16">
        <v>9</v>
      </c>
      <c r="K6" s="16">
        <v>6</v>
      </c>
      <c r="L6" s="16">
        <v>9</v>
      </c>
      <c r="M6" s="16">
        <v>3</v>
      </c>
      <c r="N6" s="26"/>
      <c r="O6" s="15">
        <f aca="true" t="shared" si="0" ref="O6:O13">IF(B6="","",SUM(C6:M6)-(N6))</f>
        <v>102</v>
      </c>
      <c r="P6" s="98" t="s">
        <v>169</v>
      </c>
      <c r="Q6" s="72">
        <f>SUM(C6:E6)</f>
        <v>30</v>
      </c>
    </row>
    <row r="7" spans="1:22" ht="15.75" customHeight="1">
      <c r="A7" s="177">
        <v>2</v>
      </c>
      <c r="B7" s="168">
        <v>48</v>
      </c>
      <c r="C7" s="16">
        <v>15</v>
      </c>
      <c r="D7" s="16">
        <v>9</v>
      </c>
      <c r="E7" s="16">
        <v>0</v>
      </c>
      <c r="F7" s="16">
        <v>12</v>
      </c>
      <c r="G7" s="16">
        <v>9</v>
      </c>
      <c r="H7" s="16">
        <v>12</v>
      </c>
      <c r="I7" s="16">
        <v>9</v>
      </c>
      <c r="J7" s="16">
        <v>9</v>
      </c>
      <c r="K7" s="16">
        <v>9</v>
      </c>
      <c r="L7" s="16">
        <v>9</v>
      </c>
      <c r="M7" s="16"/>
      <c r="N7" s="26"/>
      <c r="O7" s="15">
        <f t="shared" si="0"/>
        <v>93</v>
      </c>
      <c r="P7" s="98" t="s">
        <v>169</v>
      </c>
      <c r="Q7" s="72">
        <f>SUM(C7:E7)</f>
        <v>24</v>
      </c>
      <c r="S7" s="280" t="s">
        <v>82</v>
      </c>
      <c r="T7" s="281"/>
      <c r="U7" s="100" t="s">
        <v>63</v>
      </c>
      <c r="V7" s="187">
        <v>372</v>
      </c>
    </row>
    <row r="8" spans="1:22" ht="15.75" customHeight="1">
      <c r="A8" s="177">
        <v>3</v>
      </c>
      <c r="B8" s="168">
        <v>30</v>
      </c>
      <c r="C8" s="16">
        <v>15</v>
      </c>
      <c r="D8" s="16">
        <v>9</v>
      </c>
      <c r="E8" s="16">
        <v>0</v>
      </c>
      <c r="F8" s="16">
        <v>9</v>
      </c>
      <c r="G8" s="16">
        <v>9</v>
      </c>
      <c r="H8" s="16">
        <v>12</v>
      </c>
      <c r="I8" s="16">
        <v>9</v>
      </c>
      <c r="J8" s="16">
        <v>9</v>
      </c>
      <c r="K8" s="16">
        <v>6</v>
      </c>
      <c r="L8" s="16">
        <v>12</v>
      </c>
      <c r="M8" s="16"/>
      <c r="N8" s="26"/>
      <c r="O8" s="15">
        <f t="shared" si="0"/>
        <v>90</v>
      </c>
      <c r="P8" s="98" t="s">
        <v>168</v>
      </c>
      <c r="Q8" s="72">
        <f>SUM(C8:E8)</f>
        <v>24</v>
      </c>
      <c r="S8" s="280" t="s">
        <v>83</v>
      </c>
      <c r="T8" s="281"/>
      <c r="U8" s="100" t="s">
        <v>63</v>
      </c>
      <c r="V8" s="187" t="s">
        <v>172</v>
      </c>
    </row>
    <row r="9" spans="1:22" ht="15.75" customHeight="1">
      <c r="A9" s="177">
        <v>4</v>
      </c>
      <c r="B9" s="168">
        <v>45</v>
      </c>
      <c r="C9" s="16">
        <v>15</v>
      </c>
      <c r="D9" s="16">
        <v>9</v>
      </c>
      <c r="E9" s="16">
        <v>0</v>
      </c>
      <c r="F9" s="16">
        <v>12</v>
      </c>
      <c r="G9" s="16">
        <v>9</v>
      </c>
      <c r="H9" s="16">
        <v>12</v>
      </c>
      <c r="I9" s="16">
        <v>9</v>
      </c>
      <c r="J9" s="16">
        <v>9</v>
      </c>
      <c r="K9" s="16">
        <v>9</v>
      </c>
      <c r="L9" s="16">
        <v>6</v>
      </c>
      <c r="M9" s="16"/>
      <c r="N9" s="26"/>
      <c r="O9" s="15">
        <f t="shared" si="0"/>
        <v>90</v>
      </c>
      <c r="P9" s="98" t="s">
        <v>169</v>
      </c>
      <c r="Q9" s="72">
        <f>SUM(C9:E9)</f>
        <v>24</v>
      </c>
      <c r="S9" s="280" t="s">
        <v>84</v>
      </c>
      <c r="T9" s="281"/>
      <c r="U9" s="100" t="s">
        <v>63</v>
      </c>
      <c r="V9" s="101" t="s">
        <v>172</v>
      </c>
    </row>
    <row r="10" spans="1:17" ht="15.75" customHeight="1">
      <c r="A10" s="177">
        <v>5</v>
      </c>
      <c r="B10" s="168">
        <v>44</v>
      </c>
      <c r="C10" s="16">
        <v>15</v>
      </c>
      <c r="D10" s="16">
        <v>9</v>
      </c>
      <c r="E10" s="16">
        <v>0</v>
      </c>
      <c r="F10" s="16">
        <v>6</v>
      </c>
      <c r="G10" s="16">
        <v>9</v>
      </c>
      <c r="H10" s="16">
        <v>12</v>
      </c>
      <c r="I10" s="16">
        <v>9</v>
      </c>
      <c r="J10" s="16">
        <v>6</v>
      </c>
      <c r="K10" s="16">
        <v>9</v>
      </c>
      <c r="L10" s="16">
        <v>12</v>
      </c>
      <c r="M10" s="16"/>
      <c r="N10" s="26"/>
      <c r="O10" s="15">
        <f t="shared" si="0"/>
        <v>87</v>
      </c>
      <c r="P10" s="98" t="s">
        <v>168</v>
      </c>
      <c r="Q10" s="72">
        <f aca="true" t="shared" si="1" ref="Q10:Q45">SUM(C10:E10)</f>
        <v>24</v>
      </c>
    </row>
    <row r="11" spans="1:22" ht="15.75" customHeight="1">
      <c r="A11" s="177">
        <v>6</v>
      </c>
      <c r="B11" s="168">
        <v>37</v>
      </c>
      <c r="C11" s="16">
        <v>15</v>
      </c>
      <c r="D11" s="16">
        <v>9</v>
      </c>
      <c r="E11" s="16">
        <v>0</v>
      </c>
      <c r="F11" s="16">
        <v>9</v>
      </c>
      <c r="G11" s="16">
        <v>12</v>
      </c>
      <c r="H11" s="16">
        <v>9</v>
      </c>
      <c r="I11" s="16">
        <v>9</v>
      </c>
      <c r="J11" s="16">
        <v>9</v>
      </c>
      <c r="K11" s="16">
        <v>9</v>
      </c>
      <c r="L11" s="16">
        <v>6</v>
      </c>
      <c r="M11" s="16"/>
      <c r="N11" s="26"/>
      <c r="O11" s="15">
        <f t="shared" si="0"/>
        <v>87</v>
      </c>
      <c r="P11" s="98" t="s">
        <v>169</v>
      </c>
      <c r="Q11" s="72">
        <f t="shared" si="1"/>
        <v>24</v>
      </c>
      <c r="S11" s="280" t="s">
        <v>81</v>
      </c>
      <c r="T11" s="281"/>
      <c r="U11" s="100" t="s">
        <v>63</v>
      </c>
      <c r="V11" s="101">
        <f>SUM(O6:O13)</f>
        <v>711</v>
      </c>
    </row>
    <row r="12" spans="1:17" ht="15.75" customHeight="1">
      <c r="A12" s="177">
        <v>7</v>
      </c>
      <c r="B12" s="168">
        <v>31</v>
      </c>
      <c r="C12" s="16">
        <v>12</v>
      </c>
      <c r="D12" s="16">
        <v>9</v>
      </c>
      <c r="E12" s="16">
        <v>0</v>
      </c>
      <c r="F12" s="16">
        <v>6</v>
      </c>
      <c r="G12" s="16">
        <v>12</v>
      </c>
      <c r="H12" s="16">
        <v>12</v>
      </c>
      <c r="I12" s="16">
        <v>9</v>
      </c>
      <c r="J12" s="16">
        <v>9</v>
      </c>
      <c r="K12" s="16">
        <v>9</v>
      </c>
      <c r="L12" s="16">
        <v>6</v>
      </c>
      <c r="M12" s="16"/>
      <c r="N12" s="26"/>
      <c r="O12" s="15">
        <f t="shared" si="0"/>
        <v>84</v>
      </c>
      <c r="P12" s="98" t="s">
        <v>168</v>
      </c>
      <c r="Q12" s="72">
        <f t="shared" si="1"/>
        <v>21</v>
      </c>
    </row>
    <row r="13" spans="1:17" ht="15.75" customHeight="1">
      <c r="A13" s="177">
        <v>8</v>
      </c>
      <c r="B13" s="168">
        <v>29</v>
      </c>
      <c r="C13" s="16">
        <v>12</v>
      </c>
      <c r="D13" s="16">
        <v>9</v>
      </c>
      <c r="E13" s="16">
        <v>0</v>
      </c>
      <c r="F13" s="16">
        <v>6</v>
      </c>
      <c r="G13" s="16">
        <v>9</v>
      </c>
      <c r="H13" s="16">
        <v>12</v>
      </c>
      <c r="I13" s="16">
        <v>9</v>
      </c>
      <c r="J13" s="16">
        <v>6</v>
      </c>
      <c r="K13" s="16">
        <v>9</v>
      </c>
      <c r="L13" s="16">
        <v>6</v>
      </c>
      <c r="M13" s="16"/>
      <c r="N13" s="26"/>
      <c r="O13" s="15">
        <f t="shared" si="0"/>
        <v>78</v>
      </c>
      <c r="P13" s="98" t="s">
        <v>168</v>
      </c>
      <c r="Q13" s="72">
        <f t="shared" si="1"/>
        <v>21</v>
      </c>
    </row>
    <row r="14" spans="1:17" ht="15.75" customHeight="1">
      <c r="A14" s="177"/>
      <c r="B14" s="17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15" t="str">
        <f aca="true" t="shared" si="2" ref="O14:O45">IF(B14="","",SUM(C14:M14)-(N14))</f>
        <v/>
      </c>
      <c r="P14" s="98"/>
      <c r="Q14" s="72">
        <f t="shared" si="1"/>
        <v>0</v>
      </c>
    </row>
    <row r="15" spans="1:17" ht="15.75" customHeight="1">
      <c r="A15" s="177"/>
      <c r="B15" s="171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5" t="str">
        <f t="shared" si="2"/>
        <v/>
      </c>
      <c r="P15" s="98"/>
      <c r="Q15" s="72">
        <f t="shared" si="1"/>
        <v>0</v>
      </c>
    </row>
    <row r="16" spans="1:17" ht="15.75" customHeight="1">
      <c r="A16" s="177"/>
      <c r="B16" s="171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5" t="str">
        <f t="shared" si="2"/>
        <v/>
      </c>
      <c r="P16" s="98"/>
      <c r="Q16" s="72">
        <f t="shared" si="1"/>
        <v>0</v>
      </c>
    </row>
    <row r="17" spans="1:17" ht="15.75" customHeight="1">
      <c r="A17" s="177"/>
      <c r="B17" s="171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15" t="str">
        <f t="shared" si="2"/>
        <v/>
      </c>
      <c r="P17" s="98"/>
      <c r="Q17" s="72">
        <f t="shared" si="1"/>
        <v>0</v>
      </c>
    </row>
    <row r="18" spans="1:17" ht="15.75" customHeight="1">
      <c r="A18" s="177"/>
      <c r="B18" s="171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15" t="str">
        <f t="shared" si="2"/>
        <v/>
      </c>
      <c r="P18" s="98"/>
      <c r="Q18" s="72">
        <f t="shared" si="1"/>
        <v>0</v>
      </c>
    </row>
    <row r="19" spans="1:17" ht="15.75" customHeight="1">
      <c r="A19" s="177"/>
      <c r="B19" s="171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5" t="str">
        <f t="shared" si="2"/>
        <v/>
      </c>
      <c r="P19" s="98"/>
      <c r="Q19" s="72">
        <f t="shared" si="1"/>
        <v>0</v>
      </c>
    </row>
    <row r="20" spans="1:17" ht="15.75" customHeight="1">
      <c r="A20" s="177"/>
      <c r="B20" s="171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15" t="str">
        <f t="shared" si="2"/>
        <v/>
      </c>
      <c r="P20" s="98"/>
      <c r="Q20" s="72">
        <f t="shared" si="1"/>
        <v>0</v>
      </c>
    </row>
    <row r="21" spans="1:17" ht="15.75" customHeight="1">
      <c r="A21" s="177"/>
      <c r="B21" s="171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5" t="str">
        <f t="shared" si="2"/>
        <v/>
      </c>
      <c r="P21" s="98"/>
      <c r="Q21" s="72">
        <f t="shared" si="1"/>
        <v>0</v>
      </c>
    </row>
    <row r="22" spans="1:17" ht="15.75" customHeight="1">
      <c r="A22" s="177"/>
      <c r="B22" s="17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5" t="str">
        <f t="shared" si="2"/>
        <v/>
      </c>
      <c r="P22" s="98"/>
      <c r="Q22" s="72">
        <f t="shared" si="1"/>
        <v>0</v>
      </c>
    </row>
    <row r="23" spans="1:17" ht="15.75" customHeight="1">
      <c r="A23" s="177"/>
      <c r="B23" s="17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5" t="str">
        <f t="shared" si="2"/>
        <v/>
      </c>
      <c r="P23" s="57"/>
      <c r="Q23" s="72">
        <f t="shared" si="1"/>
        <v>0</v>
      </c>
    </row>
    <row r="24" spans="1:17" ht="15.75" customHeight="1">
      <c r="A24" s="177"/>
      <c r="B24" s="17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5" t="str">
        <f t="shared" si="2"/>
        <v/>
      </c>
      <c r="P24" s="98"/>
      <c r="Q24" s="72">
        <f t="shared" si="1"/>
        <v>0</v>
      </c>
    </row>
    <row r="25" spans="1:17" ht="15.75" customHeight="1">
      <c r="A25" s="177"/>
      <c r="B25" s="17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5" t="str">
        <f t="shared" si="2"/>
        <v/>
      </c>
      <c r="P25" s="98"/>
      <c r="Q25" s="72">
        <f t="shared" si="1"/>
        <v>0</v>
      </c>
    </row>
    <row r="26" spans="1:17" ht="15.75" customHeight="1">
      <c r="A26" s="177"/>
      <c r="B26" s="17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15" t="str">
        <f t="shared" si="2"/>
        <v/>
      </c>
      <c r="P26" s="98"/>
      <c r="Q26" s="72">
        <f t="shared" si="1"/>
        <v>0</v>
      </c>
    </row>
    <row r="27" spans="1:17" ht="15.75" customHeight="1">
      <c r="A27" s="177"/>
      <c r="B27" s="17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5" t="str">
        <f t="shared" si="2"/>
        <v/>
      </c>
      <c r="P27" s="98"/>
      <c r="Q27" s="72">
        <f t="shared" si="1"/>
        <v>0</v>
      </c>
    </row>
    <row r="28" spans="1:17" ht="15.75" customHeight="1">
      <c r="A28" s="177"/>
      <c r="B28" s="171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15" t="str">
        <f t="shared" si="2"/>
        <v/>
      </c>
      <c r="P28" s="98"/>
      <c r="Q28" s="72">
        <f t="shared" si="1"/>
        <v>0</v>
      </c>
    </row>
    <row r="29" spans="1:17" ht="15.75" customHeight="1">
      <c r="A29" s="177"/>
      <c r="B29" s="17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5" t="str">
        <f t="shared" si="2"/>
        <v/>
      </c>
      <c r="P29" s="57"/>
      <c r="Q29" s="72">
        <f t="shared" si="1"/>
        <v>0</v>
      </c>
    </row>
    <row r="30" spans="1:17" ht="15.75" customHeight="1">
      <c r="A30" s="177"/>
      <c r="B30" s="171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5" t="str">
        <f t="shared" si="2"/>
        <v/>
      </c>
      <c r="P30" s="57"/>
      <c r="Q30" s="72">
        <f t="shared" si="1"/>
        <v>0</v>
      </c>
    </row>
    <row r="31" spans="1:17" ht="15.75" customHeight="1">
      <c r="A31" s="177"/>
      <c r="B31" s="17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 t="str">
        <f t="shared" si="2"/>
        <v/>
      </c>
      <c r="P31" s="57"/>
      <c r="Q31" s="72">
        <f t="shared" si="1"/>
        <v>0</v>
      </c>
    </row>
    <row r="32" spans="1:17" ht="15.75" customHeight="1">
      <c r="A32" s="177"/>
      <c r="B32" s="17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15" t="str">
        <f t="shared" si="2"/>
        <v/>
      </c>
      <c r="P32" s="98"/>
      <c r="Q32" s="72">
        <f t="shared" si="1"/>
        <v>0</v>
      </c>
    </row>
    <row r="33" spans="1:17" ht="15.75" customHeight="1">
      <c r="A33" s="177"/>
      <c r="B33" s="17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5" t="str">
        <f t="shared" si="2"/>
        <v/>
      </c>
      <c r="P33" s="98"/>
      <c r="Q33" s="72">
        <f t="shared" si="1"/>
        <v>0</v>
      </c>
    </row>
    <row r="34" spans="1:17" ht="15.75" customHeight="1">
      <c r="A34" s="177"/>
      <c r="B34" s="171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15" t="str">
        <f t="shared" si="2"/>
        <v/>
      </c>
      <c r="P34" s="98"/>
      <c r="Q34" s="72">
        <f t="shared" si="1"/>
        <v>0</v>
      </c>
    </row>
    <row r="35" spans="1:17" ht="15.75" customHeight="1">
      <c r="A35" s="177"/>
      <c r="B35" s="17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15" t="str">
        <f t="shared" si="2"/>
        <v/>
      </c>
      <c r="P35" s="98"/>
      <c r="Q35" s="72">
        <f t="shared" si="1"/>
        <v>0</v>
      </c>
    </row>
    <row r="36" spans="1:19" ht="15.75" customHeight="1">
      <c r="A36" s="177"/>
      <c r="B36" s="17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15" t="str">
        <f t="shared" si="2"/>
        <v/>
      </c>
      <c r="P36" s="98"/>
      <c r="Q36" s="72">
        <f t="shared" si="1"/>
        <v>0</v>
      </c>
      <c r="R36" s="73"/>
      <c r="S36" s="73"/>
    </row>
    <row r="37" spans="1:17" ht="15.75" customHeight="1">
      <c r="A37" s="177"/>
      <c r="B37" s="17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  <c r="O37" s="15" t="str">
        <f t="shared" si="2"/>
        <v/>
      </c>
      <c r="P37" s="98"/>
      <c r="Q37" s="72">
        <f t="shared" si="1"/>
        <v>0</v>
      </c>
    </row>
    <row r="38" spans="1:17" ht="15.75" customHeight="1">
      <c r="A38" s="177"/>
      <c r="B38" s="17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15" t="str">
        <f t="shared" si="2"/>
        <v/>
      </c>
      <c r="P38" s="98"/>
      <c r="Q38" s="72">
        <f t="shared" si="1"/>
        <v>0</v>
      </c>
    </row>
    <row r="39" spans="1:17" ht="15.75" customHeight="1">
      <c r="A39" s="177"/>
      <c r="B39" s="171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  <c r="O39" s="15" t="str">
        <f t="shared" si="2"/>
        <v/>
      </c>
      <c r="P39" s="98"/>
      <c r="Q39" s="72">
        <f t="shared" si="1"/>
        <v>0</v>
      </c>
    </row>
    <row r="40" spans="1:17" ht="15.75" customHeight="1">
      <c r="A40" s="177"/>
      <c r="B40" s="17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15" t="str">
        <f t="shared" si="2"/>
        <v/>
      </c>
      <c r="P40" s="98"/>
      <c r="Q40" s="72">
        <f t="shared" si="1"/>
        <v>0</v>
      </c>
    </row>
    <row r="41" spans="1:17" ht="15.75" customHeight="1">
      <c r="A41" s="177"/>
      <c r="B41" s="17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15" t="str">
        <f t="shared" si="2"/>
        <v/>
      </c>
      <c r="P41" s="98"/>
      <c r="Q41" s="72">
        <f t="shared" si="1"/>
        <v>0</v>
      </c>
    </row>
    <row r="42" spans="1:17" ht="15.75" customHeight="1">
      <c r="A42" s="177"/>
      <c r="B42" s="17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7"/>
      <c r="O42" s="15" t="str">
        <f t="shared" si="2"/>
        <v/>
      </c>
      <c r="P42" s="98"/>
      <c r="Q42" s="72">
        <f t="shared" si="1"/>
        <v>0</v>
      </c>
    </row>
    <row r="43" spans="1:17" ht="15.75" customHeight="1">
      <c r="A43" s="177"/>
      <c r="B43" s="17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5" t="str">
        <f t="shared" si="2"/>
        <v/>
      </c>
      <c r="P43" s="98"/>
      <c r="Q43" s="72">
        <f t="shared" si="1"/>
        <v>0</v>
      </c>
    </row>
    <row r="44" spans="1:17" ht="15.75" customHeight="1">
      <c r="A44" s="177"/>
      <c r="B44" s="17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5" t="str">
        <f t="shared" si="2"/>
        <v/>
      </c>
      <c r="P44" s="98"/>
      <c r="Q44" s="72">
        <f t="shared" si="1"/>
        <v>0</v>
      </c>
    </row>
    <row r="45" spans="1:17" ht="15.75" customHeight="1">
      <c r="A45" s="177"/>
      <c r="B45" s="171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15" t="str">
        <f t="shared" si="2"/>
        <v/>
      </c>
      <c r="P45" s="98"/>
      <c r="Q45" s="72">
        <f t="shared" si="1"/>
        <v>0</v>
      </c>
    </row>
  </sheetData>
  <mergeCells count="19">
    <mergeCell ref="S7:T7"/>
    <mergeCell ref="S8:T8"/>
    <mergeCell ref="S9:T9"/>
    <mergeCell ref="S11:T11"/>
    <mergeCell ref="B3:D4"/>
    <mergeCell ref="G3:J4"/>
    <mergeCell ref="K3:L3"/>
    <mergeCell ref="M3:N4"/>
    <mergeCell ref="O3:P3"/>
    <mergeCell ref="R3:S3"/>
    <mergeCell ref="E4:F4"/>
    <mergeCell ref="K4:L4"/>
    <mergeCell ref="O4:P4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C45"/>
  <sheetViews>
    <sheetView workbookViewId="0" topLeftCell="A1">
      <pane ySplit="5" topLeftCell="A6" activePane="bottomLeft" state="frozen"/>
      <selection pane="topLeft" activeCell="R9" sqref="R9"/>
      <selection pane="bottomLeft" activeCell="X3" sqref="X3"/>
    </sheetView>
  </sheetViews>
  <sheetFormatPr defaultColWidth="9.28125" defaultRowHeight="15.75" customHeight="1"/>
  <cols>
    <col min="1" max="1" width="3.28125" style="1" customWidth="1"/>
    <col min="2" max="2" width="7.140625" style="13" customWidth="1"/>
    <col min="3" max="13" width="4.28125" style="20" customWidth="1"/>
    <col min="14" max="14" width="4.8515625" style="20" customWidth="1"/>
    <col min="15" max="15" width="5.421875" style="1" customWidth="1"/>
    <col min="16" max="16" width="5.421875" style="5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6" ht="15.75" customHeight="1">
      <c r="B1" s="293" t="s">
        <v>44</v>
      </c>
      <c r="C1" s="294"/>
      <c r="D1" s="308" t="s">
        <v>58</v>
      </c>
      <c r="E1" s="308"/>
      <c r="F1" s="308"/>
      <c r="G1" s="308"/>
      <c r="H1" s="308"/>
      <c r="I1" s="309"/>
      <c r="J1" s="309"/>
      <c r="K1" s="310"/>
      <c r="R1" s="200" t="s">
        <v>103</v>
      </c>
      <c r="S1" s="201"/>
      <c r="T1" s="179"/>
      <c r="U1" s="20"/>
      <c r="V1" s="202" t="s">
        <v>104</v>
      </c>
      <c r="W1" s="205"/>
      <c r="Z1" s="20"/>
    </row>
    <row r="2" spans="2:26" ht="15.75" customHeight="1">
      <c r="B2" s="295"/>
      <c r="C2" s="296"/>
      <c r="D2" s="308" t="s">
        <v>59</v>
      </c>
      <c r="E2" s="308"/>
      <c r="F2" s="311"/>
      <c r="G2" s="312" t="s">
        <v>56</v>
      </c>
      <c r="H2" s="313"/>
      <c r="I2" s="313"/>
      <c r="J2" s="314" t="s">
        <v>57</v>
      </c>
      <c r="K2" s="296"/>
      <c r="L2" s="153"/>
      <c r="M2" s="146"/>
      <c r="N2" s="102"/>
      <c r="O2" s="102"/>
      <c r="P2" s="127"/>
      <c r="R2" s="202" t="s">
        <v>105</v>
      </c>
      <c r="S2" s="203">
        <v>1</v>
      </c>
      <c r="T2" s="199" t="s">
        <v>106</v>
      </c>
      <c r="U2" s="154">
        <v>2</v>
      </c>
      <c r="V2" s="202" t="s">
        <v>107</v>
      </c>
      <c r="W2" s="205">
        <v>4</v>
      </c>
      <c r="Z2" s="20">
        <v>4</v>
      </c>
    </row>
    <row r="3" spans="2:20" ht="25.5" customHeight="1">
      <c r="B3" s="297" t="s">
        <v>62</v>
      </c>
      <c r="C3" s="298"/>
      <c r="D3" s="299"/>
      <c r="E3" s="147" t="s">
        <v>42</v>
      </c>
      <c r="F3" s="148"/>
      <c r="G3" s="302" t="s">
        <v>80</v>
      </c>
      <c r="H3" s="303"/>
      <c r="I3" s="303"/>
      <c r="J3" s="303"/>
      <c r="K3" s="315" t="s">
        <v>42</v>
      </c>
      <c r="L3" s="316"/>
      <c r="M3" s="286" t="s">
        <v>108</v>
      </c>
      <c r="N3" s="287"/>
      <c r="O3" s="289" t="s">
        <v>42</v>
      </c>
      <c r="P3" s="290"/>
      <c r="R3" s="291" t="s">
        <v>85</v>
      </c>
      <c r="S3" s="292"/>
      <c r="T3" s="204">
        <f>SUM(S1*4+S2*4+U1*2+U2*2+W1+W2)</f>
        <v>12</v>
      </c>
    </row>
    <row r="4" spans="2:20" ht="23.25" customHeight="1">
      <c r="B4" s="300"/>
      <c r="C4" s="301"/>
      <c r="D4" s="301"/>
      <c r="E4" s="306">
        <f>SUM(O6:O17)</f>
        <v>1169</v>
      </c>
      <c r="F4" s="307"/>
      <c r="G4" s="304"/>
      <c r="H4" s="305"/>
      <c r="I4" s="305"/>
      <c r="J4" s="305"/>
      <c r="K4" s="282">
        <v>238</v>
      </c>
      <c r="L4" s="283"/>
      <c r="M4" s="288"/>
      <c r="N4" s="284"/>
      <c r="O4" s="284">
        <f>MAX(C6:C45)</f>
        <v>18</v>
      </c>
      <c r="P4" s="285"/>
      <c r="R4" s="210"/>
      <c r="S4" s="102"/>
      <c r="T4" s="206"/>
    </row>
    <row r="5" spans="1:81" s="36" customFormat="1" ht="25.5" customHeight="1">
      <c r="A5" s="166"/>
      <c r="B5" s="167" t="s">
        <v>0</v>
      </c>
      <c r="C5" s="34" t="s">
        <v>2</v>
      </c>
      <c r="D5" s="34" t="s">
        <v>3</v>
      </c>
      <c r="E5" s="34" t="s">
        <v>4</v>
      </c>
      <c r="F5" s="34" t="s">
        <v>21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19</v>
      </c>
      <c r="L5" s="34" t="s">
        <v>30</v>
      </c>
      <c r="M5" s="149" t="s">
        <v>17</v>
      </c>
      <c r="N5" s="150" t="s">
        <v>9</v>
      </c>
      <c r="O5" s="151" t="s">
        <v>41</v>
      </c>
      <c r="P5" s="152" t="s">
        <v>40</v>
      </c>
      <c r="Q5" s="60" t="s">
        <v>38</v>
      </c>
      <c r="R5" s="211"/>
      <c r="S5" s="123"/>
      <c r="T5" s="207"/>
      <c r="U5" s="123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</row>
    <row r="6" spans="1:17" ht="15.75" customHeight="1">
      <c r="A6" s="177">
        <v>1</v>
      </c>
      <c r="B6" s="176">
        <v>110</v>
      </c>
      <c r="C6" s="16">
        <v>15</v>
      </c>
      <c r="D6" s="16">
        <v>12</v>
      </c>
      <c r="E6" s="16">
        <v>6</v>
      </c>
      <c r="F6" s="16">
        <v>9</v>
      </c>
      <c r="G6" s="16">
        <v>12</v>
      </c>
      <c r="H6" s="16">
        <v>12</v>
      </c>
      <c r="I6" s="16">
        <v>12</v>
      </c>
      <c r="J6" s="16">
        <v>6</v>
      </c>
      <c r="K6" s="16">
        <v>9</v>
      </c>
      <c r="L6" s="16">
        <v>12</v>
      </c>
      <c r="M6" s="16">
        <v>3</v>
      </c>
      <c r="N6" s="155"/>
      <c r="O6" s="15">
        <f aca="true" t="shared" si="0" ref="O6:O17">IF(B6="","",SUM(C6:M6)-(N6))</f>
        <v>108</v>
      </c>
      <c r="P6" s="98" t="s">
        <v>52</v>
      </c>
      <c r="Q6" s="72">
        <f aca="true" t="shared" si="1" ref="Q6:Q17">SUM(C6:E6)</f>
        <v>33</v>
      </c>
    </row>
    <row r="7" spans="1:22" ht="15.75" customHeight="1">
      <c r="A7" s="177">
        <v>2</v>
      </c>
      <c r="B7" s="169">
        <v>114</v>
      </c>
      <c r="C7" s="16">
        <v>15</v>
      </c>
      <c r="D7" s="16">
        <v>12</v>
      </c>
      <c r="E7" s="16">
        <v>6</v>
      </c>
      <c r="F7" s="16">
        <v>8</v>
      </c>
      <c r="G7" s="16">
        <v>12</v>
      </c>
      <c r="H7" s="16">
        <v>12</v>
      </c>
      <c r="I7" s="16">
        <v>9</v>
      </c>
      <c r="J7" s="16">
        <v>10</v>
      </c>
      <c r="K7" s="16">
        <v>9</v>
      </c>
      <c r="L7" s="16">
        <v>10</v>
      </c>
      <c r="M7" s="16">
        <v>3</v>
      </c>
      <c r="N7" s="155"/>
      <c r="O7" s="15">
        <f t="shared" si="0"/>
        <v>106</v>
      </c>
      <c r="P7" s="98" t="s">
        <v>164</v>
      </c>
      <c r="Q7" s="72">
        <f t="shared" si="1"/>
        <v>33</v>
      </c>
      <c r="S7" s="280" t="s">
        <v>82</v>
      </c>
      <c r="T7" s="281"/>
      <c r="U7" s="100" t="s">
        <v>63</v>
      </c>
      <c r="V7" s="107">
        <v>402</v>
      </c>
    </row>
    <row r="8" spans="1:22" ht="15.75" customHeight="1">
      <c r="A8" s="177">
        <v>3</v>
      </c>
      <c r="B8" s="176">
        <v>126</v>
      </c>
      <c r="C8" s="26">
        <v>18</v>
      </c>
      <c r="D8" s="26">
        <v>9</v>
      </c>
      <c r="E8" s="26">
        <v>9</v>
      </c>
      <c r="F8" s="26">
        <v>9</v>
      </c>
      <c r="G8" s="26">
        <v>12</v>
      </c>
      <c r="H8" s="26">
        <v>12</v>
      </c>
      <c r="I8" s="26">
        <v>9</v>
      </c>
      <c r="J8" s="26">
        <v>6</v>
      </c>
      <c r="K8" s="26">
        <v>9</v>
      </c>
      <c r="L8" s="26">
        <v>9</v>
      </c>
      <c r="M8" s="26">
        <v>3</v>
      </c>
      <c r="N8" s="155"/>
      <c r="O8" s="15">
        <f t="shared" si="0"/>
        <v>105</v>
      </c>
      <c r="P8" s="98" t="s">
        <v>52</v>
      </c>
      <c r="Q8" s="72">
        <f t="shared" si="1"/>
        <v>36</v>
      </c>
      <c r="S8" s="280" t="s">
        <v>83</v>
      </c>
      <c r="T8" s="281"/>
      <c r="U8" s="100" t="s">
        <v>63</v>
      </c>
      <c r="V8" s="184">
        <v>401</v>
      </c>
    </row>
    <row r="9" spans="1:22" ht="15.75" customHeight="1">
      <c r="A9" s="177">
        <v>4</v>
      </c>
      <c r="B9" s="168">
        <v>113</v>
      </c>
      <c r="C9" s="16">
        <v>15</v>
      </c>
      <c r="D9" s="16">
        <v>12</v>
      </c>
      <c r="E9" s="16">
        <v>6</v>
      </c>
      <c r="F9" s="16">
        <v>9</v>
      </c>
      <c r="G9" s="16">
        <v>12</v>
      </c>
      <c r="H9" s="16">
        <v>12</v>
      </c>
      <c r="I9" s="16">
        <v>12</v>
      </c>
      <c r="J9" s="16">
        <v>6</v>
      </c>
      <c r="K9" s="16">
        <v>9</v>
      </c>
      <c r="L9" s="16">
        <v>9</v>
      </c>
      <c r="M9" s="16">
        <v>3</v>
      </c>
      <c r="N9" s="155"/>
      <c r="O9" s="15">
        <f t="shared" si="0"/>
        <v>105</v>
      </c>
      <c r="P9" s="98" t="s">
        <v>52</v>
      </c>
      <c r="Q9" s="72">
        <f t="shared" si="1"/>
        <v>33</v>
      </c>
      <c r="S9" s="280" t="s">
        <v>84</v>
      </c>
      <c r="T9" s="281"/>
      <c r="U9" s="100" t="s">
        <v>63</v>
      </c>
      <c r="V9" s="107">
        <v>366</v>
      </c>
    </row>
    <row r="10" spans="1:17" ht="15.75" customHeight="1">
      <c r="A10" s="177">
        <v>5</v>
      </c>
      <c r="B10" s="168">
        <v>118</v>
      </c>
      <c r="C10" s="16">
        <v>13</v>
      </c>
      <c r="D10" s="16">
        <v>12</v>
      </c>
      <c r="E10" s="16">
        <v>0</v>
      </c>
      <c r="F10" s="16">
        <v>9</v>
      </c>
      <c r="G10" s="16">
        <v>13</v>
      </c>
      <c r="H10" s="16">
        <v>12</v>
      </c>
      <c r="I10" s="16">
        <v>10</v>
      </c>
      <c r="J10" s="16">
        <v>10</v>
      </c>
      <c r="K10" s="16">
        <v>9</v>
      </c>
      <c r="L10" s="16">
        <v>11</v>
      </c>
      <c r="M10" s="16">
        <v>3</v>
      </c>
      <c r="N10" s="154"/>
      <c r="O10" s="15">
        <f t="shared" si="0"/>
        <v>102</v>
      </c>
      <c r="P10" s="98" t="s">
        <v>164</v>
      </c>
      <c r="Q10" s="72">
        <f t="shared" si="1"/>
        <v>25</v>
      </c>
    </row>
    <row r="11" spans="1:22" ht="15.75" customHeight="1">
      <c r="A11" s="177">
        <v>6</v>
      </c>
      <c r="B11" s="168">
        <v>120</v>
      </c>
      <c r="C11" s="16">
        <v>13</v>
      </c>
      <c r="D11" s="16">
        <v>11</v>
      </c>
      <c r="E11" s="16">
        <v>0</v>
      </c>
      <c r="F11" s="16">
        <v>9</v>
      </c>
      <c r="G11" s="16">
        <v>13</v>
      </c>
      <c r="H11" s="16">
        <v>12</v>
      </c>
      <c r="I11" s="16">
        <v>10</v>
      </c>
      <c r="J11" s="16">
        <v>9</v>
      </c>
      <c r="K11" s="16">
        <v>10</v>
      </c>
      <c r="L11" s="16">
        <v>10</v>
      </c>
      <c r="M11" s="16"/>
      <c r="N11" s="155"/>
      <c r="O11" s="15">
        <f t="shared" si="0"/>
        <v>97</v>
      </c>
      <c r="P11" s="98" t="s">
        <v>164</v>
      </c>
      <c r="Q11" s="72">
        <f t="shared" si="1"/>
        <v>24</v>
      </c>
      <c r="S11" s="280" t="s">
        <v>81</v>
      </c>
      <c r="T11" s="281"/>
      <c r="U11" s="100" t="s">
        <v>63</v>
      </c>
      <c r="V11" s="107">
        <f>SUM(O6:O13)</f>
        <v>816</v>
      </c>
    </row>
    <row r="12" spans="1:17" ht="15.75" customHeight="1">
      <c r="A12" s="177">
        <v>7</v>
      </c>
      <c r="B12" s="169" t="s">
        <v>151</v>
      </c>
      <c r="C12" s="16">
        <v>0</v>
      </c>
      <c r="D12" s="16">
        <v>11</v>
      </c>
      <c r="E12" s="16">
        <v>10</v>
      </c>
      <c r="F12" s="16">
        <v>10</v>
      </c>
      <c r="G12" s="16">
        <v>15</v>
      </c>
      <c r="H12" s="16">
        <v>14</v>
      </c>
      <c r="I12" s="16">
        <v>9</v>
      </c>
      <c r="J12" s="16">
        <v>10</v>
      </c>
      <c r="K12" s="16">
        <v>9</v>
      </c>
      <c r="L12" s="16">
        <v>9</v>
      </c>
      <c r="M12" s="16"/>
      <c r="N12" s="155"/>
      <c r="O12" s="15">
        <f t="shared" si="0"/>
        <v>97</v>
      </c>
      <c r="P12" s="98" t="s">
        <v>161</v>
      </c>
      <c r="Q12" s="72">
        <f t="shared" si="1"/>
        <v>21</v>
      </c>
    </row>
    <row r="13" spans="1:17" ht="15.75" customHeight="1">
      <c r="A13" s="177">
        <v>8</v>
      </c>
      <c r="B13" s="176">
        <v>111</v>
      </c>
      <c r="C13" s="16">
        <v>13</v>
      </c>
      <c r="D13" s="16">
        <v>11</v>
      </c>
      <c r="E13" s="16">
        <v>0</v>
      </c>
      <c r="F13" s="16">
        <v>9</v>
      </c>
      <c r="G13" s="16">
        <v>11</v>
      </c>
      <c r="H13" s="16">
        <v>12</v>
      </c>
      <c r="I13" s="16">
        <v>9</v>
      </c>
      <c r="J13" s="16">
        <v>9</v>
      </c>
      <c r="K13" s="16">
        <v>10</v>
      </c>
      <c r="L13" s="16">
        <v>12</v>
      </c>
      <c r="M13" s="16"/>
      <c r="N13" s="155"/>
      <c r="O13" s="15">
        <f t="shared" si="0"/>
        <v>96</v>
      </c>
      <c r="P13" s="98" t="s">
        <v>164</v>
      </c>
      <c r="Q13" s="72">
        <f t="shared" si="1"/>
        <v>24</v>
      </c>
    </row>
    <row r="14" spans="1:17" ht="15.75" customHeight="1">
      <c r="A14" s="177">
        <v>9</v>
      </c>
      <c r="B14" s="169" t="s">
        <v>152</v>
      </c>
      <c r="C14" s="16">
        <v>0</v>
      </c>
      <c r="D14" s="16">
        <v>9</v>
      </c>
      <c r="E14" s="16">
        <v>8</v>
      </c>
      <c r="F14" s="16">
        <v>9</v>
      </c>
      <c r="G14" s="16">
        <v>15</v>
      </c>
      <c r="H14" s="16">
        <v>14</v>
      </c>
      <c r="I14" s="16">
        <v>9</v>
      </c>
      <c r="J14" s="16">
        <v>9</v>
      </c>
      <c r="K14" s="16">
        <v>10</v>
      </c>
      <c r="L14" s="16">
        <v>9</v>
      </c>
      <c r="M14" s="16"/>
      <c r="N14" s="155"/>
      <c r="O14" s="15">
        <f t="shared" si="0"/>
        <v>92</v>
      </c>
      <c r="P14" s="98" t="s">
        <v>161</v>
      </c>
      <c r="Q14" s="72">
        <f t="shared" si="1"/>
        <v>17</v>
      </c>
    </row>
    <row r="15" spans="1:17" ht="15.75" customHeight="1">
      <c r="A15" s="177">
        <v>10</v>
      </c>
      <c r="B15" s="169" t="s">
        <v>153</v>
      </c>
      <c r="C15" s="16">
        <v>0</v>
      </c>
      <c r="D15" s="16">
        <v>10</v>
      </c>
      <c r="E15" s="16">
        <v>6</v>
      </c>
      <c r="F15" s="16">
        <v>9</v>
      </c>
      <c r="G15" s="16">
        <v>13</v>
      </c>
      <c r="H15" s="16">
        <v>14</v>
      </c>
      <c r="I15" s="16">
        <v>10</v>
      </c>
      <c r="J15" s="16">
        <v>10</v>
      </c>
      <c r="K15" s="16">
        <v>10</v>
      </c>
      <c r="L15" s="16">
        <v>9</v>
      </c>
      <c r="M15" s="16"/>
      <c r="N15" s="155"/>
      <c r="O15" s="15">
        <f t="shared" si="0"/>
        <v>91</v>
      </c>
      <c r="P15" s="98" t="s">
        <v>161</v>
      </c>
      <c r="Q15" s="72">
        <f t="shared" si="1"/>
        <v>16</v>
      </c>
    </row>
    <row r="16" spans="1:17" ht="15.75" customHeight="1">
      <c r="A16" s="177">
        <v>11</v>
      </c>
      <c r="B16" s="169" t="s">
        <v>154</v>
      </c>
      <c r="C16" s="16">
        <v>0</v>
      </c>
      <c r="D16" s="16">
        <v>12</v>
      </c>
      <c r="E16" s="16">
        <v>0</v>
      </c>
      <c r="F16" s="16">
        <v>9</v>
      </c>
      <c r="G16" s="16">
        <v>12</v>
      </c>
      <c r="H16" s="16">
        <v>13</v>
      </c>
      <c r="I16" s="16">
        <v>9</v>
      </c>
      <c r="J16" s="16">
        <v>10</v>
      </c>
      <c r="K16" s="16">
        <v>11</v>
      </c>
      <c r="L16" s="16">
        <v>10</v>
      </c>
      <c r="M16" s="16"/>
      <c r="N16" s="155"/>
      <c r="O16" s="15">
        <f t="shared" si="0"/>
        <v>86</v>
      </c>
      <c r="P16" s="98" t="s">
        <v>161</v>
      </c>
      <c r="Q16" s="72">
        <f t="shared" si="1"/>
        <v>12</v>
      </c>
    </row>
    <row r="17" spans="1:17" ht="15.75" customHeight="1">
      <c r="A17" s="177">
        <v>12</v>
      </c>
      <c r="B17" s="168">
        <v>106</v>
      </c>
      <c r="C17" s="16">
        <v>15</v>
      </c>
      <c r="D17" s="16">
        <v>9</v>
      </c>
      <c r="E17" s="16">
        <v>6</v>
      </c>
      <c r="F17" s="16">
        <v>9</v>
      </c>
      <c r="G17" s="16">
        <v>0</v>
      </c>
      <c r="H17" s="16">
        <v>12</v>
      </c>
      <c r="I17" s="16">
        <v>9</v>
      </c>
      <c r="J17" s="16">
        <v>9</v>
      </c>
      <c r="K17" s="16">
        <v>9</v>
      </c>
      <c r="L17" s="16">
        <v>6</v>
      </c>
      <c r="M17" s="16"/>
      <c r="N17" s="155"/>
      <c r="O17" s="15">
        <f t="shared" si="0"/>
        <v>84</v>
      </c>
      <c r="P17" s="98" t="s">
        <v>52</v>
      </c>
      <c r="Q17" s="72">
        <f t="shared" si="1"/>
        <v>30</v>
      </c>
    </row>
    <row r="18" spans="1:17" ht="15.75" customHeight="1">
      <c r="A18" s="177">
        <v>13</v>
      </c>
      <c r="B18" s="168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55"/>
      <c r="O18" s="15" t="str">
        <f aca="true" t="shared" si="2" ref="O18:O45">IF(B18="","",SUM(C18:M18)-(N18))</f>
        <v/>
      </c>
      <c r="P18" s="98"/>
      <c r="Q18" s="72">
        <f aca="true" t="shared" si="3" ref="Q18:Q45">SUM(C18:E18)</f>
        <v>0</v>
      </c>
    </row>
    <row r="19" spans="1:17" ht="15.75" customHeight="1">
      <c r="A19" s="177">
        <v>14</v>
      </c>
      <c r="B19" s="17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5"/>
      <c r="O19" s="15" t="str">
        <f t="shared" si="2"/>
        <v/>
      </c>
      <c r="P19" s="98"/>
      <c r="Q19" s="72">
        <f t="shared" si="3"/>
        <v>0</v>
      </c>
    </row>
    <row r="20" spans="1:17" ht="15.75" customHeight="1">
      <c r="A20" s="177">
        <v>15</v>
      </c>
      <c r="B20" s="168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55"/>
      <c r="O20" s="15" t="str">
        <f t="shared" si="2"/>
        <v/>
      </c>
      <c r="P20" s="98"/>
      <c r="Q20" s="72">
        <f t="shared" si="3"/>
        <v>0</v>
      </c>
    </row>
    <row r="21" spans="1:17" ht="15.75" customHeight="1">
      <c r="A21" s="177">
        <v>16</v>
      </c>
      <c r="B21" s="168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5"/>
      <c r="O21" s="15" t="str">
        <f t="shared" si="2"/>
        <v/>
      </c>
      <c r="P21" s="98"/>
      <c r="Q21" s="72">
        <f t="shared" si="3"/>
        <v>0</v>
      </c>
    </row>
    <row r="22" spans="1:17" ht="15.75" customHeight="1">
      <c r="A22" s="177"/>
      <c r="B22" s="168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55"/>
      <c r="O22" s="15" t="str">
        <f t="shared" si="2"/>
        <v/>
      </c>
      <c r="P22" s="98"/>
      <c r="Q22" s="72">
        <f t="shared" si="3"/>
        <v>0</v>
      </c>
    </row>
    <row r="23" spans="1:17" ht="15.75" customHeight="1">
      <c r="A23" s="177"/>
      <c r="B23" s="17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05"/>
      <c r="O23" s="15" t="str">
        <f t="shared" si="2"/>
        <v/>
      </c>
      <c r="P23" s="57"/>
      <c r="Q23" s="72">
        <f t="shared" si="3"/>
        <v>0</v>
      </c>
    </row>
    <row r="24" spans="1:17" ht="15.75" customHeight="1">
      <c r="A24" s="177"/>
      <c r="B24" s="171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99"/>
      <c r="O24" s="15" t="str">
        <f t="shared" si="2"/>
        <v/>
      </c>
      <c r="P24" s="98"/>
      <c r="Q24" s="72">
        <f t="shared" si="3"/>
        <v>0</v>
      </c>
    </row>
    <row r="25" spans="1:17" ht="15.75" customHeight="1">
      <c r="A25" s="177"/>
      <c r="B25" s="17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05"/>
      <c r="O25" s="15" t="str">
        <f t="shared" si="2"/>
        <v/>
      </c>
      <c r="P25" s="98"/>
      <c r="Q25" s="72">
        <f t="shared" si="3"/>
        <v>0</v>
      </c>
    </row>
    <row r="26" spans="1:17" ht="15.75" customHeight="1">
      <c r="A26" s="177"/>
      <c r="B26" s="17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05"/>
      <c r="O26" s="15" t="str">
        <f t="shared" si="2"/>
        <v/>
      </c>
      <c r="P26" s="98"/>
      <c r="Q26" s="72">
        <f t="shared" si="3"/>
        <v>0</v>
      </c>
    </row>
    <row r="27" spans="1:17" ht="15.75" customHeight="1">
      <c r="A27" s="177"/>
      <c r="B27" s="17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5" t="str">
        <f t="shared" si="2"/>
        <v/>
      </c>
      <c r="P27" s="98"/>
      <c r="Q27" s="72">
        <f t="shared" si="3"/>
        <v>0</v>
      </c>
    </row>
    <row r="28" spans="1:17" ht="15.75" customHeight="1">
      <c r="A28" s="177"/>
      <c r="B28" s="171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15" t="str">
        <f t="shared" si="2"/>
        <v/>
      </c>
      <c r="P28" s="98"/>
      <c r="Q28" s="72">
        <f t="shared" si="3"/>
        <v>0</v>
      </c>
    </row>
    <row r="29" spans="1:17" ht="15.75" customHeight="1">
      <c r="A29" s="177"/>
      <c r="B29" s="17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5" t="str">
        <f t="shared" si="2"/>
        <v/>
      </c>
      <c r="P29" s="57"/>
      <c r="Q29" s="72">
        <f t="shared" si="3"/>
        <v>0</v>
      </c>
    </row>
    <row r="30" spans="1:17" ht="15.75" customHeight="1">
      <c r="A30" s="177"/>
      <c r="B30" s="171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5" t="str">
        <f t="shared" si="2"/>
        <v/>
      </c>
      <c r="P30" s="57"/>
      <c r="Q30" s="72">
        <f t="shared" si="3"/>
        <v>0</v>
      </c>
    </row>
    <row r="31" spans="1:17" ht="15.75" customHeight="1">
      <c r="A31" s="177"/>
      <c r="B31" s="17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 t="str">
        <f t="shared" si="2"/>
        <v/>
      </c>
      <c r="P31" s="57"/>
      <c r="Q31" s="72">
        <f t="shared" si="3"/>
        <v>0</v>
      </c>
    </row>
    <row r="32" spans="1:17" ht="15.75" customHeight="1">
      <c r="A32" s="177"/>
      <c r="B32" s="17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15" t="str">
        <f t="shared" si="2"/>
        <v/>
      </c>
      <c r="P32" s="98"/>
      <c r="Q32" s="72">
        <f t="shared" si="3"/>
        <v>0</v>
      </c>
    </row>
    <row r="33" spans="1:17" ht="15.75" customHeight="1">
      <c r="A33" s="177"/>
      <c r="B33" s="17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5" t="str">
        <f t="shared" si="2"/>
        <v/>
      </c>
      <c r="P33" s="98"/>
      <c r="Q33" s="72">
        <f t="shared" si="3"/>
        <v>0</v>
      </c>
    </row>
    <row r="34" spans="1:17" ht="15.75" customHeight="1">
      <c r="A34" s="177"/>
      <c r="B34" s="171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15" t="str">
        <f t="shared" si="2"/>
        <v/>
      </c>
      <c r="P34" s="98"/>
      <c r="Q34" s="72">
        <f t="shared" si="3"/>
        <v>0</v>
      </c>
    </row>
    <row r="35" spans="1:17" ht="15.75" customHeight="1">
      <c r="A35" s="177"/>
      <c r="B35" s="17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15" t="str">
        <f t="shared" si="2"/>
        <v/>
      </c>
      <c r="P35" s="98"/>
      <c r="Q35" s="72">
        <f t="shared" si="3"/>
        <v>0</v>
      </c>
    </row>
    <row r="36" spans="1:19" ht="15.75" customHeight="1">
      <c r="A36" s="177"/>
      <c r="B36" s="17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15" t="str">
        <f t="shared" si="2"/>
        <v/>
      </c>
      <c r="P36" s="98"/>
      <c r="Q36" s="72">
        <f t="shared" si="3"/>
        <v>0</v>
      </c>
      <c r="R36" s="73"/>
      <c r="S36" s="73"/>
    </row>
    <row r="37" spans="1:17" ht="15.75" customHeight="1">
      <c r="A37" s="177"/>
      <c r="B37" s="17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  <c r="O37" s="15" t="str">
        <f t="shared" si="2"/>
        <v/>
      </c>
      <c r="P37" s="98"/>
      <c r="Q37" s="72">
        <f t="shared" si="3"/>
        <v>0</v>
      </c>
    </row>
    <row r="38" spans="1:17" ht="15.75" customHeight="1">
      <c r="A38" s="177"/>
      <c r="B38" s="17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15" t="str">
        <f t="shared" si="2"/>
        <v/>
      </c>
      <c r="P38" s="98"/>
      <c r="Q38" s="72">
        <f t="shared" si="3"/>
        <v>0</v>
      </c>
    </row>
    <row r="39" spans="1:17" ht="15.75" customHeight="1">
      <c r="A39" s="177"/>
      <c r="B39" s="171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  <c r="O39" s="15" t="str">
        <f t="shared" si="2"/>
        <v/>
      </c>
      <c r="P39" s="98"/>
      <c r="Q39" s="72">
        <f t="shared" si="3"/>
        <v>0</v>
      </c>
    </row>
    <row r="40" spans="1:17" ht="15.75" customHeight="1">
      <c r="A40" s="177"/>
      <c r="B40" s="17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15" t="str">
        <f t="shared" si="2"/>
        <v/>
      </c>
      <c r="P40" s="98"/>
      <c r="Q40" s="72">
        <f t="shared" si="3"/>
        <v>0</v>
      </c>
    </row>
    <row r="41" spans="1:17" ht="15.75" customHeight="1">
      <c r="A41" s="177"/>
      <c r="B41" s="17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15" t="str">
        <f t="shared" si="2"/>
        <v/>
      </c>
      <c r="P41" s="98"/>
      <c r="Q41" s="72">
        <f t="shared" si="3"/>
        <v>0</v>
      </c>
    </row>
    <row r="42" spans="1:17" ht="15.75" customHeight="1">
      <c r="A42" s="177"/>
      <c r="B42" s="17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7"/>
      <c r="O42" s="15" t="str">
        <f t="shared" si="2"/>
        <v/>
      </c>
      <c r="P42" s="98"/>
      <c r="Q42" s="72">
        <f t="shared" si="3"/>
        <v>0</v>
      </c>
    </row>
    <row r="43" spans="1:17" ht="15.75" customHeight="1">
      <c r="A43" s="177"/>
      <c r="B43" s="17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5" t="str">
        <f t="shared" si="2"/>
        <v/>
      </c>
      <c r="P43" s="98"/>
      <c r="Q43" s="72">
        <f t="shared" si="3"/>
        <v>0</v>
      </c>
    </row>
    <row r="44" spans="1:17" ht="15.75" customHeight="1">
      <c r="A44" s="177"/>
      <c r="B44" s="17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5" t="str">
        <f t="shared" si="2"/>
        <v/>
      </c>
      <c r="P44" s="98"/>
      <c r="Q44" s="72">
        <f t="shared" si="3"/>
        <v>0</v>
      </c>
    </row>
    <row r="45" spans="1:17" ht="15.75" customHeight="1">
      <c r="A45" s="177"/>
      <c r="B45" s="171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15" t="str">
        <f t="shared" si="2"/>
        <v/>
      </c>
      <c r="P45" s="98"/>
      <c r="Q45" s="72">
        <f t="shared" si="3"/>
        <v>0</v>
      </c>
    </row>
  </sheetData>
  <mergeCells count="19"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  <mergeCell ref="S11:T11"/>
    <mergeCell ref="S7:T7"/>
    <mergeCell ref="S8:T8"/>
    <mergeCell ref="S9:T9"/>
    <mergeCell ref="K4:L4"/>
    <mergeCell ref="O4:P4"/>
    <mergeCell ref="M3:N4"/>
    <mergeCell ref="O3:P3"/>
    <mergeCell ref="R3:S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C45"/>
  <sheetViews>
    <sheetView workbookViewId="0" topLeftCell="E1">
      <pane ySplit="5" topLeftCell="A6" activePane="bottomLeft" state="frozen"/>
      <selection pane="topLeft" activeCell="R9" sqref="R9"/>
      <selection pane="bottomLeft" activeCell="K5" sqref="K5"/>
    </sheetView>
  </sheetViews>
  <sheetFormatPr defaultColWidth="9.28125" defaultRowHeight="15.75" customHeight="1"/>
  <cols>
    <col min="1" max="1" width="3.28125" style="1" customWidth="1"/>
    <col min="2" max="2" width="7.140625" style="13" customWidth="1"/>
    <col min="3" max="13" width="4.28125" style="20" customWidth="1"/>
    <col min="14" max="14" width="4.8515625" style="20" customWidth="1"/>
    <col min="15" max="15" width="5.421875" style="1" customWidth="1"/>
    <col min="16" max="16" width="5.421875" style="5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93" t="s">
        <v>44</v>
      </c>
      <c r="C1" s="294"/>
      <c r="D1" s="308" t="s">
        <v>120</v>
      </c>
      <c r="E1" s="308"/>
      <c r="F1" s="308"/>
      <c r="G1" s="308"/>
      <c r="H1" s="308"/>
      <c r="I1" s="309"/>
      <c r="J1" s="309"/>
      <c r="K1" s="310"/>
      <c r="R1" s="200" t="s">
        <v>103</v>
      </c>
      <c r="S1" s="201"/>
      <c r="T1" s="178"/>
      <c r="U1" s="20"/>
      <c r="V1" s="202" t="s">
        <v>104</v>
      </c>
      <c r="W1" s="205"/>
    </row>
    <row r="2" spans="2:23" ht="15.75" customHeight="1">
      <c r="B2" s="295"/>
      <c r="C2" s="296"/>
      <c r="D2" s="308" t="s">
        <v>167</v>
      </c>
      <c r="E2" s="308"/>
      <c r="F2" s="311"/>
      <c r="G2" s="312" t="s">
        <v>56</v>
      </c>
      <c r="H2" s="313"/>
      <c r="I2" s="313"/>
      <c r="J2" s="314" t="s">
        <v>57</v>
      </c>
      <c r="K2" s="296"/>
      <c r="L2" s="153"/>
      <c r="M2" s="146"/>
      <c r="N2" s="102"/>
      <c r="O2" s="102"/>
      <c r="P2" s="213"/>
      <c r="R2" s="202" t="s">
        <v>105</v>
      </c>
      <c r="S2" s="203"/>
      <c r="T2" s="199" t="s">
        <v>106</v>
      </c>
      <c r="U2" s="154">
        <v>2</v>
      </c>
      <c r="V2" s="202" t="s">
        <v>107</v>
      </c>
      <c r="W2" s="205"/>
    </row>
    <row r="3" spans="2:20" ht="25.5" customHeight="1">
      <c r="B3" s="297" t="s">
        <v>62</v>
      </c>
      <c r="C3" s="298"/>
      <c r="D3" s="299"/>
      <c r="E3" s="147" t="s">
        <v>42</v>
      </c>
      <c r="F3" s="148"/>
      <c r="G3" s="302" t="s">
        <v>80</v>
      </c>
      <c r="H3" s="303"/>
      <c r="I3" s="303"/>
      <c r="J3" s="303"/>
      <c r="K3" s="315" t="s">
        <v>42</v>
      </c>
      <c r="L3" s="316"/>
      <c r="M3" s="286" t="s">
        <v>108</v>
      </c>
      <c r="N3" s="287"/>
      <c r="O3" s="289" t="s">
        <v>42</v>
      </c>
      <c r="P3" s="290"/>
      <c r="R3" s="291" t="s">
        <v>85</v>
      </c>
      <c r="S3" s="292"/>
      <c r="T3" s="204">
        <f>SUM(S1*4+S2*4+U1*2+U2*2+W1+W2)</f>
        <v>4</v>
      </c>
    </row>
    <row r="4" spans="2:20" ht="23.25" customHeight="1">
      <c r="B4" s="300"/>
      <c r="C4" s="301"/>
      <c r="D4" s="301"/>
      <c r="E4" s="306">
        <f>SUM(O6:O17)</f>
        <v>1101</v>
      </c>
      <c r="F4" s="307"/>
      <c r="G4" s="304"/>
      <c r="H4" s="305"/>
      <c r="I4" s="305"/>
      <c r="J4" s="305"/>
      <c r="K4" s="282">
        <v>240</v>
      </c>
      <c r="L4" s="283"/>
      <c r="M4" s="288"/>
      <c r="N4" s="284"/>
      <c r="O4" s="284">
        <f>MAX(C6:C45)</f>
        <v>18</v>
      </c>
      <c r="P4" s="285"/>
      <c r="R4" s="208"/>
      <c r="S4" s="145"/>
      <c r="T4" s="208"/>
    </row>
    <row r="5" spans="1:81" s="36" customFormat="1" ht="25.5" customHeight="1">
      <c r="A5" s="166"/>
      <c r="B5" s="167" t="s">
        <v>0</v>
      </c>
      <c r="C5" s="34" t="s">
        <v>2</v>
      </c>
      <c r="D5" s="34" t="s">
        <v>3</v>
      </c>
      <c r="E5" s="34" t="s">
        <v>4</v>
      </c>
      <c r="F5" s="34" t="s">
        <v>21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19</v>
      </c>
      <c r="L5" s="34" t="s">
        <v>30</v>
      </c>
      <c r="M5" s="149" t="s">
        <v>17</v>
      </c>
      <c r="N5" s="150" t="s">
        <v>9</v>
      </c>
      <c r="O5" s="151" t="s">
        <v>41</v>
      </c>
      <c r="P5" s="152" t="s">
        <v>40</v>
      </c>
      <c r="Q5" s="60" t="s">
        <v>38</v>
      </c>
      <c r="R5" s="209"/>
      <c r="S5" s="156"/>
      <c r="T5" s="209"/>
      <c r="U5" s="156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</row>
    <row r="6" spans="1:17" ht="15.75" customHeight="1">
      <c r="A6" s="177">
        <v>1</v>
      </c>
      <c r="B6" s="171">
        <v>59</v>
      </c>
      <c r="C6" s="26">
        <v>16</v>
      </c>
      <c r="D6" s="26">
        <v>12</v>
      </c>
      <c r="E6" s="26">
        <v>7</v>
      </c>
      <c r="F6" s="26">
        <v>9</v>
      </c>
      <c r="G6" s="26">
        <v>9</v>
      </c>
      <c r="H6" s="26">
        <v>13</v>
      </c>
      <c r="I6" s="26">
        <v>10</v>
      </c>
      <c r="J6" s="26">
        <v>9</v>
      </c>
      <c r="K6" s="26">
        <v>9</v>
      </c>
      <c r="L6" s="26">
        <v>11</v>
      </c>
      <c r="M6" s="26">
        <v>3</v>
      </c>
      <c r="N6" s="26"/>
      <c r="O6" s="15">
        <f aca="true" t="shared" si="0" ref="O6:O17">IF(B6="","",SUM(C6:M6)-(N6))</f>
        <v>108</v>
      </c>
      <c r="P6" s="57" t="s">
        <v>164</v>
      </c>
      <c r="Q6" s="72">
        <f aca="true" t="shared" si="1" ref="Q6:Q39">SUM(C6:E6)</f>
        <v>35</v>
      </c>
    </row>
    <row r="7" spans="1:22" ht="15.75" customHeight="1">
      <c r="A7" s="177">
        <v>2</v>
      </c>
      <c r="B7" s="171">
        <v>40</v>
      </c>
      <c r="C7" s="26">
        <v>15</v>
      </c>
      <c r="D7" s="26">
        <v>11</v>
      </c>
      <c r="E7" s="26">
        <v>8</v>
      </c>
      <c r="F7" s="26">
        <v>9</v>
      </c>
      <c r="G7" s="26">
        <v>11</v>
      </c>
      <c r="H7" s="26">
        <v>12</v>
      </c>
      <c r="I7" s="26">
        <v>9</v>
      </c>
      <c r="J7" s="26">
        <v>10</v>
      </c>
      <c r="K7" s="26">
        <v>9</v>
      </c>
      <c r="L7" s="26">
        <v>10</v>
      </c>
      <c r="M7" s="26">
        <v>3</v>
      </c>
      <c r="N7" s="26"/>
      <c r="O7" s="15">
        <f t="shared" si="0"/>
        <v>107</v>
      </c>
      <c r="P7" s="57" t="s">
        <v>164</v>
      </c>
      <c r="Q7" s="72">
        <f t="shared" si="1"/>
        <v>34</v>
      </c>
      <c r="S7" s="280" t="s">
        <v>82</v>
      </c>
      <c r="T7" s="281"/>
      <c r="U7" s="100" t="s">
        <v>63</v>
      </c>
      <c r="V7" s="107">
        <v>360</v>
      </c>
    </row>
    <row r="8" spans="1:22" ht="15.75" customHeight="1">
      <c r="A8" s="177">
        <v>3</v>
      </c>
      <c r="B8" s="172">
        <v>10</v>
      </c>
      <c r="C8" s="16">
        <v>18</v>
      </c>
      <c r="D8" s="16">
        <v>12</v>
      </c>
      <c r="E8" s="16">
        <v>0</v>
      </c>
      <c r="F8" s="16">
        <v>9</v>
      </c>
      <c r="G8" s="16">
        <v>12</v>
      </c>
      <c r="H8" s="16">
        <v>15</v>
      </c>
      <c r="I8" s="16">
        <v>12</v>
      </c>
      <c r="J8" s="16">
        <v>6</v>
      </c>
      <c r="K8" s="16">
        <v>9</v>
      </c>
      <c r="L8" s="16">
        <v>9</v>
      </c>
      <c r="M8" s="16"/>
      <c r="N8" s="17"/>
      <c r="O8" s="15">
        <f t="shared" si="0"/>
        <v>102</v>
      </c>
      <c r="P8" s="57" t="s">
        <v>169</v>
      </c>
      <c r="Q8" s="72">
        <f t="shared" si="1"/>
        <v>30</v>
      </c>
      <c r="S8" s="280" t="s">
        <v>83</v>
      </c>
      <c r="T8" s="281"/>
      <c r="U8" s="100" t="s">
        <v>63</v>
      </c>
      <c r="V8" s="184">
        <v>384</v>
      </c>
    </row>
    <row r="9" spans="1:22" ht="15.75" customHeight="1">
      <c r="A9" s="177">
        <v>4</v>
      </c>
      <c r="B9" s="172">
        <v>31</v>
      </c>
      <c r="C9" s="16">
        <v>18</v>
      </c>
      <c r="D9" s="16">
        <v>9</v>
      </c>
      <c r="E9" s="16">
        <v>0</v>
      </c>
      <c r="F9" s="16">
        <v>12</v>
      </c>
      <c r="G9" s="16">
        <v>9</v>
      </c>
      <c r="H9" s="16">
        <v>12</v>
      </c>
      <c r="I9" s="16">
        <v>9</v>
      </c>
      <c r="J9" s="16">
        <v>6</v>
      </c>
      <c r="K9" s="16">
        <v>9</v>
      </c>
      <c r="L9" s="16">
        <v>9</v>
      </c>
      <c r="M9" s="16"/>
      <c r="N9" s="17"/>
      <c r="O9" s="15">
        <f t="shared" si="0"/>
        <v>93</v>
      </c>
      <c r="P9" s="57" t="s">
        <v>168</v>
      </c>
      <c r="Q9" s="72">
        <f t="shared" si="1"/>
        <v>27</v>
      </c>
      <c r="S9" s="280" t="s">
        <v>84</v>
      </c>
      <c r="T9" s="281"/>
      <c r="U9" s="100" t="s">
        <v>63</v>
      </c>
      <c r="V9" s="184" t="s">
        <v>172</v>
      </c>
    </row>
    <row r="10" spans="1:17" ht="15.75" customHeight="1">
      <c r="A10" s="177">
        <v>5</v>
      </c>
      <c r="B10" s="172">
        <v>25</v>
      </c>
      <c r="C10" s="16">
        <v>15</v>
      </c>
      <c r="D10" s="16">
        <v>9</v>
      </c>
      <c r="E10" s="16">
        <v>0</v>
      </c>
      <c r="F10" s="16">
        <v>9</v>
      </c>
      <c r="G10" s="16">
        <v>9</v>
      </c>
      <c r="H10" s="16">
        <v>12</v>
      </c>
      <c r="I10" s="16">
        <v>9</v>
      </c>
      <c r="J10" s="16">
        <v>9</v>
      </c>
      <c r="K10" s="16">
        <v>9</v>
      </c>
      <c r="L10" s="16">
        <v>12</v>
      </c>
      <c r="M10" s="16"/>
      <c r="N10" s="17"/>
      <c r="O10" s="15">
        <f t="shared" si="0"/>
        <v>93</v>
      </c>
      <c r="P10" s="57" t="s">
        <v>168</v>
      </c>
      <c r="Q10" s="72">
        <f t="shared" si="1"/>
        <v>24</v>
      </c>
    </row>
    <row r="11" spans="1:22" ht="15.75" customHeight="1">
      <c r="A11" s="177">
        <v>6</v>
      </c>
      <c r="B11" s="172">
        <v>13</v>
      </c>
      <c r="C11" s="16">
        <v>18</v>
      </c>
      <c r="D11" s="16">
        <v>12</v>
      </c>
      <c r="E11" s="16">
        <v>0</v>
      </c>
      <c r="F11" s="16">
        <v>9</v>
      </c>
      <c r="G11" s="16">
        <v>9</v>
      </c>
      <c r="H11" s="16">
        <v>12</v>
      </c>
      <c r="I11" s="16">
        <v>9</v>
      </c>
      <c r="J11" s="16">
        <v>6</v>
      </c>
      <c r="K11" s="16">
        <v>6</v>
      </c>
      <c r="L11" s="16">
        <v>9</v>
      </c>
      <c r="M11" s="16"/>
      <c r="N11" s="17"/>
      <c r="O11" s="15">
        <f t="shared" si="0"/>
        <v>90</v>
      </c>
      <c r="P11" s="57" t="s">
        <v>169</v>
      </c>
      <c r="Q11" s="72">
        <f t="shared" si="1"/>
        <v>30</v>
      </c>
      <c r="S11" s="280" t="s">
        <v>81</v>
      </c>
      <c r="T11" s="281"/>
      <c r="U11" s="100" t="s">
        <v>63</v>
      </c>
      <c r="V11" s="107">
        <f>SUM(O6:O13)</f>
        <v>767</v>
      </c>
    </row>
    <row r="12" spans="1:17" ht="15.75" customHeight="1">
      <c r="A12" s="177">
        <v>7</v>
      </c>
      <c r="B12" s="171">
        <v>66</v>
      </c>
      <c r="C12" s="26">
        <v>15</v>
      </c>
      <c r="D12" s="26">
        <v>9</v>
      </c>
      <c r="E12" s="26">
        <v>0</v>
      </c>
      <c r="F12" s="26">
        <v>9</v>
      </c>
      <c r="G12" s="26">
        <v>9</v>
      </c>
      <c r="H12" s="26">
        <v>12</v>
      </c>
      <c r="I12" s="26">
        <v>9</v>
      </c>
      <c r="J12" s="26">
        <v>9</v>
      </c>
      <c r="K12" s="26">
        <v>6</v>
      </c>
      <c r="L12" s="26">
        <v>9</v>
      </c>
      <c r="M12" s="26"/>
      <c r="N12" s="26"/>
      <c r="O12" s="15">
        <f t="shared" si="0"/>
        <v>87</v>
      </c>
      <c r="P12" s="57" t="s">
        <v>168</v>
      </c>
      <c r="Q12" s="72">
        <f t="shared" si="1"/>
        <v>24</v>
      </c>
    </row>
    <row r="13" spans="1:17" ht="15.75" customHeight="1">
      <c r="A13" s="177">
        <v>8</v>
      </c>
      <c r="B13" s="171">
        <v>57</v>
      </c>
      <c r="C13" s="26">
        <v>15</v>
      </c>
      <c r="D13" s="26">
        <v>11</v>
      </c>
      <c r="E13" s="26">
        <v>6</v>
      </c>
      <c r="F13" s="26">
        <v>7</v>
      </c>
      <c r="G13" s="26">
        <v>0</v>
      </c>
      <c r="H13" s="26">
        <v>12</v>
      </c>
      <c r="I13" s="26">
        <v>9</v>
      </c>
      <c r="J13" s="26">
        <v>9</v>
      </c>
      <c r="K13" s="26">
        <v>9</v>
      </c>
      <c r="L13" s="26">
        <v>9</v>
      </c>
      <c r="M13" s="26"/>
      <c r="N13" s="26"/>
      <c r="O13" s="15">
        <f t="shared" si="0"/>
        <v>87</v>
      </c>
      <c r="P13" s="57" t="s">
        <v>164</v>
      </c>
      <c r="Q13" s="72">
        <f t="shared" si="1"/>
        <v>32</v>
      </c>
    </row>
    <row r="14" spans="1:17" ht="15.75" customHeight="1">
      <c r="A14" s="177">
        <v>9</v>
      </c>
      <c r="B14" s="171">
        <v>50</v>
      </c>
      <c r="C14" s="16">
        <v>18</v>
      </c>
      <c r="D14" s="16">
        <v>9</v>
      </c>
      <c r="E14" s="16">
        <v>0</v>
      </c>
      <c r="F14" s="16">
        <v>6</v>
      </c>
      <c r="G14" s="16">
        <v>9</v>
      </c>
      <c r="H14" s="16">
        <v>12</v>
      </c>
      <c r="I14" s="16">
        <v>9</v>
      </c>
      <c r="J14" s="16">
        <v>6</v>
      </c>
      <c r="K14" s="16">
        <v>9</v>
      </c>
      <c r="L14" s="16">
        <v>9</v>
      </c>
      <c r="M14" s="16"/>
      <c r="N14" s="17"/>
      <c r="O14" s="15">
        <f t="shared" si="0"/>
        <v>87</v>
      </c>
      <c r="P14" s="57" t="s">
        <v>169</v>
      </c>
      <c r="Q14" s="72">
        <f t="shared" si="1"/>
        <v>27</v>
      </c>
    </row>
    <row r="15" spans="1:17" ht="15.75" customHeight="1">
      <c r="A15" s="177">
        <v>10</v>
      </c>
      <c r="B15" s="171">
        <v>26</v>
      </c>
      <c r="C15" s="26">
        <v>15</v>
      </c>
      <c r="D15" s="26">
        <v>9</v>
      </c>
      <c r="E15" s="26">
        <v>0</v>
      </c>
      <c r="F15" s="26">
        <v>9</v>
      </c>
      <c r="G15" s="26">
        <v>9</v>
      </c>
      <c r="H15" s="26">
        <v>12</v>
      </c>
      <c r="I15" s="26">
        <v>9</v>
      </c>
      <c r="J15" s="26">
        <v>6</v>
      </c>
      <c r="K15" s="26">
        <v>9</v>
      </c>
      <c r="L15" s="26">
        <v>9</v>
      </c>
      <c r="M15" s="26"/>
      <c r="N15" s="99"/>
      <c r="O15" s="15">
        <f t="shared" si="0"/>
        <v>87</v>
      </c>
      <c r="P15" s="57" t="s">
        <v>168</v>
      </c>
      <c r="Q15" s="72">
        <f t="shared" si="1"/>
        <v>24</v>
      </c>
    </row>
    <row r="16" spans="1:17" ht="15.75" customHeight="1">
      <c r="A16" s="177">
        <v>11</v>
      </c>
      <c r="B16" s="171">
        <v>54</v>
      </c>
      <c r="C16" s="26">
        <v>15</v>
      </c>
      <c r="D16" s="26">
        <v>10</v>
      </c>
      <c r="E16" s="26">
        <v>0</v>
      </c>
      <c r="F16" s="26">
        <v>7</v>
      </c>
      <c r="G16" s="26">
        <v>0</v>
      </c>
      <c r="H16" s="26">
        <v>12</v>
      </c>
      <c r="I16" s="26">
        <v>10</v>
      </c>
      <c r="J16" s="26">
        <v>9</v>
      </c>
      <c r="K16" s="26">
        <v>9</v>
      </c>
      <c r="L16" s="26">
        <v>10</v>
      </c>
      <c r="M16" s="26"/>
      <c r="N16" s="26"/>
      <c r="O16" s="15">
        <f t="shared" si="0"/>
        <v>82</v>
      </c>
      <c r="P16" s="57" t="s">
        <v>164</v>
      </c>
      <c r="Q16" s="72">
        <f t="shared" si="1"/>
        <v>25</v>
      </c>
    </row>
    <row r="17" spans="1:17" ht="15.75" customHeight="1">
      <c r="A17" s="177">
        <v>12</v>
      </c>
      <c r="B17" s="171">
        <v>39</v>
      </c>
      <c r="C17" s="26">
        <v>15</v>
      </c>
      <c r="D17" s="26">
        <v>9</v>
      </c>
      <c r="E17" s="26">
        <v>0</v>
      </c>
      <c r="F17" s="26">
        <v>9</v>
      </c>
      <c r="G17" s="26">
        <v>0</v>
      </c>
      <c r="H17" s="26">
        <v>12</v>
      </c>
      <c r="I17" s="26">
        <v>9</v>
      </c>
      <c r="J17" s="26">
        <v>6</v>
      </c>
      <c r="K17" s="26">
        <v>9</v>
      </c>
      <c r="L17" s="26">
        <v>9</v>
      </c>
      <c r="M17" s="26"/>
      <c r="N17" s="26"/>
      <c r="O17" s="15">
        <f t="shared" si="0"/>
        <v>78</v>
      </c>
      <c r="P17" s="57" t="s">
        <v>169</v>
      </c>
      <c r="Q17" s="72">
        <f t="shared" si="1"/>
        <v>24</v>
      </c>
    </row>
    <row r="18" spans="1:17" ht="15.75" customHeight="1">
      <c r="A18" s="177"/>
      <c r="B18" s="17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5" t="str">
        <f aca="true" t="shared" si="2" ref="O18:O45">IF(B18="","",SUM(C18:M18)-(N18))</f>
        <v/>
      </c>
      <c r="P18" s="98"/>
      <c r="Q18" s="72">
        <f t="shared" si="1"/>
        <v>0</v>
      </c>
    </row>
    <row r="19" spans="1:17" ht="15.75" customHeight="1">
      <c r="A19" s="177"/>
      <c r="B19" s="171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5" t="str">
        <f t="shared" si="2"/>
        <v/>
      </c>
      <c r="P19" s="98"/>
      <c r="Q19" s="72">
        <f t="shared" si="1"/>
        <v>0</v>
      </c>
    </row>
    <row r="20" spans="1:17" ht="15.75" customHeight="1">
      <c r="A20" s="177"/>
      <c r="B20" s="17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5" t="str">
        <f t="shared" si="2"/>
        <v/>
      </c>
      <c r="P20" s="98"/>
      <c r="Q20" s="72">
        <f t="shared" si="1"/>
        <v>0</v>
      </c>
    </row>
    <row r="21" spans="1:17" ht="15.75" customHeight="1">
      <c r="A21" s="177"/>
      <c r="B21" s="17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  <c r="O21" s="15" t="str">
        <f t="shared" si="2"/>
        <v/>
      </c>
      <c r="P21" s="98"/>
      <c r="Q21" s="72">
        <f t="shared" si="1"/>
        <v>0</v>
      </c>
    </row>
    <row r="22" spans="1:17" ht="15.75" customHeight="1">
      <c r="A22" s="177"/>
      <c r="B22" s="17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15" t="str">
        <f t="shared" si="2"/>
        <v/>
      </c>
      <c r="P22" s="98"/>
      <c r="Q22" s="72">
        <f t="shared" si="1"/>
        <v>0</v>
      </c>
    </row>
    <row r="23" spans="1:17" ht="15.75" customHeight="1">
      <c r="A23" s="177"/>
      <c r="B23" s="171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5" t="str">
        <f t="shared" si="2"/>
        <v/>
      </c>
      <c r="P23" s="57"/>
      <c r="Q23" s="72">
        <f t="shared" si="1"/>
        <v>0</v>
      </c>
    </row>
    <row r="24" spans="1:17" ht="15.75" customHeight="1">
      <c r="A24" s="177"/>
      <c r="B24" s="171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15" t="str">
        <f t="shared" si="2"/>
        <v/>
      </c>
      <c r="P24" s="57"/>
      <c r="Q24" s="72">
        <f t="shared" si="1"/>
        <v>0</v>
      </c>
    </row>
    <row r="25" spans="1:17" ht="15.75" customHeight="1">
      <c r="A25" s="177"/>
      <c r="B25" s="17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  <c r="O25" s="15" t="str">
        <f t="shared" si="2"/>
        <v/>
      </c>
      <c r="P25" s="57"/>
      <c r="Q25" s="72">
        <f t="shared" si="1"/>
        <v>0</v>
      </c>
    </row>
    <row r="26" spans="1:17" ht="15.75" customHeight="1">
      <c r="A26" s="177"/>
      <c r="B26" s="17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15" t="str">
        <f t="shared" si="2"/>
        <v/>
      </c>
      <c r="P26" s="98"/>
      <c r="Q26" s="72">
        <f t="shared" si="1"/>
        <v>0</v>
      </c>
    </row>
    <row r="27" spans="1:17" ht="15.75" customHeight="1">
      <c r="A27" s="177"/>
      <c r="B27" s="17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5" t="str">
        <f t="shared" si="2"/>
        <v/>
      </c>
      <c r="P27" s="98"/>
      <c r="Q27" s="72">
        <f t="shared" si="1"/>
        <v>0</v>
      </c>
    </row>
    <row r="28" spans="1:17" ht="15.75" customHeight="1">
      <c r="A28" s="177"/>
      <c r="B28" s="171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15" t="str">
        <f t="shared" si="2"/>
        <v/>
      </c>
      <c r="P28" s="98"/>
      <c r="Q28" s="72">
        <f t="shared" si="1"/>
        <v>0</v>
      </c>
    </row>
    <row r="29" spans="1:17" ht="15.75" customHeight="1">
      <c r="A29" s="177"/>
      <c r="B29" s="17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5" t="str">
        <f t="shared" si="2"/>
        <v/>
      </c>
      <c r="P29" s="98"/>
      <c r="Q29" s="72">
        <f t="shared" si="1"/>
        <v>0</v>
      </c>
    </row>
    <row r="30" spans="1:19" ht="15.75" customHeight="1">
      <c r="A30" s="177"/>
      <c r="B30" s="171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  <c r="O30" s="15" t="str">
        <f t="shared" si="2"/>
        <v/>
      </c>
      <c r="P30" s="98"/>
      <c r="Q30" s="72">
        <f t="shared" si="1"/>
        <v>0</v>
      </c>
      <c r="R30" s="73"/>
      <c r="S30" s="73"/>
    </row>
    <row r="31" spans="1:17" ht="15.75" customHeight="1">
      <c r="A31" s="177"/>
      <c r="B31" s="17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 t="str">
        <f t="shared" si="2"/>
        <v/>
      </c>
      <c r="P31" s="98"/>
      <c r="Q31" s="72">
        <f t="shared" si="1"/>
        <v>0</v>
      </c>
    </row>
    <row r="32" spans="1:17" ht="15.75" customHeight="1">
      <c r="A32" s="177"/>
      <c r="B32" s="171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15" t="str">
        <f t="shared" si="2"/>
        <v/>
      </c>
      <c r="P32" s="98"/>
      <c r="Q32" s="72">
        <f t="shared" si="1"/>
        <v>0</v>
      </c>
    </row>
    <row r="33" spans="1:17" ht="15.75" customHeight="1">
      <c r="A33" s="177"/>
      <c r="B33" s="17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5" t="str">
        <f t="shared" si="2"/>
        <v/>
      </c>
      <c r="P33" s="98"/>
      <c r="Q33" s="72">
        <f t="shared" si="1"/>
        <v>0</v>
      </c>
    </row>
    <row r="34" spans="1:17" ht="15.75" customHeight="1">
      <c r="A34" s="177"/>
      <c r="B34" s="171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15" t="str">
        <f t="shared" si="2"/>
        <v/>
      </c>
      <c r="P34" s="98"/>
      <c r="Q34" s="72">
        <f t="shared" si="1"/>
        <v>0</v>
      </c>
    </row>
    <row r="35" spans="1:17" ht="15.75" customHeight="1">
      <c r="A35" s="177"/>
      <c r="B35" s="17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15" t="str">
        <f t="shared" si="2"/>
        <v/>
      </c>
      <c r="P35" s="98"/>
      <c r="Q35" s="72">
        <f t="shared" si="1"/>
        <v>0</v>
      </c>
    </row>
    <row r="36" spans="1:17" ht="15.75" customHeight="1">
      <c r="A36" s="177"/>
      <c r="B36" s="17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15" t="str">
        <f t="shared" si="2"/>
        <v/>
      </c>
      <c r="P36" s="98"/>
      <c r="Q36" s="72">
        <f t="shared" si="1"/>
        <v>0</v>
      </c>
    </row>
    <row r="37" spans="1:17" ht="15.75" customHeight="1">
      <c r="A37" s="177"/>
      <c r="B37" s="171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15" t="str">
        <f t="shared" si="2"/>
        <v/>
      </c>
      <c r="P37" s="98"/>
      <c r="Q37" s="72">
        <f t="shared" si="1"/>
        <v>0</v>
      </c>
    </row>
    <row r="38" spans="1:17" ht="15.75" customHeight="1">
      <c r="A38" s="177"/>
      <c r="B38" s="17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15" t="str">
        <f t="shared" si="2"/>
        <v/>
      </c>
      <c r="P38" s="98"/>
      <c r="Q38" s="72">
        <f t="shared" si="1"/>
        <v>0</v>
      </c>
    </row>
    <row r="39" spans="1:17" ht="15.75" customHeight="1">
      <c r="A39" s="177"/>
      <c r="B39" s="171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15" t="str">
        <f t="shared" si="2"/>
        <v/>
      </c>
      <c r="P39" s="98"/>
      <c r="Q39" s="72">
        <f t="shared" si="1"/>
        <v>0</v>
      </c>
    </row>
    <row r="40" spans="1:15" ht="15.75" customHeight="1">
      <c r="A40" s="20"/>
      <c r="O40" s="15" t="str">
        <f t="shared" si="2"/>
        <v/>
      </c>
    </row>
    <row r="41" spans="1:15" ht="15.75" customHeight="1">
      <c r="A41" s="20"/>
      <c r="O41" s="15" t="str">
        <f t="shared" si="2"/>
        <v/>
      </c>
    </row>
    <row r="42" spans="1:15" ht="15.75" customHeight="1">
      <c r="A42" s="20"/>
      <c r="O42" s="15" t="str">
        <f t="shared" si="2"/>
        <v/>
      </c>
    </row>
    <row r="43" spans="1:15" ht="15.75" customHeight="1">
      <c r="A43" s="20"/>
      <c r="O43" s="15" t="str">
        <f t="shared" si="2"/>
        <v/>
      </c>
    </row>
    <row r="44" spans="1:15" ht="15.75" customHeight="1">
      <c r="A44" s="20"/>
      <c r="O44" s="15" t="str">
        <f t="shared" si="2"/>
        <v/>
      </c>
    </row>
    <row r="45" spans="1:15" ht="15.75" customHeight="1">
      <c r="A45" s="20"/>
      <c r="O45" s="15" t="str">
        <f t="shared" si="2"/>
        <v/>
      </c>
    </row>
  </sheetData>
  <mergeCells count="19">
    <mergeCell ref="S7:T7"/>
    <mergeCell ref="S8:T8"/>
    <mergeCell ref="S9:T9"/>
    <mergeCell ref="S11:T11"/>
    <mergeCell ref="B3:D4"/>
    <mergeCell ref="G3:J4"/>
    <mergeCell ref="K3:L3"/>
    <mergeCell ref="M3:N4"/>
    <mergeCell ref="O3:P3"/>
    <mergeCell ref="R3:S3"/>
    <mergeCell ref="E4:F4"/>
    <mergeCell ref="K4:L4"/>
    <mergeCell ref="O4:P4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600" verticalDpi="600" orientation="landscape" paperSize="9" r:id="rId1"/>
  <rowBreaks count="1" manualBreakCount="1">
    <brk id="3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C45"/>
  <sheetViews>
    <sheetView workbookViewId="0" topLeftCell="A1">
      <pane ySplit="5" topLeftCell="A6" activePane="bottomLeft" state="frozen"/>
      <selection pane="topLeft" activeCell="R9" sqref="R9"/>
      <selection pane="bottomLeft" activeCell="K4" sqref="K4:L4"/>
    </sheetView>
  </sheetViews>
  <sheetFormatPr defaultColWidth="9.28125" defaultRowHeight="15.75" customHeight="1"/>
  <cols>
    <col min="1" max="1" width="3.28125" style="1" customWidth="1"/>
    <col min="2" max="2" width="7.140625" style="13" customWidth="1"/>
    <col min="3" max="13" width="4.28125" style="20" customWidth="1"/>
    <col min="14" max="14" width="4.8515625" style="20" customWidth="1"/>
    <col min="15" max="15" width="5.421875" style="1" customWidth="1"/>
    <col min="16" max="16" width="5.421875" style="5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93" t="s">
        <v>44</v>
      </c>
      <c r="C1" s="294"/>
      <c r="D1" s="308" t="s">
        <v>71</v>
      </c>
      <c r="E1" s="308"/>
      <c r="F1" s="308"/>
      <c r="G1" s="308"/>
      <c r="H1" s="308"/>
      <c r="I1" s="309"/>
      <c r="J1" s="309"/>
      <c r="K1" s="310"/>
      <c r="R1" s="200" t="s">
        <v>103</v>
      </c>
      <c r="S1" s="201">
        <v>1</v>
      </c>
      <c r="T1" s="178"/>
      <c r="U1" s="20"/>
      <c r="V1" s="202" t="s">
        <v>104</v>
      </c>
      <c r="W1" s="205"/>
    </row>
    <row r="2" spans="2:23" ht="15.75" customHeight="1">
      <c r="B2" s="295"/>
      <c r="C2" s="296"/>
      <c r="D2" s="308" t="s">
        <v>72</v>
      </c>
      <c r="E2" s="308"/>
      <c r="F2" s="311"/>
      <c r="G2" s="312" t="s">
        <v>56</v>
      </c>
      <c r="H2" s="313"/>
      <c r="I2" s="313"/>
      <c r="J2" s="314" t="s">
        <v>57</v>
      </c>
      <c r="K2" s="296"/>
      <c r="L2" s="153"/>
      <c r="M2" s="146"/>
      <c r="N2" s="102"/>
      <c r="O2" s="102"/>
      <c r="P2" s="127"/>
      <c r="R2" s="202" t="s">
        <v>105</v>
      </c>
      <c r="S2" s="203"/>
      <c r="T2" s="199" t="s">
        <v>106</v>
      </c>
      <c r="U2" s="154"/>
      <c r="V2" s="202" t="s">
        <v>107</v>
      </c>
      <c r="W2" s="205"/>
    </row>
    <row r="3" spans="2:20" ht="25.5" customHeight="1">
      <c r="B3" s="297" t="s">
        <v>62</v>
      </c>
      <c r="C3" s="298"/>
      <c r="D3" s="299"/>
      <c r="E3" s="147" t="s">
        <v>42</v>
      </c>
      <c r="F3" s="148"/>
      <c r="G3" s="302" t="s">
        <v>80</v>
      </c>
      <c r="H3" s="303"/>
      <c r="I3" s="303"/>
      <c r="J3" s="303"/>
      <c r="K3" s="315" t="s">
        <v>42</v>
      </c>
      <c r="L3" s="316"/>
      <c r="M3" s="286" t="s">
        <v>108</v>
      </c>
      <c r="N3" s="287"/>
      <c r="O3" s="289" t="s">
        <v>42</v>
      </c>
      <c r="P3" s="290"/>
      <c r="R3" s="291" t="s">
        <v>85</v>
      </c>
      <c r="S3" s="292"/>
      <c r="T3" s="204">
        <f>SUM(S1*4+S2*4+U1*2+U2*2+W1+W2)</f>
        <v>4</v>
      </c>
    </row>
    <row r="4" spans="2:20" ht="23.25" customHeight="1">
      <c r="B4" s="300"/>
      <c r="C4" s="301"/>
      <c r="D4" s="301"/>
      <c r="E4" s="306">
        <f>SUM(O6:O17)</f>
        <v>597</v>
      </c>
      <c r="F4" s="307"/>
      <c r="G4" s="304"/>
      <c r="H4" s="305"/>
      <c r="I4" s="305"/>
      <c r="J4" s="305"/>
      <c r="K4" s="282">
        <f>SUM(Q6:Q13)</f>
        <v>207</v>
      </c>
      <c r="L4" s="283"/>
      <c r="M4" s="288"/>
      <c r="N4" s="284"/>
      <c r="O4" s="284">
        <f>MAX(C6:C45)</f>
        <v>18</v>
      </c>
      <c r="P4" s="285"/>
      <c r="R4" s="208"/>
      <c r="S4" s="145"/>
      <c r="T4" s="208"/>
    </row>
    <row r="5" spans="1:81" s="36" customFormat="1" ht="25.5" customHeight="1">
      <c r="A5" s="166"/>
      <c r="B5" s="167" t="s">
        <v>0</v>
      </c>
      <c r="C5" s="34" t="s">
        <v>2</v>
      </c>
      <c r="D5" s="34" t="s">
        <v>3</v>
      </c>
      <c r="E5" s="34" t="s">
        <v>4</v>
      </c>
      <c r="F5" s="34" t="s">
        <v>21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19</v>
      </c>
      <c r="L5" s="34" t="s">
        <v>30</v>
      </c>
      <c r="M5" s="149" t="s">
        <v>17</v>
      </c>
      <c r="N5" s="150" t="s">
        <v>9</v>
      </c>
      <c r="O5" s="151" t="s">
        <v>41</v>
      </c>
      <c r="P5" s="152" t="s">
        <v>40</v>
      </c>
      <c r="Q5" s="60" t="s">
        <v>38</v>
      </c>
      <c r="R5" s="209"/>
      <c r="S5" s="156"/>
      <c r="T5" s="209"/>
      <c r="U5" s="156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</row>
    <row r="6" spans="1:17" ht="15.75" customHeight="1">
      <c r="A6" s="177">
        <v>1</v>
      </c>
      <c r="B6" s="171">
        <v>112</v>
      </c>
      <c r="C6" s="26">
        <v>18</v>
      </c>
      <c r="D6" s="26">
        <v>15</v>
      </c>
      <c r="E6" s="26">
        <v>0</v>
      </c>
      <c r="F6" s="26">
        <v>9</v>
      </c>
      <c r="G6" s="26">
        <v>12</v>
      </c>
      <c r="H6" s="26">
        <v>15</v>
      </c>
      <c r="I6" s="26">
        <v>9</v>
      </c>
      <c r="J6" s="26">
        <v>9</v>
      </c>
      <c r="K6" s="26">
        <v>6</v>
      </c>
      <c r="L6" s="26">
        <v>9</v>
      </c>
      <c r="M6" s="26">
        <v>3</v>
      </c>
      <c r="N6" s="26"/>
      <c r="O6" s="15">
        <f aca="true" t="shared" si="0" ref="O6:O13">IF(B6="","",SUM(C6:M6)-(N6))</f>
        <v>105</v>
      </c>
      <c r="P6" s="57" t="s">
        <v>168</v>
      </c>
      <c r="Q6" s="72">
        <f aca="true" t="shared" si="1" ref="Q6:Q16">SUM(C6:E6)</f>
        <v>33</v>
      </c>
    </row>
    <row r="7" spans="1:22" ht="15.75" customHeight="1">
      <c r="A7" s="177">
        <v>2</v>
      </c>
      <c r="B7" s="171">
        <v>114</v>
      </c>
      <c r="C7" s="26">
        <v>18</v>
      </c>
      <c r="D7" s="26">
        <v>15</v>
      </c>
      <c r="E7" s="26">
        <v>0</v>
      </c>
      <c r="F7" s="26">
        <v>9</v>
      </c>
      <c r="G7" s="26">
        <v>9</v>
      </c>
      <c r="H7" s="26">
        <v>15</v>
      </c>
      <c r="I7" s="26">
        <v>9</v>
      </c>
      <c r="J7" s="26">
        <v>9</v>
      </c>
      <c r="K7" s="26">
        <v>9</v>
      </c>
      <c r="L7" s="26">
        <v>9</v>
      </c>
      <c r="M7" s="26">
        <v>3</v>
      </c>
      <c r="N7" s="26"/>
      <c r="O7" s="15">
        <f t="shared" si="0"/>
        <v>105</v>
      </c>
      <c r="P7" s="57" t="s">
        <v>168</v>
      </c>
      <c r="Q7" s="72">
        <f t="shared" si="1"/>
        <v>33</v>
      </c>
      <c r="S7" s="280" t="s">
        <v>82</v>
      </c>
      <c r="T7" s="281"/>
      <c r="U7" s="100" t="s">
        <v>63</v>
      </c>
      <c r="V7" s="107">
        <v>387</v>
      </c>
    </row>
    <row r="8" spans="1:22" ht="15.75" customHeight="1">
      <c r="A8" s="177">
        <v>3</v>
      </c>
      <c r="B8" s="171">
        <v>109</v>
      </c>
      <c r="C8" s="26">
        <v>18</v>
      </c>
      <c r="D8" s="26">
        <v>12</v>
      </c>
      <c r="E8" s="26">
        <v>6</v>
      </c>
      <c r="F8" s="26">
        <v>9</v>
      </c>
      <c r="G8" s="26">
        <v>0</v>
      </c>
      <c r="H8" s="26">
        <v>15</v>
      </c>
      <c r="I8" s="26">
        <v>9</v>
      </c>
      <c r="J8" s="26">
        <v>12</v>
      </c>
      <c r="K8" s="26">
        <v>6</v>
      </c>
      <c r="L8" s="26">
        <v>12</v>
      </c>
      <c r="M8" s="26"/>
      <c r="N8" s="99"/>
      <c r="O8" s="15">
        <f t="shared" si="0"/>
        <v>99</v>
      </c>
      <c r="P8" s="57" t="s">
        <v>169</v>
      </c>
      <c r="Q8" s="72">
        <f t="shared" si="1"/>
        <v>36</v>
      </c>
      <c r="S8" s="280" t="s">
        <v>83</v>
      </c>
      <c r="T8" s="281"/>
      <c r="U8" s="100" t="s">
        <v>63</v>
      </c>
      <c r="V8" s="184" t="s">
        <v>172</v>
      </c>
    </row>
    <row r="9" spans="1:22" ht="15.75" customHeight="1">
      <c r="A9" s="177">
        <v>4</v>
      </c>
      <c r="B9" s="171">
        <v>113</v>
      </c>
      <c r="C9" s="26">
        <v>18</v>
      </c>
      <c r="D9" s="26">
        <v>12</v>
      </c>
      <c r="E9" s="26">
        <v>6</v>
      </c>
      <c r="F9" s="26">
        <v>9</v>
      </c>
      <c r="G9" s="26">
        <v>0</v>
      </c>
      <c r="H9" s="26">
        <v>15</v>
      </c>
      <c r="I9" s="26">
        <v>12</v>
      </c>
      <c r="J9" s="26">
        <v>9</v>
      </c>
      <c r="K9" s="26">
        <v>9</v>
      </c>
      <c r="L9" s="26">
        <v>9</v>
      </c>
      <c r="M9" s="26"/>
      <c r="N9" s="26"/>
      <c r="O9" s="15">
        <f t="shared" si="0"/>
        <v>99</v>
      </c>
      <c r="P9" s="57" t="s">
        <v>169</v>
      </c>
      <c r="Q9" s="72">
        <f t="shared" si="1"/>
        <v>36</v>
      </c>
      <c r="S9" s="280" t="s">
        <v>84</v>
      </c>
      <c r="T9" s="281"/>
      <c r="U9" s="100" t="s">
        <v>63</v>
      </c>
      <c r="V9" s="184" t="s">
        <v>172</v>
      </c>
    </row>
    <row r="10" spans="1:17" ht="15.75" customHeight="1">
      <c r="A10" s="177">
        <v>5</v>
      </c>
      <c r="B10" s="172">
        <v>139</v>
      </c>
      <c r="C10" s="16">
        <v>18</v>
      </c>
      <c r="D10" s="16">
        <v>12</v>
      </c>
      <c r="E10" s="16">
        <v>6</v>
      </c>
      <c r="F10" s="16">
        <v>9</v>
      </c>
      <c r="G10" s="16">
        <v>0</v>
      </c>
      <c r="H10" s="16">
        <v>15</v>
      </c>
      <c r="I10" s="16">
        <v>9</v>
      </c>
      <c r="J10" s="16">
        <v>9</v>
      </c>
      <c r="K10" s="16">
        <v>9</v>
      </c>
      <c r="L10" s="16">
        <v>9</v>
      </c>
      <c r="M10" s="16"/>
      <c r="N10" s="17"/>
      <c r="O10" s="15">
        <f t="shared" si="0"/>
        <v>96</v>
      </c>
      <c r="P10" s="57" t="s">
        <v>169</v>
      </c>
      <c r="Q10" s="72">
        <f t="shared" si="1"/>
        <v>36</v>
      </c>
    </row>
    <row r="11" spans="1:22" ht="15.75" customHeight="1">
      <c r="A11" s="177">
        <v>6</v>
      </c>
      <c r="B11" s="172">
        <v>116</v>
      </c>
      <c r="C11" s="16">
        <v>15</v>
      </c>
      <c r="D11" s="16">
        <v>12</v>
      </c>
      <c r="E11" s="16">
        <v>6</v>
      </c>
      <c r="F11" s="16">
        <v>9</v>
      </c>
      <c r="G11" s="16">
        <v>0</v>
      </c>
      <c r="H11" s="16">
        <v>15</v>
      </c>
      <c r="I11" s="16">
        <v>9</v>
      </c>
      <c r="J11" s="16">
        <v>9</v>
      </c>
      <c r="K11" s="16">
        <v>9</v>
      </c>
      <c r="L11" s="16">
        <v>9</v>
      </c>
      <c r="M11" s="16"/>
      <c r="N11" s="17"/>
      <c r="O11" s="15">
        <f t="shared" si="0"/>
        <v>93</v>
      </c>
      <c r="P11" s="57" t="s">
        <v>169</v>
      </c>
      <c r="Q11" s="72">
        <f t="shared" si="1"/>
        <v>33</v>
      </c>
      <c r="S11" s="280" t="s">
        <v>81</v>
      </c>
      <c r="T11" s="281"/>
      <c r="U11" s="100" t="s">
        <v>63</v>
      </c>
      <c r="V11" s="107">
        <f>SUM(O6:O13)</f>
        <v>597</v>
      </c>
    </row>
    <row r="12" spans="1:17" ht="15.75" customHeight="1">
      <c r="A12" s="177">
        <v>7</v>
      </c>
      <c r="B12" s="171">
        <v>106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15">
        <f t="shared" si="0"/>
        <v>0</v>
      </c>
      <c r="P12" s="57" t="s">
        <v>168</v>
      </c>
      <c r="Q12" s="72">
        <f t="shared" si="1"/>
        <v>0</v>
      </c>
    </row>
    <row r="13" spans="1:17" ht="15.75" customHeight="1">
      <c r="A13" s="177">
        <v>8</v>
      </c>
      <c r="B13" s="171">
        <v>122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15">
        <f t="shared" si="0"/>
        <v>0</v>
      </c>
      <c r="P13" s="57" t="s">
        <v>168</v>
      </c>
      <c r="Q13" s="72">
        <f t="shared" si="1"/>
        <v>0</v>
      </c>
    </row>
    <row r="14" spans="1:17" ht="15.75" customHeight="1">
      <c r="A14" s="177"/>
      <c r="B14" s="17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15" t="str">
        <f aca="true" t="shared" si="2" ref="O14:O45">IF(B14="","",SUM(C14:M14)-(N14))</f>
        <v/>
      </c>
      <c r="P14" s="98"/>
      <c r="Q14" s="72">
        <f t="shared" si="1"/>
        <v>0</v>
      </c>
    </row>
    <row r="15" spans="1:17" ht="15.75" customHeight="1">
      <c r="A15" s="177"/>
      <c r="B15" s="172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5" t="str">
        <f t="shared" si="2"/>
        <v/>
      </c>
      <c r="P15" s="57"/>
      <c r="Q15" s="72">
        <f t="shared" si="1"/>
        <v>0</v>
      </c>
    </row>
    <row r="16" spans="1:17" ht="15.75" customHeight="1">
      <c r="A16" s="177"/>
      <c r="B16" s="17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5" t="str">
        <f t="shared" si="2"/>
        <v/>
      </c>
      <c r="P16" s="98"/>
      <c r="Q16" s="72">
        <f t="shared" si="1"/>
        <v>0</v>
      </c>
    </row>
    <row r="17" spans="1:17" ht="15.75" customHeight="1">
      <c r="A17" s="177"/>
      <c r="B17" s="171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5" t="str">
        <f t="shared" si="2"/>
        <v/>
      </c>
      <c r="P17" s="57"/>
      <c r="Q17" s="72">
        <f aca="true" t="shared" si="3" ref="Q17:Q39">SUM(C17:E17)</f>
        <v>0</v>
      </c>
    </row>
    <row r="18" spans="1:17" ht="15.75" customHeight="1">
      <c r="A18" s="177"/>
      <c r="B18" s="17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5" t="str">
        <f t="shared" si="2"/>
        <v/>
      </c>
      <c r="P18" s="98"/>
      <c r="Q18" s="72">
        <f t="shared" si="3"/>
        <v>0</v>
      </c>
    </row>
    <row r="19" spans="1:17" ht="15.75" customHeight="1">
      <c r="A19" s="177"/>
      <c r="B19" s="171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5" t="str">
        <f t="shared" si="2"/>
        <v/>
      </c>
      <c r="P19" s="98"/>
      <c r="Q19" s="72">
        <f t="shared" si="3"/>
        <v>0</v>
      </c>
    </row>
    <row r="20" spans="1:17" ht="15.75" customHeight="1">
      <c r="A20" s="177"/>
      <c r="B20" s="17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5" t="str">
        <f t="shared" si="2"/>
        <v/>
      </c>
      <c r="P20" s="98"/>
      <c r="Q20" s="72">
        <f t="shared" si="3"/>
        <v>0</v>
      </c>
    </row>
    <row r="21" spans="1:17" ht="15.75" customHeight="1">
      <c r="A21" s="177"/>
      <c r="B21" s="17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  <c r="O21" s="15" t="str">
        <f t="shared" si="2"/>
        <v/>
      </c>
      <c r="P21" s="98"/>
      <c r="Q21" s="72">
        <f t="shared" si="3"/>
        <v>0</v>
      </c>
    </row>
    <row r="22" spans="1:17" ht="15.75" customHeight="1">
      <c r="A22" s="177"/>
      <c r="B22" s="17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15" t="str">
        <f t="shared" si="2"/>
        <v/>
      </c>
      <c r="P22" s="98"/>
      <c r="Q22" s="72">
        <f t="shared" si="3"/>
        <v>0</v>
      </c>
    </row>
    <row r="23" spans="1:17" ht="15.75" customHeight="1">
      <c r="A23" s="177"/>
      <c r="B23" s="171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5" t="str">
        <f t="shared" si="2"/>
        <v/>
      </c>
      <c r="P23" s="57"/>
      <c r="Q23" s="72">
        <f t="shared" si="3"/>
        <v>0</v>
      </c>
    </row>
    <row r="24" spans="1:17" ht="15.75" customHeight="1">
      <c r="A24" s="177"/>
      <c r="B24" s="171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15" t="str">
        <f t="shared" si="2"/>
        <v/>
      </c>
      <c r="P24" s="57"/>
      <c r="Q24" s="72">
        <f t="shared" si="3"/>
        <v>0</v>
      </c>
    </row>
    <row r="25" spans="1:17" ht="15.75" customHeight="1">
      <c r="A25" s="177"/>
      <c r="B25" s="17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  <c r="O25" s="15" t="str">
        <f t="shared" si="2"/>
        <v/>
      </c>
      <c r="P25" s="57"/>
      <c r="Q25" s="72">
        <f t="shared" si="3"/>
        <v>0</v>
      </c>
    </row>
    <row r="26" spans="1:17" ht="15.75" customHeight="1">
      <c r="A26" s="177"/>
      <c r="B26" s="17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15" t="str">
        <f t="shared" si="2"/>
        <v/>
      </c>
      <c r="P26" s="98"/>
      <c r="Q26" s="72">
        <f t="shared" si="3"/>
        <v>0</v>
      </c>
    </row>
    <row r="27" spans="1:17" ht="15.75" customHeight="1">
      <c r="A27" s="177"/>
      <c r="B27" s="17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5" t="str">
        <f t="shared" si="2"/>
        <v/>
      </c>
      <c r="P27" s="98"/>
      <c r="Q27" s="72">
        <f t="shared" si="3"/>
        <v>0</v>
      </c>
    </row>
    <row r="28" spans="1:17" ht="15.75" customHeight="1">
      <c r="A28" s="177"/>
      <c r="B28" s="171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15" t="str">
        <f t="shared" si="2"/>
        <v/>
      </c>
      <c r="P28" s="98"/>
      <c r="Q28" s="72">
        <f t="shared" si="3"/>
        <v>0</v>
      </c>
    </row>
    <row r="29" spans="1:17" ht="15.75" customHeight="1">
      <c r="A29" s="177"/>
      <c r="B29" s="17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5" t="str">
        <f t="shared" si="2"/>
        <v/>
      </c>
      <c r="P29" s="98"/>
      <c r="Q29" s="72">
        <f t="shared" si="3"/>
        <v>0</v>
      </c>
    </row>
    <row r="30" spans="1:19" ht="15.75" customHeight="1">
      <c r="A30" s="177"/>
      <c r="B30" s="171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  <c r="O30" s="15" t="str">
        <f t="shared" si="2"/>
        <v/>
      </c>
      <c r="P30" s="98"/>
      <c r="Q30" s="72">
        <f t="shared" si="3"/>
        <v>0</v>
      </c>
      <c r="R30" s="73"/>
      <c r="S30" s="73"/>
    </row>
    <row r="31" spans="1:17" ht="15.75" customHeight="1">
      <c r="A31" s="177"/>
      <c r="B31" s="17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 t="str">
        <f t="shared" si="2"/>
        <v/>
      </c>
      <c r="P31" s="98"/>
      <c r="Q31" s="72">
        <f t="shared" si="3"/>
        <v>0</v>
      </c>
    </row>
    <row r="32" spans="1:17" ht="15.75" customHeight="1">
      <c r="A32" s="177"/>
      <c r="B32" s="171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15" t="str">
        <f t="shared" si="2"/>
        <v/>
      </c>
      <c r="P32" s="98"/>
      <c r="Q32" s="72">
        <f t="shared" si="3"/>
        <v>0</v>
      </c>
    </row>
    <row r="33" spans="1:17" ht="15.75" customHeight="1">
      <c r="A33" s="177"/>
      <c r="B33" s="17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5" t="str">
        <f t="shared" si="2"/>
        <v/>
      </c>
      <c r="P33" s="98"/>
      <c r="Q33" s="72">
        <f t="shared" si="3"/>
        <v>0</v>
      </c>
    </row>
    <row r="34" spans="1:17" ht="15.75" customHeight="1">
      <c r="A34" s="177"/>
      <c r="B34" s="171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15" t="str">
        <f t="shared" si="2"/>
        <v/>
      </c>
      <c r="P34" s="98"/>
      <c r="Q34" s="72">
        <f t="shared" si="3"/>
        <v>0</v>
      </c>
    </row>
    <row r="35" spans="1:17" ht="15.75" customHeight="1">
      <c r="A35" s="177"/>
      <c r="B35" s="17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15" t="str">
        <f t="shared" si="2"/>
        <v/>
      </c>
      <c r="P35" s="98"/>
      <c r="Q35" s="72">
        <f t="shared" si="3"/>
        <v>0</v>
      </c>
    </row>
    <row r="36" spans="1:17" ht="15.75" customHeight="1">
      <c r="A36" s="177"/>
      <c r="B36" s="17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15" t="str">
        <f t="shared" si="2"/>
        <v/>
      </c>
      <c r="P36" s="98"/>
      <c r="Q36" s="72">
        <f t="shared" si="3"/>
        <v>0</v>
      </c>
    </row>
    <row r="37" spans="1:17" ht="15.75" customHeight="1">
      <c r="A37" s="177"/>
      <c r="B37" s="171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15" t="str">
        <f t="shared" si="2"/>
        <v/>
      </c>
      <c r="P37" s="98"/>
      <c r="Q37" s="72">
        <f t="shared" si="3"/>
        <v>0</v>
      </c>
    </row>
    <row r="38" spans="1:17" ht="15.75" customHeight="1">
      <c r="A38" s="177"/>
      <c r="B38" s="17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15" t="str">
        <f t="shared" si="2"/>
        <v/>
      </c>
      <c r="P38" s="98"/>
      <c r="Q38" s="72">
        <f t="shared" si="3"/>
        <v>0</v>
      </c>
    </row>
    <row r="39" spans="1:17" ht="15.75" customHeight="1">
      <c r="A39" s="177"/>
      <c r="B39" s="171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15" t="str">
        <f t="shared" si="2"/>
        <v/>
      </c>
      <c r="P39" s="98"/>
      <c r="Q39" s="72">
        <f t="shared" si="3"/>
        <v>0</v>
      </c>
    </row>
    <row r="40" spans="1:15" ht="15.75" customHeight="1">
      <c r="A40" s="20"/>
      <c r="O40" s="15" t="str">
        <f t="shared" si="2"/>
        <v/>
      </c>
    </row>
    <row r="41" spans="1:15" ht="15.75" customHeight="1">
      <c r="A41" s="20"/>
      <c r="O41" s="15" t="str">
        <f t="shared" si="2"/>
        <v/>
      </c>
    </row>
    <row r="42" spans="1:15" ht="15.75" customHeight="1">
      <c r="A42" s="20"/>
      <c r="O42" s="15" t="str">
        <f t="shared" si="2"/>
        <v/>
      </c>
    </row>
    <row r="43" spans="1:15" ht="15.75" customHeight="1">
      <c r="A43" s="20"/>
      <c r="O43" s="15" t="str">
        <f t="shared" si="2"/>
        <v/>
      </c>
    </row>
    <row r="44" spans="1:15" ht="15.75" customHeight="1">
      <c r="A44" s="20"/>
      <c r="O44" s="15" t="str">
        <f t="shared" si="2"/>
        <v/>
      </c>
    </row>
    <row r="45" spans="1:15" ht="15.75" customHeight="1">
      <c r="A45" s="20"/>
      <c r="O45" s="15" t="str">
        <f t="shared" si="2"/>
        <v/>
      </c>
    </row>
  </sheetData>
  <mergeCells count="19"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  <mergeCell ref="S11:T11"/>
    <mergeCell ref="S7:T7"/>
    <mergeCell ref="S8:T8"/>
    <mergeCell ref="S9:T9"/>
    <mergeCell ref="K4:L4"/>
    <mergeCell ref="O4:P4"/>
    <mergeCell ref="M3:N4"/>
    <mergeCell ref="O3:P3"/>
    <mergeCell ref="R3:S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C45"/>
  <sheetViews>
    <sheetView workbookViewId="0" topLeftCell="A1">
      <pane ySplit="5" topLeftCell="A6" activePane="bottomLeft" state="frozen"/>
      <selection pane="topLeft" activeCell="R9" sqref="R9"/>
      <selection pane="bottomLeft" activeCell="R9" sqref="R9"/>
    </sheetView>
  </sheetViews>
  <sheetFormatPr defaultColWidth="9.28125" defaultRowHeight="15.75" customHeight="1"/>
  <cols>
    <col min="1" max="1" width="3.28125" style="1" customWidth="1"/>
    <col min="2" max="2" width="7.140625" style="13" customWidth="1"/>
    <col min="3" max="13" width="4.28125" style="20" customWidth="1"/>
    <col min="14" max="14" width="4.8515625" style="20" customWidth="1"/>
    <col min="15" max="15" width="5.421875" style="1" customWidth="1"/>
    <col min="16" max="16" width="5.421875" style="5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93" t="s">
        <v>44</v>
      </c>
      <c r="C1" s="294"/>
      <c r="D1" s="308" t="s">
        <v>64</v>
      </c>
      <c r="E1" s="308"/>
      <c r="F1" s="308"/>
      <c r="G1" s="308"/>
      <c r="H1" s="308"/>
      <c r="I1" s="309"/>
      <c r="J1" s="309"/>
      <c r="K1" s="310"/>
      <c r="R1" s="200" t="s">
        <v>103</v>
      </c>
      <c r="S1" s="201"/>
      <c r="T1" s="179"/>
      <c r="U1" s="20"/>
      <c r="V1" s="202" t="s">
        <v>104</v>
      </c>
      <c r="W1" s="205"/>
    </row>
    <row r="2" spans="2:23" ht="15.75" customHeight="1">
      <c r="B2" s="295"/>
      <c r="C2" s="296"/>
      <c r="D2" s="308" t="s">
        <v>65</v>
      </c>
      <c r="E2" s="308"/>
      <c r="F2" s="311"/>
      <c r="G2" s="312" t="s">
        <v>56</v>
      </c>
      <c r="H2" s="313"/>
      <c r="I2" s="313"/>
      <c r="J2" s="314" t="s">
        <v>57</v>
      </c>
      <c r="K2" s="296"/>
      <c r="L2" s="153"/>
      <c r="M2" s="146"/>
      <c r="N2" s="102"/>
      <c r="O2" s="102"/>
      <c r="P2" s="127"/>
      <c r="R2" s="202" t="s">
        <v>105</v>
      </c>
      <c r="S2" s="203">
        <v>1</v>
      </c>
      <c r="T2" s="199" t="s">
        <v>106</v>
      </c>
      <c r="U2" s="154">
        <v>2</v>
      </c>
      <c r="V2" s="202" t="s">
        <v>107</v>
      </c>
      <c r="W2" s="205">
        <v>4</v>
      </c>
    </row>
    <row r="3" spans="2:20" ht="25.5" customHeight="1">
      <c r="B3" s="297" t="s">
        <v>62</v>
      </c>
      <c r="C3" s="298"/>
      <c r="D3" s="299"/>
      <c r="E3" s="147" t="s">
        <v>42</v>
      </c>
      <c r="F3" s="148"/>
      <c r="G3" s="302" t="s">
        <v>80</v>
      </c>
      <c r="H3" s="303"/>
      <c r="I3" s="303"/>
      <c r="J3" s="303"/>
      <c r="K3" s="315" t="s">
        <v>42</v>
      </c>
      <c r="L3" s="316"/>
      <c r="M3" s="286" t="s">
        <v>108</v>
      </c>
      <c r="N3" s="287"/>
      <c r="O3" s="289" t="s">
        <v>42</v>
      </c>
      <c r="P3" s="290"/>
      <c r="R3" s="291" t="s">
        <v>85</v>
      </c>
      <c r="S3" s="292"/>
      <c r="T3" s="204">
        <f>SUM(S1*4+S2*4+U1*2+U2*2+W1+W2)</f>
        <v>12</v>
      </c>
    </row>
    <row r="4" spans="2:20" ht="23.25" customHeight="1">
      <c r="B4" s="300"/>
      <c r="C4" s="301"/>
      <c r="D4" s="301"/>
      <c r="E4" s="306">
        <f>SUM(O6:O17)</f>
        <v>991</v>
      </c>
      <c r="F4" s="307"/>
      <c r="G4" s="304"/>
      <c r="H4" s="305"/>
      <c r="I4" s="305"/>
      <c r="J4" s="305"/>
      <c r="K4" s="282">
        <f>SUM(Q6:Q13)</f>
        <v>223</v>
      </c>
      <c r="L4" s="283"/>
      <c r="M4" s="288"/>
      <c r="N4" s="284"/>
      <c r="O4" s="284">
        <f>MAX(C6:C45)</f>
        <v>24</v>
      </c>
      <c r="P4" s="285"/>
      <c r="R4" s="210"/>
      <c r="S4" s="102"/>
      <c r="T4" s="206"/>
    </row>
    <row r="5" spans="1:81" s="36" customFormat="1" ht="25.5" customHeight="1">
      <c r="A5" s="166"/>
      <c r="B5" s="167" t="s">
        <v>0</v>
      </c>
      <c r="C5" s="34" t="s">
        <v>2</v>
      </c>
      <c r="D5" s="34" t="s">
        <v>3</v>
      </c>
      <c r="E5" s="34" t="s">
        <v>4</v>
      </c>
      <c r="F5" s="34" t="s">
        <v>21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19</v>
      </c>
      <c r="L5" s="34" t="s">
        <v>30</v>
      </c>
      <c r="M5" s="149" t="s">
        <v>17</v>
      </c>
      <c r="N5" s="150" t="s">
        <v>9</v>
      </c>
      <c r="O5" s="151" t="s">
        <v>41</v>
      </c>
      <c r="P5" s="152" t="s">
        <v>40</v>
      </c>
      <c r="Q5" s="60" t="s">
        <v>38</v>
      </c>
      <c r="R5" s="211"/>
      <c r="S5" s="123"/>
      <c r="T5" s="207"/>
      <c r="U5" s="123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</row>
    <row r="6" spans="1:17" ht="15.75" customHeight="1">
      <c r="A6" s="177">
        <v>1</v>
      </c>
      <c r="B6" s="171">
        <v>246</v>
      </c>
      <c r="C6" s="26">
        <v>24</v>
      </c>
      <c r="D6" s="26">
        <v>12</v>
      </c>
      <c r="E6" s="26">
        <v>0</v>
      </c>
      <c r="F6" s="26">
        <v>9</v>
      </c>
      <c r="G6" s="26">
        <v>12</v>
      </c>
      <c r="H6" s="26">
        <v>15</v>
      </c>
      <c r="I6" s="26">
        <v>9</v>
      </c>
      <c r="J6" s="26">
        <v>12</v>
      </c>
      <c r="K6" s="26">
        <v>9</v>
      </c>
      <c r="L6" s="26">
        <v>12</v>
      </c>
      <c r="M6" s="26">
        <v>6</v>
      </c>
      <c r="N6" s="99"/>
      <c r="O6" s="15">
        <f aca="true" t="shared" si="0" ref="O6:O17">IF(B6="","",SUM(C6:M6)-(N6))</f>
        <v>120</v>
      </c>
      <c r="P6" s="57" t="s">
        <v>52</v>
      </c>
      <c r="Q6" s="72">
        <f aca="true" t="shared" si="1" ref="Q6:Q17">SUM(C6:E6)</f>
        <v>36</v>
      </c>
    </row>
    <row r="7" spans="1:22" ht="15.75" customHeight="1">
      <c r="A7" s="177">
        <v>2</v>
      </c>
      <c r="B7" s="176">
        <v>208</v>
      </c>
      <c r="C7" s="16">
        <v>18</v>
      </c>
      <c r="D7" s="16">
        <v>10</v>
      </c>
      <c r="E7" s="16">
        <v>8</v>
      </c>
      <c r="F7" s="16">
        <v>9</v>
      </c>
      <c r="G7" s="16">
        <v>12</v>
      </c>
      <c r="H7" s="16">
        <v>14</v>
      </c>
      <c r="I7" s="16">
        <v>11</v>
      </c>
      <c r="J7" s="16">
        <v>9</v>
      </c>
      <c r="K7" s="16">
        <v>10</v>
      </c>
      <c r="L7" s="16">
        <v>11</v>
      </c>
      <c r="M7" s="16">
        <v>3</v>
      </c>
      <c r="N7" s="26"/>
      <c r="O7" s="15">
        <f t="shared" si="0"/>
        <v>115</v>
      </c>
      <c r="P7" s="98" t="s">
        <v>164</v>
      </c>
      <c r="Q7" s="72">
        <f t="shared" si="1"/>
        <v>36</v>
      </c>
      <c r="S7" s="280" t="s">
        <v>82</v>
      </c>
      <c r="T7" s="281"/>
      <c r="U7" s="100" t="s">
        <v>63</v>
      </c>
      <c r="V7" s="107">
        <v>396</v>
      </c>
    </row>
    <row r="8" spans="1:22" ht="15.75" customHeight="1">
      <c r="A8" s="177">
        <v>3</v>
      </c>
      <c r="B8" s="171">
        <v>238</v>
      </c>
      <c r="C8" s="26">
        <v>18</v>
      </c>
      <c r="D8" s="26">
        <v>12</v>
      </c>
      <c r="E8" s="26">
        <v>0</v>
      </c>
      <c r="F8" s="26">
        <v>9</v>
      </c>
      <c r="G8" s="26">
        <v>12</v>
      </c>
      <c r="H8" s="26">
        <v>15</v>
      </c>
      <c r="I8" s="26">
        <v>12</v>
      </c>
      <c r="J8" s="26">
        <v>9</v>
      </c>
      <c r="K8" s="26">
        <v>9</v>
      </c>
      <c r="L8" s="26">
        <v>12</v>
      </c>
      <c r="M8" s="26">
        <v>6</v>
      </c>
      <c r="N8" s="99"/>
      <c r="O8" s="15">
        <f t="shared" si="0"/>
        <v>114</v>
      </c>
      <c r="P8" s="57" t="s">
        <v>52</v>
      </c>
      <c r="Q8" s="72">
        <f t="shared" si="1"/>
        <v>30</v>
      </c>
      <c r="S8" s="280" t="s">
        <v>83</v>
      </c>
      <c r="T8" s="281"/>
      <c r="U8" s="100" t="s">
        <v>63</v>
      </c>
      <c r="V8" s="184">
        <v>310</v>
      </c>
    </row>
    <row r="9" spans="1:22" ht="15.75" customHeight="1">
      <c r="A9" s="177">
        <v>4</v>
      </c>
      <c r="B9" s="176" t="s">
        <v>166</v>
      </c>
      <c r="C9" s="16">
        <v>16</v>
      </c>
      <c r="D9" s="16">
        <v>11</v>
      </c>
      <c r="E9" s="16">
        <v>6</v>
      </c>
      <c r="F9" s="16">
        <v>8</v>
      </c>
      <c r="G9" s="16">
        <v>10</v>
      </c>
      <c r="H9" s="16">
        <v>13</v>
      </c>
      <c r="I9" s="16">
        <v>9</v>
      </c>
      <c r="J9" s="16">
        <v>10</v>
      </c>
      <c r="K9" s="16">
        <v>9</v>
      </c>
      <c r="L9" s="16">
        <v>11</v>
      </c>
      <c r="M9" s="16">
        <v>3</v>
      </c>
      <c r="N9" s="26"/>
      <c r="O9" s="15">
        <f t="shared" si="0"/>
        <v>106</v>
      </c>
      <c r="P9" s="98" t="s">
        <v>164</v>
      </c>
      <c r="Q9" s="72">
        <f t="shared" si="1"/>
        <v>33</v>
      </c>
      <c r="S9" s="280" t="s">
        <v>84</v>
      </c>
      <c r="T9" s="281"/>
      <c r="U9" s="100" t="s">
        <v>63</v>
      </c>
      <c r="V9" s="107">
        <f>SUM(O6:O9)</f>
        <v>455</v>
      </c>
    </row>
    <row r="10" spans="1:17" ht="15.75" customHeight="1">
      <c r="A10" s="177">
        <v>5</v>
      </c>
      <c r="B10" s="175" t="s">
        <v>130</v>
      </c>
      <c r="C10" s="16">
        <v>15</v>
      </c>
      <c r="D10" s="16">
        <v>10</v>
      </c>
      <c r="E10" s="16">
        <v>0</v>
      </c>
      <c r="F10" s="16">
        <v>9</v>
      </c>
      <c r="G10" s="16">
        <v>12</v>
      </c>
      <c r="H10" s="16">
        <v>13</v>
      </c>
      <c r="I10" s="16">
        <v>10</v>
      </c>
      <c r="J10" s="16">
        <v>11</v>
      </c>
      <c r="K10" s="16">
        <v>9</v>
      </c>
      <c r="L10" s="16">
        <v>10</v>
      </c>
      <c r="M10" s="16">
        <v>3</v>
      </c>
      <c r="N10" s="26"/>
      <c r="O10" s="15">
        <f t="shared" si="0"/>
        <v>102</v>
      </c>
      <c r="P10" s="98" t="s">
        <v>161</v>
      </c>
      <c r="Q10" s="72">
        <f t="shared" si="1"/>
        <v>25</v>
      </c>
    </row>
    <row r="11" spans="1:22" ht="15.75" customHeight="1">
      <c r="A11" s="177">
        <v>6</v>
      </c>
      <c r="B11" s="175" t="s">
        <v>133</v>
      </c>
      <c r="C11" s="16">
        <v>14</v>
      </c>
      <c r="D11" s="16">
        <v>11</v>
      </c>
      <c r="E11" s="16">
        <v>0</v>
      </c>
      <c r="F11" s="16">
        <v>8</v>
      </c>
      <c r="G11" s="16">
        <v>9</v>
      </c>
      <c r="H11" s="16">
        <v>12</v>
      </c>
      <c r="I11" s="16">
        <v>9</v>
      </c>
      <c r="J11" s="16">
        <v>10</v>
      </c>
      <c r="K11" s="16">
        <v>9</v>
      </c>
      <c r="L11" s="16">
        <v>11</v>
      </c>
      <c r="M11" s="16"/>
      <c r="N11" s="26"/>
      <c r="O11" s="15">
        <f t="shared" si="0"/>
        <v>93</v>
      </c>
      <c r="P11" s="98" t="s">
        <v>161</v>
      </c>
      <c r="Q11" s="72">
        <f t="shared" si="1"/>
        <v>25</v>
      </c>
      <c r="S11" s="280" t="s">
        <v>81</v>
      </c>
      <c r="T11" s="281"/>
      <c r="U11" s="100" t="s">
        <v>63</v>
      </c>
      <c r="V11" s="107">
        <f>SUM(O6:O13)</f>
        <v>829</v>
      </c>
    </row>
    <row r="12" spans="1:17" ht="15.75" customHeight="1">
      <c r="A12" s="177">
        <v>7</v>
      </c>
      <c r="B12" s="175" t="s">
        <v>132</v>
      </c>
      <c r="C12" s="16">
        <v>13</v>
      </c>
      <c r="D12" s="16">
        <v>0</v>
      </c>
      <c r="E12" s="16">
        <v>8</v>
      </c>
      <c r="F12" s="16">
        <v>8</v>
      </c>
      <c r="G12" s="16">
        <v>10</v>
      </c>
      <c r="H12" s="16">
        <v>13</v>
      </c>
      <c r="I12" s="16">
        <v>9</v>
      </c>
      <c r="J12" s="16">
        <v>10</v>
      </c>
      <c r="K12" s="16">
        <v>9</v>
      </c>
      <c r="L12" s="16">
        <v>10</v>
      </c>
      <c r="M12" s="16"/>
      <c r="N12" s="26"/>
      <c r="O12" s="15">
        <f t="shared" si="0"/>
        <v>90</v>
      </c>
      <c r="P12" s="98" t="s">
        <v>161</v>
      </c>
      <c r="Q12" s="72">
        <f t="shared" si="1"/>
        <v>21</v>
      </c>
    </row>
    <row r="13" spans="1:17" ht="15.75" customHeight="1">
      <c r="A13" s="177">
        <v>8</v>
      </c>
      <c r="B13" s="176">
        <v>214</v>
      </c>
      <c r="C13" s="16">
        <v>17</v>
      </c>
      <c r="D13" s="16">
        <v>0</v>
      </c>
      <c r="E13" s="16">
        <v>0</v>
      </c>
      <c r="F13" s="16">
        <v>8</v>
      </c>
      <c r="G13" s="16">
        <v>9</v>
      </c>
      <c r="H13" s="16">
        <v>12</v>
      </c>
      <c r="I13" s="16">
        <v>10</v>
      </c>
      <c r="J13" s="16">
        <v>11</v>
      </c>
      <c r="K13" s="16">
        <v>9</v>
      </c>
      <c r="L13" s="16">
        <v>13</v>
      </c>
      <c r="M13" s="16"/>
      <c r="N13" s="26"/>
      <c r="O13" s="15">
        <f t="shared" si="0"/>
        <v>89</v>
      </c>
      <c r="P13" s="98" t="s">
        <v>164</v>
      </c>
      <c r="Q13" s="72">
        <f t="shared" si="1"/>
        <v>17</v>
      </c>
    </row>
    <row r="14" spans="1:17" ht="15.75" customHeight="1">
      <c r="A14" s="177">
        <v>9</v>
      </c>
      <c r="B14" s="168">
        <v>204</v>
      </c>
      <c r="C14" s="16">
        <v>0</v>
      </c>
      <c r="D14" s="16">
        <v>9</v>
      </c>
      <c r="E14" s="16">
        <v>0</v>
      </c>
      <c r="F14" s="16">
        <v>9</v>
      </c>
      <c r="G14" s="16">
        <v>12</v>
      </c>
      <c r="H14" s="16">
        <v>15</v>
      </c>
      <c r="I14" s="16">
        <v>12</v>
      </c>
      <c r="J14" s="16">
        <v>9</v>
      </c>
      <c r="K14" s="16">
        <v>12</v>
      </c>
      <c r="L14" s="16">
        <v>9</v>
      </c>
      <c r="M14" s="16"/>
      <c r="N14" s="26"/>
      <c r="O14" s="15">
        <f t="shared" si="0"/>
        <v>87</v>
      </c>
      <c r="P14" s="57" t="s">
        <v>52</v>
      </c>
      <c r="Q14" s="72">
        <f t="shared" si="1"/>
        <v>9</v>
      </c>
    </row>
    <row r="15" spans="1:17" ht="15.75" customHeight="1">
      <c r="A15" s="177">
        <v>10</v>
      </c>
      <c r="B15" s="171">
        <v>212</v>
      </c>
      <c r="C15" s="26">
        <v>18</v>
      </c>
      <c r="D15" s="26">
        <v>0</v>
      </c>
      <c r="E15" s="26">
        <v>0</v>
      </c>
      <c r="F15" s="26">
        <v>9</v>
      </c>
      <c r="G15" s="26">
        <v>0</v>
      </c>
      <c r="H15" s="26">
        <v>15</v>
      </c>
      <c r="I15" s="26">
        <v>9</v>
      </c>
      <c r="J15" s="26">
        <v>6</v>
      </c>
      <c r="K15" s="26">
        <v>9</v>
      </c>
      <c r="L15" s="26">
        <v>9</v>
      </c>
      <c r="M15" s="26"/>
      <c r="N15" s="99"/>
      <c r="O15" s="15">
        <f t="shared" si="0"/>
        <v>75</v>
      </c>
      <c r="P15" s="57" t="s">
        <v>52</v>
      </c>
      <c r="Q15" s="72">
        <f t="shared" si="1"/>
        <v>18</v>
      </c>
    </row>
    <row r="16" spans="1:17" ht="15.75" customHeight="1">
      <c r="A16" s="177">
        <v>11</v>
      </c>
      <c r="B16" s="175" t="s">
        <v>131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26"/>
      <c r="O16" s="15">
        <f t="shared" si="0"/>
        <v>0</v>
      </c>
      <c r="P16" s="98" t="s">
        <v>161</v>
      </c>
      <c r="Q16" s="72">
        <f t="shared" si="1"/>
        <v>0</v>
      </c>
    </row>
    <row r="17" spans="1:17" ht="15.75" customHeight="1">
      <c r="A17" s="177">
        <v>12</v>
      </c>
      <c r="B17" s="176" t="s">
        <v>165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6"/>
      <c r="O17" s="15">
        <f t="shared" si="0"/>
        <v>0</v>
      </c>
      <c r="P17" s="98" t="s">
        <v>164</v>
      </c>
      <c r="Q17" s="72">
        <f t="shared" si="1"/>
        <v>0</v>
      </c>
    </row>
    <row r="18" spans="1:17" ht="15.75" customHeight="1">
      <c r="A18" s="177"/>
      <c r="B18" s="171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99"/>
      <c r="O18" s="15" t="str">
        <f aca="true" t="shared" si="2" ref="O18:O45">IF(B18="","",SUM(C18:M18)-(N18))</f>
        <v/>
      </c>
      <c r="P18" s="98"/>
      <c r="Q18" s="72">
        <f aca="true" t="shared" si="3" ref="Q18:Q45">SUM(C18:E18)</f>
        <v>0</v>
      </c>
    </row>
    <row r="19" spans="1:17" ht="15.75" customHeight="1">
      <c r="A19" s="177"/>
      <c r="B19" s="171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5" t="str">
        <f t="shared" si="2"/>
        <v/>
      </c>
      <c r="P19" s="98"/>
      <c r="Q19" s="72">
        <f t="shared" si="3"/>
        <v>0</v>
      </c>
    </row>
    <row r="20" spans="1:17" ht="15.75" customHeight="1">
      <c r="A20" s="177"/>
      <c r="B20" s="171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15" t="str">
        <f t="shared" si="2"/>
        <v/>
      </c>
      <c r="P20" s="98"/>
      <c r="Q20" s="72">
        <f t="shared" si="3"/>
        <v>0</v>
      </c>
    </row>
    <row r="21" spans="1:17" ht="15.75" customHeight="1">
      <c r="A21" s="177"/>
      <c r="B21" s="171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5" t="str">
        <f t="shared" si="2"/>
        <v/>
      </c>
      <c r="P21" s="98"/>
      <c r="Q21" s="72">
        <f t="shared" si="3"/>
        <v>0</v>
      </c>
    </row>
    <row r="22" spans="1:17" ht="15.75" customHeight="1">
      <c r="A22" s="177"/>
      <c r="B22" s="17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5" t="str">
        <f t="shared" si="2"/>
        <v/>
      </c>
      <c r="P22" s="98"/>
      <c r="Q22" s="72">
        <f t="shared" si="3"/>
        <v>0</v>
      </c>
    </row>
    <row r="23" spans="1:17" ht="15.75" customHeight="1">
      <c r="A23" s="177"/>
      <c r="B23" s="17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5" t="str">
        <f t="shared" si="2"/>
        <v/>
      </c>
      <c r="P23" s="57"/>
      <c r="Q23" s="72">
        <f t="shared" si="3"/>
        <v>0</v>
      </c>
    </row>
    <row r="24" spans="1:17" ht="15.75" customHeight="1">
      <c r="A24" s="177"/>
      <c r="B24" s="17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5" t="str">
        <f t="shared" si="2"/>
        <v/>
      </c>
      <c r="P24" s="98"/>
      <c r="Q24" s="72">
        <f t="shared" si="3"/>
        <v>0</v>
      </c>
    </row>
    <row r="25" spans="1:17" ht="15.75" customHeight="1">
      <c r="A25" s="177"/>
      <c r="B25" s="17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5" t="str">
        <f t="shared" si="2"/>
        <v/>
      </c>
      <c r="P25" s="98"/>
      <c r="Q25" s="72">
        <f t="shared" si="3"/>
        <v>0</v>
      </c>
    </row>
    <row r="26" spans="1:17" ht="15.75" customHeight="1">
      <c r="A26" s="177"/>
      <c r="B26" s="17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15" t="str">
        <f t="shared" si="2"/>
        <v/>
      </c>
      <c r="P26" s="98"/>
      <c r="Q26" s="72">
        <f t="shared" si="3"/>
        <v>0</v>
      </c>
    </row>
    <row r="27" spans="1:17" ht="15.75" customHeight="1">
      <c r="A27" s="177"/>
      <c r="B27" s="17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5" t="str">
        <f t="shared" si="2"/>
        <v/>
      </c>
      <c r="P27" s="98"/>
      <c r="Q27" s="72">
        <f t="shared" si="3"/>
        <v>0</v>
      </c>
    </row>
    <row r="28" spans="1:17" ht="15.75" customHeight="1">
      <c r="A28" s="177"/>
      <c r="B28" s="171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15" t="str">
        <f t="shared" si="2"/>
        <v/>
      </c>
      <c r="P28" s="98"/>
      <c r="Q28" s="72">
        <f t="shared" si="3"/>
        <v>0</v>
      </c>
    </row>
    <row r="29" spans="1:17" ht="15.75" customHeight="1">
      <c r="A29" s="177"/>
      <c r="B29" s="17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5" t="str">
        <f t="shared" si="2"/>
        <v/>
      </c>
      <c r="P29" s="57"/>
      <c r="Q29" s="72">
        <f t="shared" si="3"/>
        <v>0</v>
      </c>
    </row>
    <row r="30" spans="1:17" ht="15.75" customHeight="1">
      <c r="A30" s="177"/>
      <c r="B30" s="171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5" t="str">
        <f t="shared" si="2"/>
        <v/>
      </c>
      <c r="P30" s="57"/>
      <c r="Q30" s="72">
        <f t="shared" si="3"/>
        <v>0</v>
      </c>
    </row>
    <row r="31" spans="1:17" ht="15.75" customHeight="1">
      <c r="A31" s="177"/>
      <c r="B31" s="17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 t="str">
        <f t="shared" si="2"/>
        <v/>
      </c>
      <c r="P31" s="57"/>
      <c r="Q31" s="72">
        <f t="shared" si="3"/>
        <v>0</v>
      </c>
    </row>
    <row r="32" spans="1:17" ht="15.75" customHeight="1">
      <c r="A32" s="177"/>
      <c r="B32" s="17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15" t="str">
        <f t="shared" si="2"/>
        <v/>
      </c>
      <c r="P32" s="98"/>
      <c r="Q32" s="72">
        <f t="shared" si="3"/>
        <v>0</v>
      </c>
    </row>
    <row r="33" spans="1:17" ht="15.75" customHeight="1">
      <c r="A33" s="177"/>
      <c r="B33" s="17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5" t="str">
        <f t="shared" si="2"/>
        <v/>
      </c>
      <c r="P33" s="98"/>
      <c r="Q33" s="72">
        <f t="shared" si="3"/>
        <v>0</v>
      </c>
    </row>
    <row r="34" spans="1:17" ht="15.75" customHeight="1">
      <c r="A34" s="177"/>
      <c r="B34" s="171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15" t="str">
        <f t="shared" si="2"/>
        <v/>
      </c>
      <c r="P34" s="98"/>
      <c r="Q34" s="72">
        <f t="shared" si="3"/>
        <v>0</v>
      </c>
    </row>
    <row r="35" spans="1:17" ht="15.75" customHeight="1">
      <c r="A35" s="177"/>
      <c r="B35" s="17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15" t="str">
        <f t="shared" si="2"/>
        <v/>
      </c>
      <c r="P35" s="98"/>
      <c r="Q35" s="72">
        <f t="shared" si="3"/>
        <v>0</v>
      </c>
    </row>
    <row r="36" spans="1:19" ht="15.75" customHeight="1">
      <c r="A36" s="177"/>
      <c r="B36" s="17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15" t="str">
        <f t="shared" si="2"/>
        <v/>
      </c>
      <c r="P36" s="98"/>
      <c r="Q36" s="72">
        <f t="shared" si="3"/>
        <v>0</v>
      </c>
      <c r="R36" s="73"/>
      <c r="S36" s="73"/>
    </row>
    <row r="37" spans="1:17" ht="15.75" customHeight="1">
      <c r="A37" s="177"/>
      <c r="B37" s="17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  <c r="O37" s="15" t="str">
        <f t="shared" si="2"/>
        <v/>
      </c>
      <c r="P37" s="98"/>
      <c r="Q37" s="72">
        <f t="shared" si="3"/>
        <v>0</v>
      </c>
    </row>
    <row r="38" spans="1:17" ht="15.75" customHeight="1">
      <c r="A38" s="177"/>
      <c r="B38" s="17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15" t="str">
        <f t="shared" si="2"/>
        <v/>
      </c>
      <c r="P38" s="98"/>
      <c r="Q38" s="72">
        <f t="shared" si="3"/>
        <v>0</v>
      </c>
    </row>
    <row r="39" spans="1:17" ht="15.75" customHeight="1">
      <c r="A39" s="177"/>
      <c r="B39" s="171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  <c r="O39" s="15" t="str">
        <f t="shared" si="2"/>
        <v/>
      </c>
      <c r="P39" s="98"/>
      <c r="Q39" s="72">
        <f t="shared" si="3"/>
        <v>0</v>
      </c>
    </row>
    <row r="40" spans="1:17" ht="15.75" customHeight="1">
      <c r="A40" s="177"/>
      <c r="B40" s="17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15" t="str">
        <f t="shared" si="2"/>
        <v/>
      </c>
      <c r="P40" s="98"/>
      <c r="Q40" s="72">
        <f t="shared" si="3"/>
        <v>0</v>
      </c>
    </row>
    <row r="41" spans="1:17" ht="15.75" customHeight="1">
      <c r="A41" s="177"/>
      <c r="B41" s="17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15" t="str">
        <f t="shared" si="2"/>
        <v/>
      </c>
      <c r="P41" s="98"/>
      <c r="Q41" s="72">
        <f t="shared" si="3"/>
        <v>0</v>
      </c>
    </row>
    <row r="42" spans="1:17" ht="15.75" customHeight="1">
      <c r="A42" s="177"/>
      <c r="B42" s="17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7"/>
      <c r="O42" s="15" t="str">
        <f t="shared" si="2"/>
        <v/>
      </c>
      <c r="P42" s="98"/>
      <c r="Q42" s="72">
        <f t="shared" si="3"/>
        <v>0</v>
      </c>
    </row>
    <row r="43" spans="1:17" ht="15.75" customHeight="1">
      <c r="A43" s="177"/>
      <c r="B43" s="17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5" t="str">
        <f t="shared" si="2"/>
        <v/>
      </c>
      <c r="P43" s="98"/>
      <c r="Q43" s="72">
        <f t="shared" si="3"/>
        <v>0</v>
      </c>
    </row>
    <row r="44" spans="1:17" ht="15.75" customHeight="1">
      <c r="A44" s="177"/>
      <c r="B44" s="17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5" t="str">
        <f t="shared" si="2"/>
        <v/>
      </c>
      <c r="P44" s="98"/>
      <c r="Q44" s="72">
        <f t="shared" si="3"/>
        <v>0</v>
      </c>
    </row>
    <row r="45" spans="1:17" ht="15.75" customHeight="1">
      <c r="A45" s="177"/>
      <c r="B45" s="171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15" t="str">
        <f t="shared" si="2"/>
        <v/>
      </c>
      <c r="P45" s="98"/>
      <c r="Q45" s="72">
        <f t="shared" si="3"/>
        <v>0</v>
      </c>
    </row>
  </sheetData>
  <mergeCells count="19"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  <mergeCell ref="S11:T11"/>
    <mergeCell ref="S7:T7"/>
    <mergeCell ref="S8:T8"/>
    <mergeCell ref="S9:T9"/>
    <mergeCell ref="K4:L4"/>
    <mergeCell ref="O4:P4"/>
    <mergeCell ref="M3:N4"/>
    <mergeCell ref="O3:P3"/>
    <mergeCell ref="R3:S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C45"/>
  <sheetViews>
    <sheetView workbookViewId="0" topLeftCell="A1">
      <pane ySplit="5" topLeftCell="A6" activePane="bottomLeft" state="frozen"/>
      <selection pane="topLeft" activeCell="R9" sqref="R9"/>
      <selection pane="bottomLeft" activeCell="K4" sqref="K4:L4"/>
    </sheetView>
  </sheetViews>
  <sheetFormatPr defaultColWidth="9.28125" defaultRowHeight="15.75" customHeight="1"/>
  <cols>
    <col min="1" max="1" width="3.28125" style="1" customWidth="1"/>
    <col min="2" max="2" width="7.140625" style="13" customWidth="1"/>
    <col min="3" max="13" width="4.28125" style="20" customWidth="1"/>
    <col min="14" max="14" width="4.8515625" style="20" customWidth="1"/>
    <col min="15" max="15" width="5.421875" style="1" customWidth="1"/>
    <col min="16" max="16" width="5.421875" style="5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6" ht="15.75" customHeight="1">
      <c r="B1" s="293" t="s">
        <v>44</v>
      </c>
      <c r="C1" s="294"/>
      <c r="D1" s="308" t="s">
        <v>155</v>
      </c>
      <c r="E1" s="308"/>
      <c r="F1" s="308"/>
      <c r="G1" s="308"/>
      <c r="H1" s="308"/>
      <c r="I1" s="309"/>
      <c r="J1" s="309"/>
      <c r="K1" s="310"/>
      <c r="R1" s="200" t="s">
        <v>103</v>
      </c>
      <c r="S1" s="201"/>
      <c r="T1" s="179"/>
      <c r="U1" s="20"/>
      <c r="V1" s="202" t="s">
        <v>104</v>
      </c>
      <c r="W1" s="205"/>
      <c r="Z1" s="20"/>
    </row>
    <row r="2" spans="2:26" ht="15.75" customHeight="1">
      <c r="B2" s="295"/>
      <c r="C2" s="296"/>
      <c r="D2" s="308" t="s">
        <v>163</v>
      </c>
      <c r="E2" s="308"/>
      <c r="F2" s="311"/>
      <c r="G2" s="312" t="s">
        <v>56</v>
      </c>
      <c r="H2" s="313"/>
      <c r="I2" s="313"/>
      <c r="J2" s="314" t="s">
        <v>57</v>
      </c>
      <c r="K2" s="296"/>
      <c r="L2" s="153"/>
      <c r="M2" s="146"/>
      <c r="N2" s="102"/>
      <c r="O2" s="102"/>
      <c r="P2" s="127"/>
      <c r="R2" s="202" t="s">
        <v>105</v>
      </c>
      <c r="S2" s="203"/>
      <c r="T2" s="199" t="s">
        <v>106</v>
      </c>
      <c r="U2" s="154"/>
      <c r="V2" s="202" t="s">
        <v>107</v>
      </c>
      <c r="W2" s="205">
        <v>4</v>
      </c>
      <c r="Z2" s="20"/>
    </row>
    <row r="3" spans="2:20" ht="25.5" customHeight="1">
      <c r="B3" s="297" t="s">
        <v>62</v>
      </c>
      <c r="C3" s="298"/>
      <c r="D3" s="299"/>
      <c r="E3" s="147" t="s">
        <v>42</v>
      </c>
      <c r="F3" s="148"/>
      <c r="G3" s="302" t="s">
        <v>80</v>
      </c>
      <c r="H3" s="303"/>
      <c r="I3" s="303"/>
      <c r="J3" s="303"/>
      <c r="K3" s="315" t="s">
        <v>42</v>
      </c>
      <c r="L3" s="316"/>
      <c r="M3" s="286" t="s">
        <v>108</v>
      </c>
      <c r="N3" s="287"/>
      <c r="O3" s="289" t="s">
        <v>42</v>
      </c>
      <c r="P3" s="290"/>
      <c r="R3" s="291" t="s">
        <v>85</v>
      </c>
      <c r="S3" s="292"/>
      <c r="T3" s="204">
        <f>SUM(S1*4+S2*4+U1*2+U2*2+W1+W2)</f>
        <v>4</v>
      </c>
    </row>
    <row r="4" spans="2:20" ht="23.25" customHeight="1">
      <c r="B4" s="300"/>
      <c r="C4" s="301"/>
      <c r="D4" s="301"/>
      <c r="E4" s="306">
        <f>SUM(O6:O17)</f>
        <v>240</v>
      </c>
      <c r="F4" s="307"/>
      <c r="G4" s="304"/>
      <c r="H4" s="305"/>
      <c r="I4" s="305"/>
      <c r="J4" s="305"/>
      <c r="K4" s="282">
        <f>SUM(Q6:Q13)</f>
        <v>32</v>
      </c>
      <c r="L4" s="283"/>
      <c r="M4" s="288"/>
      <c r="N4" s="284"/>
      <c r="O4" s="284">
        <f>MAX(C6:C45)</f>
        <v>12</v>
      </c>
      <c r="P4" s="285"/>
      <c r="R4" s="210"/>
      <c r="S4" s="102"/>
      <c r="T4" s="206"/>
    </row>
    <row r="5" spans="1:81" s="36" customFormat="1" ht="25.5" customHeight="1">
      <c r="A5" s="166"/>
      <c r="B5" s="167" t="s">
        <v>0</v>
      </c>
      <c r="C5" s="34" t="s">
        <v>2</v>
      </c>
      <c r="D5" s="34" t="s">
        <v>3</v>
      </c>
      <c r="E5" s="34" t="s">
        <v>4</v>
      </c>
      <c r="F5" s="34" t="s">
        <v>21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19</v>
      </c>
      <c r="L5" s="34" t="s">
        <v>30</v>
      </c>
      <c r="M5" s="149" t="s">
        <v>17</v>
      </c>
      <c r="N5" s="150" t="s">
        <v>9</v>
      </c>
      <c r="O5" s="151" t="s">
        <v>41</v>
      </c>
      <c r="P5" s="152" t="s">
        <v>40</v>
      </c>
      <c r="Q5" s="60" t="s">
        <v>38</v>
      </c>
      <c r="R5" s="211"/>
      <c r="S5" s="123"/>
      <c r="T5" s="207"/>
      <c r="U5" s="123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</row>
    <row r="6" spans="1:17" ht="15.75" customHeight="1">
      <c r="A6" s="177">
        <v>1</v>
      </c>
      <c r="B6" s="168" t="s">
        <v>124</v>
      </c>
      <c r="C6" s="16">
        <v>0</v>
      </c>
      <c r="D6" s="16">
        <v>12</v>
      </c>
      <c r="E6" s="16">
        <v>0</v>
      </c>
      <c r="F6" s="16">
        <v>9</v>
      </c>
      <c r="G6" s="16">
        <v>11</v>
      </c>
      <c r="H6" s="16">
        <v>13</v>
      </c>
      <c r="I6" s="16">
        <v>10</v>
      </c>
      <c r="J6" s="16">
        <v>9</v>
      </c>
      <c r="K6" s="16">
        <v>11</v>
      </c>
      <c r="L6" s="16">
        <v>12</v>
      </c>
      <c r="M6" s="16"/>
      <c r="N6" s="17"/>
      <c r="O6" s="15">
        <f aca="true" t="shared" si="0" ref="O6:O45">IF(B6="","",SUM(C6:M6)-(N6))</f>
        <v>87</v>
      </c>
      <c r="P6" s="98"/>
      <c r="Q6" s="72">
        <f>SUM(C6:E6)</f>
        <v>12</v>
      </c>
    </row>
    <row r="7" spans="1:22" ht="15.75" customHeight="1">
      <c r="A7" s="177">
        <v>2</v>
      </c>
      <c r="B7" s="168" t="s">
        <v>156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5">
        <f t="shared" si="0"/>
        <v>0</v>
      </c>
      <c r="P7" s="98"/>
      <c r="Q7" s="72">
        <f>SUM(C7:E7)</f>
        <v>0</v>
      </c>
      <c r="S7" s="280" t="s">
        <v>82</v>
      </c>
      <c r="T7" s="281"/>
      <c r="U7" s="100" t="s">
        <v>63</v>
      </c>
      <c r="V7" s="107"/>
    </row>
    <row r="8" spans="1:22" ht="15.75" customHeight="1">
      <c r="A8" s="177">
        <v>3</v>
      </c>
      <c r="B8" s="168" t="s">
        <v>129</v>
      </c>
      <c r="C8" s="16">
        <v>12</v>
      </c>
      <c r="D8" s="16">
        <v>0</v>
      </c>
      <c r="E8" s="16">
        <v>8</v>
      </c>
      <c r="F8" s="16">
        <v>9</v>
      </c>
      <c r="G8" s="16">
        <v>0</v>
      </c>
      <c r="H8" s="16">
        <v>13</v>
      </c>
      <c r="I8" s="16">
        <v>9</v>
      </c>
      <c r="J8" s="16">
        <v>9</v>
      </c>
      <c r="K8" s="16">
        <v>10</v>
      </c>
      <c r="L8" s="16">
        <v>9</v>
      </c>
      <c r="M8" s="16"/>
      <c r="N8" s="17"/>
      <c r="O8" s="15">
        <f t="shared" si="0"/>
        <v>79</v>
      </c>
      <c r="P8" s="98"/>
      <c r="Q8" s="72">
        <f>SUM(C8:E8)</f>
        <v>20</v>
      </c>
      <c r="S8" s="280" t="s">
        <v>83</v>
      </c>
      <c r="T8" s="281"/>
      <c r="U8" s="100" t="s">
        <v>63</v>
      </c>
      <c r="V8" s="107"/>
    </row>
    <row r="9" spans="1:22" ht="15.75" customHeight="1">
      <c r="A9" s="177">
        <v>4</v>
      </c>
      <c r="B9" s="168" t="s">
        <v>157</v>
      </c>
      <c r="C9" s="16">
        <v>0</v>
      </c>
      <c r="D9" s="16">
        <v>0</v>
      </c>
      <c r="E9" s="16">
        <v>0</v>
      </c>
      <c r="F9" s="16">
        <v>10</v>
      </c>
      <c r="G9" s="16">
        <v>9</v>
      </c>
      <c r="H9" s="16">
        <v>14</v>
      </c>
      <c r="I9" s="16">
        <v>9</v>
      </c>
      <c r="J9" s="16">
        <v>10</v>
      </c>
      <c r="K9" s="16">
        <v>10</v>
      </c>
      <c r="L9" s="16">
        <v>12</v>
      </c>
      <c r="M9" s="16"/>
      <c r="N9" s="17"/>
      <c r="O9" s="15">
        <f t="shared" si="0"/>
        <v>74</v>
      </c>
      <c r="P9" s="98"/>
      <c r="Q9" s="72">
        <f>SUM(C9:E9)</f>
        <v>0</v>
      </c>
      <c r="S9" s="280" t="s">
        <v>84</v>
      </c>
      <c r="T9" s="281"/>
      <c r="U9" s="100" t="s">
        <v>63</v>
      </c>
      <c r="V9" s="107">
        <v>240</v>
      </c>
    </row>
    <row r="10" spans="1:17" ht="15.75" customHeight="1">
      <c r="A10" s="177">
        <v>5</v>
      </c>
      <c r="B10" s="168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5" t="str">
        <f t="shared" si="0"/>
        <v/>
      </c>
      <c r="P10" s="98"/>
      <c r="Q10" s="72">
        <f aca="true" t="shared" si="1" ref="Q10:Q45">SUM(C10:E10)</f>
        <v>0</v>
      </c>
    </row>
    <row r="11" spans="1:22" ht="15.75" customHeight="1">
      <c r="A11" s="177">
        <v>6</v>
      </c>
      <c r="B11" s="171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5" t="str">
        <f t="shared" si="0"/>
        <v/>
      </c>
      <c r="P11" s="98"/>
      <c r="Q11" s="72">
        <f t="shared" si="1"/>
        <v>0</v>
      </c>
      <c r="S11" s="280" t="s">
        <v>81</v>
      </c>
      <c r="T11" s="281"/>
      <c r="U11" s="100" t="s">
        <v>63</v>
      </c>
      <c r="V11" s="107">
        <f>SUM(O6:O13)</f>
        <v>240</v>
      </c>
    </row>
    <row r="12" spans="1:17" ht="15.75" customHeight="1">
      <c r="A12" s="177">
        <v>7</v>
      </c>
      <c r="B12" s="168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15" t="str">
        <f t="shared" si="0"/>
        <v/>
      </c>
      <c r="P12" s="98"/>
      <c r="Q12" s="72">
        <f t="shared" si="1"/>
        <v>0</v>
      </c>
    </row>
    <row r="13" spans="1:17" ht="15.75" customHeight="1">
      <c r="A13" s="177">
        <v>8</v>
      </c>
      <c r="B13" s="168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5" t="str">
        <f t="shared" si="0"/>
        <v/>
      </c>
      <c r="P13" s="98"/>
      <c r="Q13" s="72">
        <f t="shared" si="1"/>
        <v>0</v>
      </c>
    </row>
    <row r="14" spans="1:17" ht="15.75" customHeight="1">
      <c r="A14" s="177">
        <v>9</v>
      </c>
      <c r="B14" s="168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15" t="str">
        <f t="shared" si="0"/>
        <v/>
      </c>
      <c r="P14" s="98"/>
      <c r="Q14" s="72">
        <f t="shared" si="1"/>
        <v>0</v>
      </c>
    </row>
    <row r="15" spans="1:17" ht="15.75" customHeight="1">
      <c r="A15" s="177">
        <v>10</v>
      </c>
      <c r="B15" s="171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15" t="str">
        <f t="shared" si="0"/>
        <v/>
      </c>
      <c r="P15" s="98"/>
      <c r="Q15" s="72">
        <f t="shared" si="1"/>
        <v>0</v>
      </c>
    </row>
    <row r="16" spans="1:17" ht="15.75" customHeight="1">
      <c r="A16" s="177">
        <v>11</v>
      </c>
      <c r="B16" s="171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5" t="str">
        <f t="shared" si="0"/>
        <v/>
      </c>
      <c r="P16" s="98"/>
      <c r="Q16" s="72">
        <f t="shared" si="1"/>
        <v>0</v>
      </c>
    </row>
    <row r="17" spans="1:23" ht="15.75" customHeight="1">
      <c r="A17" s="177">
        <v>12</v>
      </c>
      <c r="B17" s="171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5" t="str">
        <f t="shared" si="0"/>
        <v/>
      </c>
      <c r="P17" s="98"/>
      <c r="Q17" s="72">
        <f t="shared" si="1"/>
        <v>0</v>
      </c>
      <c r="W17" s="8"/>
    </row>
    <row r="18" spans="1:17" ht="15.75" customHeight="1">
      <c r="A18" s="177"/>
      <c r="B18" s="171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15" t="str">
        <f t="shared" si="0"/>
        <v/>
      </c>
      <c r="P18" s="98"/>
      <c r="Q18" s="72">
        <f t="shared" si="1"/>
        <v>0</v>
      </c>
    </row>
    <row r="19" spans="1:17" ht="15.75" customHeight="1">
      <c r="A19" s="177"/>
      <c r="B19" s="171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5" t="str">
        <f t="shared" si="0"/>
        <v/>
      </c>
      <c r="P19" s="98"/>
      <c r="Q19" s="72">
        <f t="shared" si="1"/>
        <v>0</v>
      </c>
    </row>
    <row r="20" spans="1:17" ht="15.75" customHeight="1">
      <c r="A20" s="177"/>
      <c r="B20" s="171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15" t="str">
        <f t="shared" si="0"/>
        <v/>
      </c>
      <c r="P20" s="98"/>
      <c r="Q20" s="72">
        <f t="shared" si="1"/>
        <v>0</v>
      </c>
    </row>
    <row r="21" spans="1:17" ht="15.75" customHeight="1">
      <c r="A21" s="177"/>
      <c r="B21" s="171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5" t="str">
        <f t="shared" si="0"/>
        <v/>
      </c>
      <c r="P21" s="98"/>
      <c r="Q21" s="72">
        <f t="shared" si="1"/>
        <v>0</v>
      </c>
    </row>
    <row r="22" spans="1:17" ht="15.75" customHeight="1">
      <c r="A22" s="177"/>
      <c r="B22" s="17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5" t="str">
        <f t="shared" si="0"/>
        <v/>
      </c>
      <c r="P22" s="98"/>
      <c r="Q22" s="72">
        <f t="shared" si="1"/>
        <v>0</v>
      </c>
    </row>
    <row r="23" spans="1:17" ht="15.75" customHeight="1">
      <c r="A23" s="177"/>
      <c r="B23" s="17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5" t="str">
        <f t="shared" si="0"/>
        <v/>
      </c>
      <c r="P23" s="57"/>
      <c r="Q23" s="72">
        <f t="shared" si="1"/>
        <v>0</v>
      </c>
    </row>
    <row r="24" spans="1:17" ht="15.75" customHeight="1">
      <c r="A24" s="177"/>
      <c r="B24" s="17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5" t="str">
        <f t="shared" si="0"/>
        <v/>
      </c>
      <c r="P24" s="98"/>
      <c r="Q24" s="72">
        <f t="shared" si="1"/>
        <v>0</v>
      </c>
    </row>
    <row r="25" spans="1:17" ht="15.75" customHeight="1">
      <c r="A25" s="177"/>
      <c r="B25" s="17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5" t="str">
        <f t="shared" si="0"/>
        <v/>
      </c>
      <c r="P25" s="98"/>
      <c r="Q25" s="72">
        <f t="shared" si="1"/>
        <v>0</v>
      </c>
    </row>
    <row r="26" spans="1:17" ht="15.75" customHeight="1">
      <c r="A26" s="177"/>
      <c r="B26" s="17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15" t="str">
        <f t="shared" si="0"/>
        <v/>
      </c>
      <c r="P26" s="98"/>
      <c r="Q26" s="72">
        <f t="shared" si="1"/>
        <v>0</v>
      </c>
    </row>
    <row r="27" spans="1:17" ht="15.75" customHeight="1">
      <c r="A27" s="177"/>
      <c r="B27" s="17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5" t="str">
        <f t="shared" si="0"/>
        <v/>
      </c>
      <c r="P27" s="98"/>
      <c r="Q27" s="72">
        <f t="shared" si="1"/>
        <v>0</v>
      </c>
    </row>
    <row r="28" spans="1:17" ht="15.75" customHeight="1">
      <c r="A28" s="177"/>
      <c r="B28" s="171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15" t="str">
        <f t="shared" si="0"/>
        <v/>
      </c>
      <c r="P28" s="98"/>
      <c r="Q28" s="72">
        <f t="shared" si="1"/>
        <v>0</v>
      </c>
    </row>
    <row r="29" spans="1:17" ht="15.75" customHeight="1">
      <c r="A29" s="177"/>
      <c r="B29" s="17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5" t="str">
        <f t="shared" si="0"/>
        <v/>
      </c>
      <c r="P29" s="57"/>
      <c r="Q29" s="72">
        <f t="shared" si="1"/>
        <v>0</v>
      </c>
    </row>
    <row r="30" spans="1:17" ht="15.75" customHeight="1">
      <c r="A30" s="177"/>
      <c r="B30" s="171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5" t="str">
        <f t="shared" si="0"/>
        <v/>
      </c>
      <c r="P30" s="57"/>
      <c r="Q30" s="72">
        <f t="shared" si="1"/>
        <v>0</v>
      </c>
    </row>
    <row r="31" spans="1:17" ht="15.75" customHeight="1">
      <c r="A31" s="177"/>
      <c r="B31" s="17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 t="str">
        <f t="shared" si="0"/>
        <v/>
      </c>
      <c r="P31" s="57"/>
      <c r="Q31" s="72">
        <f t="shared" si="1"/>
        <v>0</v>
      </c>
    </row>
    <row r="32" spans="1:17" ht="15.75" customHeight="1">
      <c r="A32" s="177"/>
      <c r="B32" s="17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15" t="str">
        <f t="shared" si="0"/>
        <v/>
      </c>
      <c r="P32" s="98"/>
      <c r="Q32" s="72">
        <f t="shared" si="1"/>
        <v>0</v>
      </c>
    </row>
    <row r="33" spans="1:17" ht="15.75" customHeight="1">
      <c r="A33" s="177"/>
      <c r="B33" s="17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5" t="str">
        <f t="shared" si="0"/>
        <v/>
      </c>
      <c r="P33" s="98"/>
      <c r="Q33" s="72">
        <f t="shared" si="1"/>
        <v>0</v>
      </c>
    </row>
    <row r="34" spans="1:17" ht="15.75" customHeight="1">
      <c r="A34" s="177"/>
      <c r="B34" s="171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15" t="str">
        <f t="shared" si="0"/>
        <v/>
      </c>
      <c r="P34" s="98"/>
      <c r="Q34" s="72">
        <f t="shared" si="1"/>
        <v>0</v>
      </c>
    </row>
    <row r="35" spans="1:17" ht="15.75" customHeight="1">
      <c r="A35" s="177"/>
      <c r="B35" s="17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15" t="str">
        <f t="shared" si="0"/>
        <v/>
      </c>
      <c r="P35" s="98"/>
      <c r="Q35" s="72">
        <f t="shared" si="1"/>
        <v>0</v>
      </c>
    </row>
    <row r="36" spans="1:19" ht="15.75" customHeight="1">
      <c r="A36" s="177"/>
      <c r="B36" s="17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15" t="str">
        <f t="shared" si="0"/>
        <v/>
      </c>
      <c r="P36" s="98"/>
      <c r="Q36" s="72">
        <f t="shared" si="1"/>
        <v>0</v>
      </c>
      <c r="R36" s="73"/>
      <c r="S36" s="73"/>
    </row>
    <row r="37" spans="1:17" ht="15.75" customHeight="1">
      <c r="A37" s="177"/>
      <c r="B37" s="17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  <c r="O37" s="15" t="str">
        <f t="shared" si="0"/>
        <v/>
      </c>
      <c r="P37" s="98"/>
      <c r="Q37" s="72">
        <f t="shared" si="1"/>
        <v>0</v>
      </c>
    </row>
    <row r="38" spans="1:17" ht="15.75" customHeight="1">
      <c r="A38" s="177"/>
      <c r="B38" s="17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15" t="str">
        <f t="shared" si="0"/>
        <v/>
      </c>
      <c r="P38" s="98"/>
      <c r="Q38" s="72">
        <f t="shared" si="1"/>
        <v>0</v>
      </c>
    </row>
    <row r="39" spans="1:17" ht="15.75" customHeight="1">
      <c r="A39" s="177"/>
      <c r="B39" s="171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  <c r="O39" s="15" t="str">
        <f t="shared" si="0"/>
        <v/>
      </c>
      <c r="P39" s="98"/>
      <c r="Q39" s="72">
        <f t="shared" si="1"/>
        <v>0</v>
      </c>
    </row>
    <row r="40" spans="1:17" ht="15.75" customHeight="1">
      <c r="A40" s="177"/>
      <c r="B40" s="17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15" t="str">
        <f t="shared" si="0"/>
        <v/>
      </c>
      <c r="P40" s="98"/>
      <c r="Q40" s="72">
        <f t="shared" si="1"/>
        <v>0</v>
      </c>
    </row>
    <row r="41" spans="1:17" ht="15.75" customHeight="1">
      <c r="A41" s="177"/>
      <c r="B41" s="17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15" t="str">
        <f t="shared" si="0"/>
        <v/>
      </c>
      <c r="P41" s="98"/>
      <c r="Q41" s="72">
        <f t="shared" si="1"/>
        <v>0</v>
      </c>
    </row>
    <row r="42" spans="1:17" ht="15.75" customHeight="1">
      <c r="A42" s="177"/>
      <c r="B42" s="17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7"/>
      <c r="O42" s="15" t="str">
        <f t="shared" si="0"/>
        <v/>
      </c>
      <c r="P42" s="98"/>
      <c r="Q42" s="72">
        <f t="shared" si="1"/>
        <v>0</v>
      </c>
    </row>
    <row r="43" spans="1:17" ht="15.75" customHeight="1">
      <c r="A43" s="177"/>
      <c r="B43" s="17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5" t="str">
        <f t="shared" si="0"/>
        <v/>
      </c>
      <c r="P43" s="98"/>
      <c r="Q43" s="72">
        <f t="shared" si="1"/>
        <v>0</v>
      </c>
    </row>
    <row r="44" spans="1:17" ht="15.75" customHeight="1">
      <c r="A44" s="177">
        <v>22</v>
      </c>
      <c r="B44" s="17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5" t="str">
        <f t="shared" si="0"/>
        <v/>
      </c>
      <c r="P44" s="98"/>
      <c r="Q44" s="72">
        <f t="shared" si="1"/>
        <v>0</v>
      </c>
    </row>
    <row r="45" spans="1:17" ht="15.75" customHeight="1">
      <c r="A45" s="177">
        <v>20</v>
      </c>
      <c r="B45" s="171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15" t="str">
        <f t="shared" si="0"/>
        <v/>
      </c>
      <c r="P45" s="98"/>
      <c r="Q45" s="72">
        <f t="shared" si="1"/>
        <v>0</v>
      </c>
    </row>
  </sheetData>
  <mergeCells count="19"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  <mergeCell ref="S11:T11"/>
    <mergeCell ref="S7:T7"/>
    <mergeCell ref="S8:T8"/>
    <mergeCell ref="S9:T9"/>
    <mergeCell ref="K4:L4"/>
    <mergeCell ref="O4:P4"/>
    <mergeCell ref="M3:N4"/>
    <mergeCell ref="O3:P3"/>
    <mergeCell ref="R3:S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C45"/>
  <sheetViews>
    <sheetView workbookViewId="0" topLeftCell="A1">
      <pane ySplit="5" topLeftCell="A6" activePane="bottomLeft" state="frozen"/>
      <selection pane="topLeft" activeCell="R9" sqref="R9"/>
      <selection pane="bottomLeft" activeCell="K4" sqref="K4:L4"/>
    </sheetView>
  </sheetViews>
  <sheetFormatPr defaultColWidth="9.28125" defaultRowHeight="15.75" customHeight="1"/>
  <cols>
    <col min="1" max="1" width="3.28125" style="1" customWidth="1"/>
    <col min="2" max="2" width="7.140625" style="13" customWidth="1"/>
    <col min="3" max="13" width="4.28125" style="20" customWidth="1"/>
    <col min="14" max="14" width="4.8515625" style="20" customWidth="1"/>
    <col min="15" max="15" width="5.421875" style="1" customWidth="1"/>
    <col min="16" max="16" width="5.421875" style="5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6" ht="15.75" customHeight="1">
      <c r="B1" s="293" t="s">
        <v>44</v>
      </c>
      <c r="C1" s="294"/>
      <c r="D1" s="308" t="s">
        <v>73</v>
      </c>
      <c r="E1" s="308"/>
      <c r="F1" s="308"/>
      <c r="G1" s="308"/>
      <c r="H1" s="308"/>
      <c r="I1" s="309"/>
      <c r="J1" s="309"/>
      <c r="K1" s="310"/>
      <c r="R1" s="200" t="s">
        <v>103</v>
      </c>
      <c r="S1" s="201"/>
      <c r="T1" s="179"/>
      <c r="U1" s="20"/>
      <c r="V1" s="202" t="s">
        <v>104</v>
      </c>
      <c r="W1" s="205"/>
      <c r="Z1" s="20"/>
    </row>
    <row r="2" spans="2:26" ht="15.75" customHeight="1">
      <c r="B2" s="295"/>
      <c r="C2" s="296"/>
      <c r="D2" s="308" t="s">
        <v>74</v>
      </c>
      <c r="E2" s="308"/>
      <c r="F2" s="311"/>
      <c r="G2" s="312" t="s">
        <v>56</v>
      </c>
      <c r="H2" s="313"/>
      <c r="I2" s="313"/>
      <c r="J2" s="314" t="s">
        <v>57</v>
      </c>
      <c r="K2" s="296"/>
      <c r="L2" s="153"/>
      <c r="M2" s="146"/>
      <c r="N2" s="102"/>
      <c r="O2" s="102"/>
      <c r="P2" s="127"/>
      <c r="R2" s="202" t="s">
        <v>105</v>
      </c>
      <c r="S2" s="203">
        <v>1</v>
      </c>
      <c r="T2" s="199" t="s">
        <v>106</v>
      </c>
      <c r="U2" s="154">
        <v>2</v>
      </c>
      <c r="V2" s="202" t="s">
        <v>107</v>
      </c>
      <c r="W2" s="205">
        <v>4</v>
      </c>
      <c r="Z2" s="20"/>
    </row>
    <row r="3" spans="2:20" ht="25.5" customHeight="1">
      <c r="B3" s="297" t="s">
        <v>62</v>
      </c>
      <c r="C3" s="298"/>
      <c r="D3" s="299"/>
      <c r="E3" s="147" t="s">
        <v>42</v>
      </c>
      <c r="F3" s="148"/>
      <c r="G3" s="302" t="s">
        <v>80</v>
      </c>
      <c r="H3" s="303"/>
      <c r="I3" s="303"/>
      <c r="J3" s="303"/>
      <c r="K3" s="315" t="s">
        <v>42</v>
      </c>
      <c r="L3" s="316"/>
      <c r="M3" s="286" t="s">
        <v>108</v>
      </c>
      <c r="N3" s="287"/>
      <c r="O3" s="289" t="s">
        <v>42</v>
      </c>
      <c r="P3" s="290"/>
      <c r="R3" s="291" t="s">
        <v>85</v>
      </c>
      <c r="S3" s="292"/>
      <c r="T3" s="204">
        <f>SUM(S1*4+S2*4+U1*2+U2*2+W1+W2)</f>
        <v>12</v>
      </c>
    </row>
    <row r="4" spans="2:20" ht="23.25" customHeight="1">
      <c r="B4" s="300"/>
      <c r="C4" s="301"/>
      <c r="D4" s="301"/>
      <c r="E4" s="306">
        <f>SUM(O6:O17)</f>
        <v>730</v>
      </c>
      <c r="F4" s="307"/>
      <c r="G4" s="304"/>
      <c r="H4" s="305"/>
      <c r="I4" s="305"/>
      <c r="J4" s="305"/>
      <c r="K4" s="282">
        <f>SUM(Q6:Q13)</f>
        <v>192</v>
      </c>
      <c r="L4" s="283"/>
      <c r="M4" s="288"/>
      <c r="N4" s="284"/>
      <c r="O4" s="284">
        <f>MAX(C6:C45)</f>
        <v>17</v>
      </c>
      <c r="P4" s="285"/>
      <c r="R4" s="210"/>
      <c r="S4" s="102"/>
      <c r="T4" s="206"/>
    </row>
    <row r="5" spans="1:81" s="36" customFormat="1" ht="25.5" customHeight="1">
      <c r="A5" s="166"/>
      <c r="B5" s="167" t="s">
        <v>0</v>
      </c>
      <c r="C5" s="34" t="s">
        <v>2</v>
      </c>
      <c r="D5" s="34" t="s">
        <v>3</v>
      </c>
      <c r="E5" s="34" t="s">
        <v>4</v>
      </c>
      <c r="F5" s="34" t="s">
        <v>21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19</v>
      </c>
      <c r="L5" s="34" t="s">
        <v>30</v>
      </c>
      <c r="M5" s="149" t="s">
        <v>17</v>
      </c>
      <c r="N5" s="150" t="s">
        <v>9</v>
      </c>
      <c r="O5" s="151" t="s">
        <v>41</v>
      </c>
      <c r="P5" s="152" t="s">
        <v>40</v>
      </c>
      <c r="Q5" s="60" t="s">
        <v>38</v>
      </c>
      <c r="R5" s="211"/>
      <c r="S5" s="123"/>
      <c r="T5" s="207"/>
      <c r="U5" s="123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</row>
    <row r="6" spans="1:17" ht="15.75" customHeight="1">
      <c r="A6" s="177">
        <v>1</v>
      </c>
      <c r="B6" s="172">
        <v>30</v>
      </c>
      <c r="C6" s="16">
        <v>15</v>
      </c>
      <c r="D6" s="16">
        <v>11</v>
      </c>
      <c r="E6" s="16">
        <v>6</v>
      </c>
      <c r="F6" s="16">
        <v>8</v>
      </c>
      <c r="G6" s="16">
        <v>13</v>
      </c>
      <c r="H6" s="16">
        <v>12</v>
      </c>
      <c r="I6" s="16">
        <v>10</v>
      </c>
      <c r="J6" s="16">
        <v>11</v>
      </c>
      <c r="K6" s="16">
        <v>9</v>
      </c>
      <c r="L6" s="16">
        <v>9</v>
      </c>
      <c r="M6" s="16">
        <v>3</v>
      </c>
      <c r="N6" s="17"/>
      <c r="O6" s="15">
        <f aca="true" t="shared" si="0" ref="O6:O17">IF(B6="","",SUM(C6:M6)-(N6))</f>
        <v>107</v>
      </c>
      <c r="P6" s="98" t="s">
        <v>164</v>
      </c>
      <c r="Q6" s="72">
        <f aca="true" t="shared" si="1" ref="Q6:Q21">SUM(C6:E6)</f>
        <v>32</v>
      </c>
    </row>
    <row r="7" spans="1:22" ht="15.75" customHeight="1">
      <c r="A7" s="177">
        <v>2</v>
      </c>
      <c r="B7" s="172">
        <v>45</v>
      </c>
      <c r="C7" s="16">
        <v>17</v>
      </c>
      <c r="D7" s="16">
        <v>11</v>
      </c>
      <c r="E7" s="16">
        <v>0</v>
      </c>
      <c r="F7" s="16">
        <v>9</v>
      </c>
      <c r="G7" s="16">
        <v>12</v>
      </c>
      <c r="H7" s="16">
        <v>12</v>
      </c>
      <c r="I7" s="16">
        <v>9</v>
      </c>
      <c r="J7" s="16">
        <v>10</v>
      </c>
      <c r="K7" s="16">
        <v>10</v>
      </c>
      <c r="L7" s="16">
        <v>7</v>
      </c>
      <c r="M7" s="16"/>
      <c r="N7" s="17"/>
      <c r="O7" s="15">
        <f t="shared" si="0"/>
        <v>97</v>
      </c>
      <c r="P7" s="98" t="s">
        <v>164</v>
      </c>
      <c r="Q7" s="72">
        <f t="shared" si="1"/>
        <v>28</v>
      </c>
      <c r="S7" s="280" t="s">
        <v>82</v>
      </c>
      <c r="T7" s="281"/>
      <c r="U7" s="100" t="s">
        <v>63</v>
      </c>
      <c r="V7" s="184">
        <v>285</v>
      </c>
    </row>
    <row r="8" spans="1:22" ht="15.75" customHeight="1">
      <c r="A8" s="177">
        <v>3</v>
      </c>
      <c r="B8" s="168" t="s">
        <v>146</v>
      </c>
      <c r="C8" s="16">
        <v>16</v>
      </c>
      <c r="D8" s="16">
        <v>10</v>
      </c>
      <c r="E8" s="16">
        <v>0</v>
      </c>
      <c r="F8" s="16">
        <v>8</v>
      </c>
      <c r="G8" s="16">
        <v>0</v>
      </c>
      <c r="H8" s="16">
        <v>12</v>
      </c>
      <c r="I8" s="16">
        <v>10</v>
      </c>
      <c r="J8" s="16">
        <v>10</v>
      </c>
      <c r="K8" s="16">
        <v>9</v>
      </c>
      <c r="L8" s="16">
        <v>9</v>
      </c>
      <c r="M8" s="16"/>
      <c r="N8" s="17"/>
      <c r="O8" s="15">
        <f t="shared" si="0"/>
        <v>84</v>
      </c>
      <c r="P8" s="98" t="s">
        <v>161</v>
      </c>
      <c r="Q8" s="72">
        <f t="shared" si="1"/>
        <v>26</v>
      </c>
      <c r="S8" s="280" t="s">
        <v>83</v>
      </c>
      <c r="T8" s="281"/>
      <c r="U8" s="100" t="s">
        <v>63</v>
      </c>
      <c r="V8" s="107">
        <v>285</v>
      </c>
    </row>
    <row r="9" spans="1:22" ht="15.75" customHeight="1">
      <c r="A9" s="177">
        <v>4</v>
      </c>
      <c r="B9" s="168">
        <v>23</v>
      </c>
      <c r="C9" s="16">
        <v>14</v>
      </c>
      <c r="D9" s="16">
        <v>12</v>
      </c>
      <c r="E9" s="16">
        <v>0</v>
      </c>
      <c r="F9" s="16">
        <v>6</v>
      </c>
      <c r="G9" s="16">
        <v>0</v>
      </c>
      <c r="H9" s="16">
        <v>12</v>
      </c>
      <c r="I9" s="16">
        <v>9</v>
      </c>
      <c r="J9" s="16">
        <v>10</v>
      </c>
      <c r="K9" s="16">
        <v>9</v>
      </c>
      <c r="L9" s="16">
        <v>9</v>
      </c>
      <c r="M9" s="16"/>
      <c r="N9" s="17"/>
      <c r="O9" s="15">
        <f t="shared" si="0"/>
        <v>81</v>
      </c>
      <c r="P9" s="98" t="s">
        <v>164</v>
      </c>
      <c r="Q9" s="72">
        <f t="shared" si="1"/>
        <v>26</v>
      </c>
      <c r="S9" s="280" t="s">
        <v>84</v>
      </c>
      <c r="T9" s="281"/>
      <c r="U9" s="100" t="s">
        <v>63</v>
      </c>
      <c r="V9" s="107">
        <v>160</v>
      </c>
    </row>
    <row r="10" spans="1:17" ht="15.75" customHeight="1">
      <c r="A10" s="177">
        <v>5</v>
      </c>
      <c r="B10" s="169">
        <v>102</v>
      </c>
      <c r="C10" s="16">
        <v>15</v>
      </c>
      <c r="D10" s="16">
        <v>9</v>
      </c>
      <c r="E10" s="16">
        <v>0</v>
      </c>
      <c r="F10" s="16">
        <v>9</v>
      </c>
      <c r="G10" s="16">
        <v>0</v>
      </c>
      <c r="H10" s="16">
        <v>12</v>
      </c>
      <c r="I10" s="16">
        <v>9</v>
      </c>
      <c r="J10" s="16">
        <v>6</v>
      </c>
      <c r="K10" s="16">
        <v>9</v>
      </c>
      <c r="L10" s="16">
        <v>9</v>
      </c>
      <c r="M10" s="16"/>
      <c r="N10" s="17"/>
      <c r="O10" s="15">
        <f t="shared" si="0"/>
        <v>78</v>
      </c>
      <c r="P10" s="98" t="s">
        <v>52</v>
      </c>
      <c r="Q10" s="72">
        <f t="shared" si="1"/>
        <v>24</v>
      </c>
    </row>
    <row r="11" spans="1:22" ht="15.75" customHeight="1">
      <c r="A11" s="177">
        <v>6</v>
      </c>
      <c r="B11" s="172" t="s">
        <v>145</v>
      </c>
      <c r="C11" s="16">
        <v>12</v>
      </c>
      <c r="D11" s="16">
        <v>11</v>
      </c>
      <c r="E11" s="16">
        <v>0</v>
      </c>
      <c r="F11" s="16">
        <v>8</v>
      </c>
      <c r="G11" s="16">
        <v>0</v>
      </c>
      <c r="H11" s="16">
        <v>12</v>
      </c>
      <c r="I11" s="16">
        <v>9</v>
      </c>
      <c r="J11" s="16">
        <v>9</v>
      </c>
      <c r="K11" s="16">
        <v>9</v>
      </c>
      <c r="L11" s="16">
        <v>6</v>
      </c>
      <c r="M11" s="16"/>
      <c r="N11" s="17"/>
      <c r="O11" s="15">
        <f t="shared" si="0"/>
        <v>76</v>
      </c>
      <c r="P11" s="98" t="s">
        <v>161</v>
      </c>
      <c r="Q11" s="72">
        <f t="shared" si="1"/>
        <v>23</v>
      </c>
      <c r="S11" s="280" t="s">
        <v>81</v>
      </c>
      <c r="T11" s="281"/>
      <c r="U11" s="100" t="s">
        <v>63</v>
      </c>
      <c r="V11" s="107">
        <f>SUM(O6:O13)</f>
        <v>670</v>
      </c>
    </row>
    <row r="12" spans="1:17" ht="15.75" customHeight="1">
      <c r="A12" s="177">
        <v>7</v>
      </c>
      <c r="B12" s="169">
        <v>75</v>
      </c>
      <c r="C12" s="16">
        <v>12</v>
      </c>
      <c r="D12" s="16">
        <v>9</v>
      </c>
      <c r="E12" s="16">
        <v>0</v>
      </c>
      <c r="F12" s="16">
        <v>9</v>
      </c>
      <c r="G12" s="16">
        <v>0</v>
      </c>
      <c r="H12" s="16">
        <v>12</v>
      </c>
      <c r="I12" s="16">
        <v>9</v>
      </c>
      <c r="J12" s="16">
        <v>6</v>
      </c>
      <c r="K12" s="16">
        <v>9</v>
      </c>
      <c r="L12" s="16">
        <v>9</v>
      </c>
      <c r="M12" s="16"/>
      <c r="N12" s="17"/>
      <c r="O12" s="15">
        <f t="shared" si="0"/>
        <v>75</v>
      </c>
      <c r="P12" s="98" t="s">
        <v>52</v>
      </c>
      <c r="Q12" s="72">
        <f t="shared" si="1"/>
        <v>21</v>
      </c>
    </row>
    <row r="13" spans="1:17" ht="15.75" customHeight="1">
      <c r="A13" s="177">
        <v>8</v>
      </c>
      <c r="B13" s="173">
        <v>38</v>
      </c>
      <c r="C13" s="16">
        <v>12</v>
      </c>
      <c r="D13" s="16">
        <v>0</v>
      </c>
      <c r="E13" s="16">
        <v>0</v>
      </c>
      <c r="F13" s="16">
        <v>6</v>
      </c>
      <c r="G13" s="16">
        <v>9</v>
      </c>
      <c r="H13" s="16">
        <v>12</v>
      </c>
      <c r="I13" s="16">
        <v>9</v>
      </c>
      <c r="J13" s="16">
        <v>6</v>
      </c>
      <c r="K13" s="16">
        <v>9</v>
      </c>
      <c r="L13" s="16">
        <v>9</v>
      </c>
      <c r="M13" s="16"/>
      <c r="N13" s="17"/>
      <c r="O13" s="15">
        <f t="shared" si="0"/>
        <v>72</v>
      </c>
      <c r="P13" s="98" t="s">
        <v>52</v>
      </c>
      <c r="Q13" s="72">
        <f t="shared" si="1"/>
        <v>12</v>
      </c>
    </row>
    <row r="14" spans="1:17" ht="15.75" customHeight="1">
      <c r="A14" s="177">
        <v>9</v>
      </c>
      <c r="B14" s="173">
        <v>6</v>
      </c>
      <c r="C14" s="16">
        <v>12</v>
      </c>
      <c r="D14" s="16">
        <v>0</v>
      </c>
      <c r="E14" s="16">
        <v>0</v>
      </c>
      <c r="F14" s="16">
        <v>6</v>
      </c>
      <c r="G14" s="16">
        <v>0</v>
      </c>
      <c r="H14" s="16">
        <v>12</v>
      </c>
      <c r="I14" s="16">
        <v>9</v>
      </c>
      <c r="J14" s="16">
        <v>6</v>
      </c>
      <c r="K14" s="16">
        <v>9</v>
      </c>
      <c r="L14" s="16">
        <v>6</v>
      </c>
      <c r="M14" s="16"/>
      <c r="N14" s="17"/>
      <c r="O14" s="15">
        <f t="shared" si="0"/>
        <v>60</v>
      </c>
      <c r="P14" s="98" t="s">
        <v>52</v>
      </c>
      <c r="Q14" s="72">
        <f t="shared" si="1"/>
        <v>12</v>
      </c>
    </row>
    <row r="15" spans="1:17" ht="15.75" customHeight="1">
      <c r="A15" s="177">
        <v>10</v>
      </c>
      <c r="B15" s="168" t="s">
        <v>144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5">
        <f t="shared" si="0"/>
        <v>0</v>
      </c>
      <c r="P15" s="98" t="s">
        <v>161</v>
      </c>
      <c r="Q15" s="72">
        <f t="shared" si="1"/>
        <v>0</v>
      </c>
    </row>
    <row r="16" spans="1:17" ht="15.75" customHeight="1">
      <c r="A16" s="177">
        <v>11</v>
      </c>
      <c r="B16" s="168" t="s">
        <v>139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5">
        <f t="shared" si="0"/>
        <v>0</v>
      </c>
      <c r="P16" s="98" t="s">
        <v>161</v>
      </c>
      <c r="Q16" s="72">
        <f t="shared" si="1"/>
        <v>0</v>
      </c>
    </row>
    <row r="17" spans="1:17" ht="15.75" customHeight="1">
      <c r="A17" s="177">
        <v>12</v>
      </c>
      <c r="B17" s="172">
        <v>35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5">
        <f t="shared" si="0"/>
        <v>0</v>
      </c>
      <c r="P17" s="98" t="s">
        <v>164</v>
      </c>
      <c r="Q17" s="72">
        <f t="shared" si="1"/>
        <v>0</v>
      </c>
    </row>
    <row r="18" spans="1:17" ht="15.75" customHeight="1">
      <c r="A18" s="177"/>
      <c r="B18" s="17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5" t="str">
        <f aca="true" t="shared" si="2" ref="O18:O45">IF(B18="","",SUM(C18:M18)-(N18))</f>
        <v/>
      </c>
      <c r="P18" s="98"/>
      <c r="Q18" s="72">
        <f t="shared" si="1"/>
        <v>0</v>
      </c>
    </row>
    <row r="19" spans="1:17" ht="15.75" customHeight="1">
      <c r="A19" s="177"/>
      <c r="B19" s="17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5" t="str">
        <f t="shared" si="2"/>
        <v/>
      </c>
      <c r="P19" s="98"/>
      <c r="Q19" s="72">
        <f t="shared" si="1"/>
        <v>0</v>
      </c>
    </row>
    <row r="20" spans="1:17" ht="15.75" customHeight="1">
      <c r="A20" s="177"/>
      <c r="B20" s="171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15" t="str">
        <f t="shared" si="2"/>
        <v/>
      </c>
      <c r="P20" s="98"/>
      <c r="Q20" s="72">
        <f t="shared" si="1"/>
        <v>0</v>
      </c>
    </row>
    <row r="21" spans="1:17" ht="15.75" customHeight="1">
      <c r="A21" s="177"/>
      <c r="B21" s="171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5" t="str">
        <f t="shared" si="2"/>
        <v/>
      </c>
      <c r="P21" s="98"/>
      <c r="Q21" s="72">
        <f t="shared" si="1"/>
        <v>0</v>
      </c>
    </row>
    <row r="22" spans="1:17" ht="15.75" customHeight="1">
      <c r="A22" s="177"/>
      <c r="B22" s="17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5" t="str">
        <f t="shared" si="2"/>
        <v/>
      </c>
      <c r="P22" s="98"/>
      <c r="Q22" s="72">
        <f aca="true" t="shared" si="3" ref="Q22:Q45">SUM(C22:E22)</f>
        <v>0</v>
      </c>
    </row>
    <row r="23" spans="1:17" ht="15.75" customHeight="1">
      <c r="A23" s="177"/>
      <c r="B23" s="17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5" t="str">
        <f t="shared" si="2"/>
        <v/>
      </c>
      <c r="P23" s="57"/>
      <c r="Q23" s="72">
        <f t="shared" si="3"/>
        <v>0</v>
      </c>
    </row>
    <row r="24" spans="1:17" ht="15.75" customHeight="1">
      <c r="A24" s="177"/>
      <c r="B24" s="17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5" t="str">
        <f t="shared" si="2"/>
        <v/>
      </c>
      <c r="P24" s="98"/>
      <c r="Q24" s="72">
        <f t="shared" si="3"/>
        <v>0</v>
      </c>
    </row>
    <row r="25" spans="1:17" ht="15.75" customHeight="1">
      <c r="A25" s="177"/>
      <c r="B25" s="17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5" t="str">
        <f t="shared" si="2"/>
        <v/>
      </c>
      <c r="P25" s="98"/>
      <c r="Q25" s="72">
        <f t="shared" si="3"/>
        <v>0</v>
      </c>
    </row>
    <row r="26" spans="1:17" ht="15.75" customHeight="1">
      <c r="A26" s="177"/>
      <c r="B26" s="17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15" t="str">
        <f t="shared" si="2"/>
        <v/>
      </c>
      <c r="P26" s="98"/>
      <c r="Q26" s="72">
        <f t="shared" si="3"/>
        <v>0</v>
      </c>
    </row>
    <row r="27" spans="1:17" ht="15.75" customHeight="1">
      <c r="A27" s="177"/>
      <c r="B27" s="17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5" t="str">
        <f t="shared" si="2"/>
        <v/>
      </c>
      <c r="P27" s="98"/>
      <c r="Q27" s="72">
        <f t="shared" si="3"/>
        <v>0</v>
      </c>
    </row>
    <row r="28" spans="1:17" ht="15.75" customHeight="1">
      <c r="A28" s="177"/>
      <c r="B28" s="171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15" t="str">
        <f t="shared" si="2"/>
        <v/>
      </c>
      <c r="P28" s="98"/>
      <c r="Q28" s="72">
        <f t="shared" si="3"/>
        <v>0</v>
      </c>
    </row>
    <row r="29" spans="1:17" ht="15.75" customHeight="1">
      <c r="A29" s="177"/>
      <c r="B29" s="17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5" t="str">
        <f t="shared" si="2"/>
        <v/>
      </c>
      <c r="P29" s="57"/>
      <c r="Q29" s="72">
        <f t="shared" si="3"/>
        <v>0</v>
      </c>
    </row>
    <row r="30" spans="1:17" ht="15.75" customHeight="1">
      <c r="A30" s="177"/>
      <c r="B30" s="171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5" t="str">
        <f t="shared" si="2"/>
        <v/>
      </c>
      <c r="P30" s="57"/>
      <c r="Q30" s="72">
        <f t="shared" si="3"/>
        <v>0</v>
      </c>
    </row>
    <row r="31" spans="1:17" ht="15.75" customHeight="1">
      <c r="A31" s="177"/>
      <c r="B31" s="17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 t="str">
        <f t="shared" si="2"/>
        <v/>
      </c>
      <c r="P31" s="57"/>
      <c r="Q31" s="72">
        <f t="shared" si="3"/>
        <v>0</v>
      </c>
    </row>
    <row r="32" spans="1:17" ht="15.75" customHeight="1">
      <c r="A32" s="177"/>
      <c r="B32" s="17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15" t="str">
        <f t="shared" si="2"/>
        <v/>
      </c>
      <c r="P32" s="98"/>
      <c r="Q32" s="72">
        <f t="shared" si="3"/>
        <v>0</v>
      </c>
    </row>
    <row r="33" spans="1:17" ht="15.75" customHeight="1">
      <c r="A33" s="177"/>
      <c r="B33" s="17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5" t="str">
        <f t="shared" si="2"/>
        <v/>
      </c>
      <c r="P33" s="98"/>
      <c r="Q33" s="72">
        <f t="shared" si="3"/>
        <v>0</v>
      </c>
    </row>
    <row r="34" spans="1:17" ht="15.75" customHeight="1">
      <c r="A34" s="177"/>
      <c r="B34" s="171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15" t="str">
        <f t="shared" si="2"/>
        <v/>
      </c>
      <c r="P34" s="98"/>
      <c r="Q34" s="72">
        <f t="shared" si="3"/>
        <v>0</v>
      </c>
    </row>
    <row r="35" spans="1:17" ht="15.75" customHeight="1">
      <c r="A35" s="177"/>
      <c r="B35" s="17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15" t="str">
        <f t="shared" si="2"/>
        <v/>
      </c>
      <c r="P35" s="98"/>
      <c r="Q35" s="72">
        <f t="shared" si="3"/>
        <v>0</v>
      </c>
    </row>
    <row r="36" spans="1:19" ht="15.75" customHeight="1">
      <c r="A36" s="177"/>
      <c r="B36" s="17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15" t="str">
        <f t="shared" si="2"/>
        <v/>
      </c>
      <c r="P36" s="98"/>
      <c r="Q36" s="72">
        <f t="shared" si="3"/>
        <v>0</v>
      </c>
      <c r="R36" s="73"/>
      <c r="S36" s="73"/>
    </row>
    <row r="37" spans="1:17" ht="15.75" customHeight="1">
      <c r="A37" s="177"/>
      <c r="B37" s="17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  <c r="O37" s="15" t="str">
        <f t="shared" si="2"/>
        <v/>
      </c>
      <c r="P37" s="98"/>
      <c r="Q37" s="72">
        <f t="shared" si="3"/>
        <v>0</v>
      </c>
    </row>
    <row r="38" spans="1:17" ht="15.75" customHeight="1">
      <c r="A38" s="177"/>
      <c r="B38" s="17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15" t="str">
        <f t="shared" si="2"/>
        <v/>
      </c>
      <c r="P38" s="98"/>
      <c r="Q38" s="72">
        <f t="shared" si="3"/>
        <v>0</v>
      </c>
    </row>
    <row r="39" spans="1:17" ht="15.75" customHeight="1">
      <c r="A39" s="177"/>
      <c r="B39" s="171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  <c r="O39" s="15" t="str">
        <f t="shared" si="2"/>
        <v/>
      </c>
      <c r="P39" s="98"/>
      <c r="Q39" s="72">
        <f t="shared" si="3"/>
        <v>0</v>
      </c>
    </row>
    <row r="40" spans="1:17" ht="15.75" customHeight="1">
      <c r="A40" s="177"/>
      <c r="B40" s="17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15" t="str">
        <f t="shared" si="2"/>
        <v/>
      </c>
      <c r="P40" s="98"/>
      <c r="Q40" s="72">
        <f t="shared" si="3"/>
        <v>0</v>
      </c>
    </row>
    <row r="41" spans="1:17" ht="15.75" customHeight="1">
      <c r="A41" s="177"/>
      <c r="B41" s="17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15" t="str">
        <f t="shared" si="2"/>
        <v/>
      </c>
      <c r="P41" s="98"/>
      <c r="Q41" s="72">
        <f t="shared" si="3"/>
        <v>0</v>
      </c>
    </row>
    <row r="42" spans="1:17" ht="15.75" customHeight="1">
      <c r="A42" s="177"/>
      <c r="B42" s="17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7"/>
      <c r="O42" s="15" t="str">
        <f t="shared" si="2"/>
        <v/>
      </c>
      <c r="P42" s="98"/>
      <c r="Q42" s="72">
        <f t="shared" si="3"/>
        <v>0</v>
      </c>
    </row>
    <row r="43" spans="1:17" ht="15.75" customHeight="1">
      <c r="A43" s="177"/>
      <c r="B43" s="17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5" t="str">
        <f t="shared" si="2"/>
        <v/>
      </c>
      <c r="P43" s="98"/>
      <c r="Q43" s="72">
        <f t="shared" si="3"/>
        <v>0</v>
      </c>
    </row>
    <row r="44" spans="1:17" ht="15.75" customHeight="1">
      <c r="A44" s="177"/>
      <c r="B44" s="17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5" t="str">
        <f t="shared" si="2"/>
        <v/>
      </c>
      <c r="P44" s="98"/>
      <c r="Q44" s="72">
        <f t="shared" si="3"/>
        <v>0</v>
      </c>
    </row>
    <row r="45" spans="1:17" ht="15.75" customHeight="1">
      <c r="A45" s="177"/>
      <c r="B45" s="171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15" t="str">
        <f t="shared" si="2"/>
        <v/>
      </c>
      <c r="P45" s="98"/>
      <c r="Q45" s="72">
        <f t="shared" si="3"/>
        <v>0</v>
      </c>
    </row>
  </sheetData>
  <mergeCells count="19"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  <mergeCell ref="S11:T11"/>
    <mergeCell ref="S7:T7"/>
    <mergeCell ref="S8:T8"/>
    <mergeCell ref="S9:T9"/>
    <mergeCell ref="K4:L4"/>
    <mergeCell ref="O4:P4"/>
    <mergeCell ref="M3:N4"/>
    <mergeCell ref="O3:P3"/>
    <mergeCell ref="R3:S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C45"/>
  <sheetViews>
    <sheetView workbookViewId="0" topLeftCell="A1">
      <pane ySplit="5" topLeftCell="A6" activePane="bottomLeft" state="frozen"/>
      <selection pane="topLeft" activeCell="R9" sqref="R9"/>
      <selection pane="bottomLeft" activeCell="K4" sqref="K4:L4"/>
    </sheetView>
  </sheetViews>
  <sheetFormatPr defaultColWidth="9.28125" defaultRowHeight="15.75" customHeight="1"/>
  <cols>
    <col min="1" max="1" width="3.28125" style="1" customWidth="1"/>
    <col min="2" max="2" width="7.140625" style="13" customWidth="1"/>
    <col min="3" max="13" width="4.28125" style="20" customWidth="1"/>
    <col min="14" max="14" width="4.8515625" style="20" customWidth="1"/>
    <col min="15" max="15" width="5.421875" style="1" customWidth="1"/>
    <col min="16" max="16" width="5.421875" style="5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93" t="s">
        <v>44</v>
      </c>
      <c r="C1" s="294"/>
      <c r="D1" s="308" t="s">
        <v>113</v>
      </c>
      <c r="E1" s="308"/>
      <c r="F1" s="308"/>
      <c r="G1" s="308"/>
      <c r="H1" s="308"/>
      <c r="I1" s="309"/>
      <c r="J1" s="309"/>
      <c r="K1" s="310"/>
      <c r="R1" s="200" t="s">
        <v>103</v>
      </c>
      <c r="S1" s="201"/>
      <c r="T1" s="179"/>
      <c r="U1" s="20"/>
      <c r="V1" s="202" t="s">
        <v>104</v>
      </c>
      <c r="W1" s="205"/>
    </row>
    <row r="2" spans="2:23" ht="15.75" customHeight="1">
      <c r="B2" s="295"/>
      <c r="C2" s="296"/>
      <c r="D2" s="308" t="s">
        <v>89</v>
      </c>
      <c r="E2" s="308"/>
      <c r="F2" s="311"/>
      <c r="G2" s="312" t="s">
        <v>56</v>
      </c>
      <c r="H2" s="313"/>
      <c r="I2" s="313"/>
      <c r="J2" s="314" t="s">
        <v>57</v>
      </c>
      <c r="K2" s="296"/>
      <c r="L2" s="153"/>
      <c r="M2" s="146"/>
      <c r="N2" s="102"/>
      <c r="O2" s="102"/>
      <c r="P2" s="127"/>
      <c r="R2" s="202" t="s">
        <v>105</v>
      </c>
      <c r="S2" s="203">
        <v>2</v>
      </c>
      <c r="T2" s="199" t="s">
        <v>106</v>
      </c>
      <c r="U2" s="154">
        <v>1</v>
      </c>
      <c r="V2" s="202" t="s">
        <v>107</v>
      </c>
      <c r="W2" s="205">
        <v>2</v>
      </c>
    </row>
    <row r="3" spans="2:20" ht="25.5" customHeight="1">
      <c r="B3" s="297" t="s">
        <v>62</v>
      </c>
      <c r="C3" s="298"/>
      <c r="D3" s="299"/>
      <c r="E3" s="147" t="s">
        <v>42</v>
      </c>
      <c r="F3" s="148"/>
      <c r="G3" s="302" t="s">
        <v>80</v>
      </c>
      <c r="H3" s="303"/>
      <c r="I3" s="303"/>
      <c r="J3" s="303"/>
      <c r="K3" s="315" t="s">
        <v>42</v>
      </c>
      <c r="L3" s="316"/>
      <c r="M3" s="286" t="s">
        <v>108</v>
      </c>
      <c r="N3" s="287"/>
      <c r="O3" s="289" t="s">
        <v>42</v>
      </c>
      <c r="P3" s="290"/>
      <c r="R3" s="291" t="s">
        <v>85</v>
      </c>
      <c r="S3" s="292"/>
      <c r="T3" s="204">
        <f>SUM(S1*4+S2*4+U1*2+U2*2+W1+W2)</f>
        <v>12</v>
      </c>
    </row>
    <row r="4" spans="2:20" ht="23.25" customHeight="1">
      <c r="B4" s="300"/>
      <c r="C4" s="301"/>
      <c r="D4" s="301"/>
      <c r="E4" s="306">
        <f>SUM(O6:O17)</f>
        <v>648</v>
      </c>
      <c r="F4" s="307"/>
      <c r="G4" s="304"/>
      <c r="H4" s="305"/>
      <c r="I4" s="305"/>
      <c r="J4" s="305"/>
      <c r="K4" s="282">
        <f>SUM(Q6:Q13)</f>
        <v>179</v>
      </c>
      <c r="L4" s="283"/>
      <c r="M4" s="288"/>
      <c r="N4" s="284"/>
      <c r="O4" s="284">
        <f>MAX(C6:C45)</f>
        <v>21</v>
      </c>
      <c r="P4" s="285"/>
      <c r="R4" s="210"/>
      <c r="S4" s="102"/>
      <c r="T4" s="206"/>
    </row>
    <row r="5" spans="1:81" s="36" customFormat="1" ht="25.5" customHeight="1">
      <c r="A5" s="166"/>
      <c r="B5" s="167" t="s">
        <v>0</v>
      </c>
      <c r="C5" s="34" t="s">
        <v>2</v>
      </c>
      <c r="D5" s="34" t="s">
        <v>3</v>
      </c>
      <c r="E5" s="34" t="s">
        <v>4</v>
      </c>
      <c r="F5" s="34" t="s">
        <v>21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19</v>
      </c>
      <c r="L5" s="34" t="s">
        <v>30</v>
      </c>
      <c r="M5" s="149" t="s">
        <v>17</v>
      </c>
      <c r="N5" s="150" t="s">
        <v>9</v>
      </c>
      <c r="O5" s="151" t="s">
        <v>41</v>
      </c>
      <c r="P5" s="152" t="s">
        <v>40</v>
      </c>
      <c r="Q5" s="60" t="s">
        <v>38</v>
      </c>
      <c r="R5" s="211"/>
      <c r="S5" s="123"/>
      <c r="T5" s="207"/>
      <c r="U5" s="123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</row>
    <row r="6" spans="1:17" ht="15.75" customHeight="1">
      <c r="A6" s="177">
        <v>1</v>
      </c>
      <c r="B6" s="171">
        <v>53</v>
      </c>
      <c r="C6" s="26">
        <v>21</v>
      </c>
      <c r="D6" s="26">
        <v>9</v>
      </c>
      <c r="E6" s="26">
        <v>0</v>
      </c>
      <c r="F6" s="26">
        <v>9</v>
      </c>
      <c r="G6" s="26">
        <v>12</v>
      </c>
      <c r="H6" s="26">
        <v>12</v>
      </c>
      <c r="I6" s="26">
        <v>12</v>
      </c>
      <c r="J6" s="26">
        <v>9</v>
      </c>
      <c r="K6" s="26">
        <v>9</v>
      </c>
      <c r="L6" s="26">
        <v>9</v>
      </c>
      <c r="M6" s="26">
        <v>3</v>
      </c>
      <c r="N6" s="26"/>
      <c r="O6" s="15">
        <f aca="true" t="shared" si="0" ref="O6:O17">IF(B6="","",SUM(C6:M6)-(N6))</f>
        <v>105</v>
      </c>
      <c r="P6" s="57" t="s">
        <v>168</v>
      </c>
      <c r="Q6" s="72">
        <f aca="true" t="shared" si="1" ref="Q6:Q17">SUM(C6:E6)</f>
        <v>30</v>
      </c>
    </row>
    <row r="7" spans="1:22" ht="15.75" customHeight="1">
      <c r="A7" s="177">
        <v>2</v>
      </c>
      <c r="B7" s="171" t="s">
        <v>139</v>
      </c>
      <c r="C7" s="16">
        <v>12</v>
      </c>
      <c r="D7" s="16">
        <v>11</v>
      </c>
      <c r="E7" s="16">
        <v>7</v>
      </c>
      <c r="F7" s="16">
        <v>9</v>
      </c>
      <c r="G7" s="16">
        <v>11</v>
      </c>
      <c r="H7" s="16">
        <v>12</v>
      </c>
      <c r="I7" s="16">
        <v>9</v>
      </c>
      <c r="J7" s="16">
        <v>10</v>
      </c>
      <c r="K7" s="16">
        <v>9</v>
      </c>
      <c r="L7" s="16">
        <v>7</v>
      </c>
      <c r="M7" s="26"/>
      <c r="N7" s="26"/>
      <c r="O7" s="15">
        <f t="shared" si="0"/>
        <v>97</v>
      </c>
      <c r="P7" s="57" t="s">
        <v>162</v>
      </c>
      <c r="Q7" s="72">
        <f t="shared" si="1"/>
        <v>30</v>
      </c>
      <c r="S7" s="280" t="s">
        <v>82</v>
      </c>
      <c r="T7" s="281"/>
      <c r="U7" s="100" t="s">
        <v>63</v>
      </c>
      <c r="V7" s="184">
        <v>255</v>
      </c>
    </row>
    <row r="8" spans="1:22" ht="15.75" customHeight="1">
      <c r="A8" s="177">
        <v>3</v>
      </c>
      <c r="B8" s="171">
        <v>9</v>
      </c>
      <c r="C8" s="16">
        <v>12</v>
      </c>
      <c r="D8" s="16">
        <v>12</v>
      </c>
      <c r="E8" s="16">
        <v>0</v>
      </c>
      <c r="F8" s="16">
        <v>8</v>
      </c>
      <c r="G8" s="16">
        <v>13</v>
      </c>
      <c r="H8" s="16">
        <v>13</v>
      </c>
      <c r="I8" s="16">
        <v>10</v>
      </c>
      <c r="J8" s="16">
        <v>9</v>
      </c>
      <c r="K8" s="16">
        <v>11</v>
      </c>
      <c r="L8" s="16">
        <v>6</v>
      </c>
      <c r="M8" s="16"/>
      <c r="N8" s="17"/>
      <c r="O8" s="15">
        <f t="shared" si="0"/>
        <v>94</v>
      </c>
      <c r="P8" s="98" t="s">
        <v>164</v>
      </c>
      <c r="Q8" s="72">
        <f t="shared" si="1"/>
        <v>24</v>
      </c>
      <c r="S8" s="280" t="s">
        <v>83</v>
      </c>
      <c r="T8" s="281"/>
      <c r="U8" s="100" t="s">
        <v>63</v>
      </c>
      <c r="V8" s="107">
        <v>173</v>
      </c>
    </row>
    <row r="9" spans="1:22" ht="15.75" customHeight="1">
      <c r="A9" s="177">
        <v>4</v>
      </c>
      <c r="B9" s="171">
        <v>50</v>
      </c>
      <c r="C9" s="16">
        <v>12</v>
      </c>
      <c r="D9" s="16">
        <v>9</v>
      </c>
      <c r="E9" s="16">
        <v>6</v>
      </c>
      <c r="F9" s="16">
        <v>9</v>
      </c>
      <c r="G9" s="16">
        <v>9</v>
      </c>
      <c r="H9" s="16">
        <v>15</v>
      </c>
      <c r="I9" s="16">
        <v>9</v>
      </c>
      <c r="J9" s="16">
        <v>9</v>
      </c>
      <c r="K9" s="16">
        <v>6</v>
      </c>
      <c r="L9" s="16">
        <v>6</v>
      </c>
      <c r="M9" s="26"/>
      <c r="N9" s="26"/>
      <c r="O9" s="15">
        <f t="shared" si="0"/>
        <v>90</v>
      </c>
      <c r="P9" s="57" t="s">
        <v>169</v>
      </c>
      <c r="Q9" s="72">
        <f t="shared" si="1"/>
        <v>27</v>
      </c>
      <c r="S9" s="280" t="s">
        <v>84</v>
      </c>
      <c r="T9" s="281"/>
      <c r="U9" s="100" t="s">
        <v>63</v>
      </c>
      <c r="V9" s="107">
        <v>97</v>
      </c>
    </row>
    <row r="10" spans="1:17" ht="15.75" customHeight="1">
      <c r="A10" s="177">
        <v>5</v>
      </c>
      <c r="B10" s="171">
        <v>52</v>
      </c>
      <c r="C10" s="26">
        <v>12</v>
      </c>
      <c r="D10" s="26">
        <v>12</v>
      </c>
      <c r="E10" s="26">
        <v>6</v>
      </c>
      <c r="F10" s="26">
        <v>6</v>
      </c>
      <c r="G10" s="26">
        <v>9</v>
      </c>
      <c r="H10" s="26">
        <v>12</v>
      </c>
      <c r="I10" s="26">
        <v>6</v>
      </c>
      <c r="J10" s="26">
        <v>9</v>
      </c>
      <c r="K10" s="26">
        <v>9</v>
      </c>
      <c r="L10" s="26">
        <v>6</v>
      </c>
      <c r="M10" s="26"/>
      <c r="N10" s="26"/>
      <c r="O10" s="15">
        <f t="shared" si="0"/>
        <v>87</v>
      </c>
      <c r="P10" s="57" t="s">
        <v>169</v>
      </c>
      <c r="Q10" s="72">
        <f t="shared" si="1"/>
        <v>30</v>
      </c>
    </row>
    <row r="11" spans="1:22" ht="15.75" customHeight="1">
      <c r="A11" s="177">
        <v>6</v>
      </c>
      <c r="B11" s="171">
        <v>77</v>
      </c>
      <c r="C11" s="26">
        <v>0</v>
      </c>
      <c r="D11" s="26">
        <v>11</v>
      </c>
      <c r="E11" s="26">
        <v>0</v>
      </c>
      <c r="F11" s="26">
        <v>8</v>
      </c>
      <c r="G11" s="26">
        <v>12</v>
      </c>
      <c r="H11" s="26">
        <v>12</v>
      </c>
      <c r="I11" s="26">
        <v>10</v>
      </c>
      <c r="J11" s="26">
        <v>10</v>
      </c>
      <c r="K11" s="26">
        <v>10</v>
      </c>
      <c r="L11" s="26">
        <v>6</v>
      </c>
      <c r="M11" s="26"/>
      <c r="N11" s="26"/>
      <c r="O11" s="15">
        <f t="shared" si="0"/>
        <v>79</v>
      </c>
      <c r="P11" s="98" t="s">
        <v>164</v>
      </c>
      <c r="Q11" s="72">
        <f t="shared" si="1"/>
        <v>11</v>
      </c>
      <c r="S11" s="280" t="s">
        <v>81</v>
      </c>
      <c r="T11" s="281"/>
      <c r="U11" s="100" t="s">
        <v>63</v>
      </c>
      <c r="V11" s="107">
        <f>SUM(O6:O13)</f>
        <v>648</v>
      </c>
    </row>
    <row r="12" spans="1:17" ht="15.75" customHeight="1">
      <c r="A12" s="177">
        <v>7</v>
      </c>
      <c r="B12" s="171">
        <v>72</v>
      </c>
      <c r="C12" s="26">
        <v>12</v>
      </c>
      <c r="D12" s="26">
        <v>9</v>
      </c>
      <c r="E12" s="26">
        <v>6</v>
      </c>
      <c r="F12" s="26">
        <v>9</v>
      </c>
      <c r="G12" s="26">
        <v>0</v>
      </c>
      <c r="H12" s="26">
        <v>12</v>
      </c>
      <c r="I12" s="26">
        <v>9</v>
      </c>
      <c r="J12" s="26">
        <v>6</v>
      </c>
      <c r="K12" s="26">
        <v>9</v>
      </c>
      <c r="L12" s="26">
        <v>6</v>
      </c>
      <c r="M12" s="26"/>
      <c r="N12" s="26"/>
      <c r="O12" s="15">
        <f t="shared" si="0"/>
        <v>78</v>
      </c>
      <c r="P12" s="57" t="s">
        <v>169</v>
      </c>
      <c r="Q12" s="72">
        <f t="shared" si="1"/>
        <v>27</v>
      </c>
    </row>
    <row r="13" spans="1:17" ht="15.75" customHeight="1">
      <c r="A13" s="177">
        <v>8</v>
      </c>
      <c r="B13" s="171">
        <v>69</v>
      </c>
      <c r="C13" s="26"/>
      <c r="D13" s="26"/>
      <c r="E13" s="26"/>
      <c r="F13" s="26"/>
      <c r="G13" s="26"/>
      <c r="H13" s="26">
        <v>9</v>
      </c>
      <c r="I13" s="26"/>
      <c r="J13" s="26">
        <v>9</v>
      </c>
      <c r="K13" s="26"/>
      <c r="L13" s="26"/>
      <c r="M13" s="16"/>
      <c r="N13" s="17"/>
      <c r="O13" s="15">
        <f t="shared" si="0"/>
        <v>18</v>
      </c>
      <c r="P13" s="57" t="s">
        <v>168</v>
      </c>
      <c r="Q13" s="72">
        <f t="shared" si="1"/>
        <v>0</v>
      </c>
    </row>
    <row r="14" spans="1:17" ht="15.75" customHeight="1">
      <c r="A14" s="177">
        <v>9</v>
      </c>
      <c r="B14" s="171" t="s">
        <v>138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15">
        <f t="shared" si="0"/>
        <v>0</v>
      </c>
      <c r="P14" s="98" t="s">
        <v>162</v>
      </c>
      <c r="Q14" s="72">
        <f t="shared" si="1"/>
        <v>0</v>
      </c>
    </row>
    <row r="15" spans="1:17" ht="15.75" customHeight="1">
      <c r="A15" s="177">
        <v>10</v>
      </c>
      <c r="B15" s="171">
        <v>67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6"/>
      <c r="N15" s="26"/>
      <c r="O15" s="15">
        <f t="shared" si="0"/>
        <v>0</v>
      </c>
      <c r="P15" s="57" t="s">
        <v>168</v>
      </c>
      <c r="Q15" s="72">
        <f t="shared" si="1"/>
        <v>0</v>
      </c>
    </row>
    <row r="16" spans="1:17" ht="15.75" customHeight="1">
      <c r="A16" s="177">
        <v>11</v>
      </c>
      <c r="B16" s="171">
        <v>42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5">
        <f t="shared" si="0"/>
        <v>0</v>
      </c>
      <c r="P16" s="57" t="s">
        <v>168</v>
      </c>
      <c r="Q16" s="72">
        <f t="shared" si="1"/>
        <v>0</v>
      </c>
    </row>
    <row r="17" spans="1:17" ht="15.75" customHeight="1">
      <c r="A17" s="177">
        <v>12</v>
      </c>
      <c r="B17" s="171">
        <v>27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15">
        <f t="shared" si="0"/>
        <v>0</v>
      </c>
      <c r="P17" s="57" t="s">
        <v>169</v>
      </c>
      <c r="Q17" s="72">
        <f t="shared" si="1"/>
        <v>0</v>
      </c>
    </row>
    <row r="18" spans="1:17" ht="15.75" customHeight="1">
      <c r="A18" s="177"/>
      <c r="B18" s="17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5" t="str">
        <f aca="true" t="shared" si="2" ref="O18:O45">IF(B18="","",SUM(C18:M18)-(N18))</f>
        <v/>
      </c>
      <c r="P18" s="98"/>
      <c r="Q18" s="72">
        <f aca="true" t="shared" si="3" ref="Q18:Q41">SUM(C18:E18)</f>
        <v>0</v>
      </c>
    </row>
    <row r="19" spans="1:17" ht="15.75" customHeight="1">
      <c r="A19" s="177"/>
      <c r="B19" s="171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5" t="str">
        <f t="shared" si="2"/>
        <v/>
      </c>
      <c r="P19" s="57"/>
      <c r="Q19" s="72">
        <f t="shared" si="3"/>
        <v>0</v>
      </c>
    </row>
    <row r="20" spans="1:17" ht="15.75" customHeight="1">
      <c r="A20" s="177"/>
      <c r="B20" s="17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5" t="str">
        <f t="shared" si="2"/>
        <v/>
      </c>
      <c r="P20" s="98"/>
      <c r="Q20" s="72">
        <f t="shared" si="3"/>
        <v>0</v>
      </c>
    </row>
    <row r="21" spans="1:17" ht="15.75" customHeight="1">
      <c r="A21" s="177"/>
      <c r="B21" s="171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5" t="str">
        <f t="shared" si="2"/>
        <v/>
      </c>
      <c r="P21" s="98"/>
      <c r="Q21" s="72">
        <f t="shared" si="3"/>
        <v>0</v>
      </c>
    </row>
    <row r="22" spans="1:17" ht="15.75" customHeight="1">
      <c r="A22" s="177"/>
      <c r="B22" s="17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5" t="str">
        <f t="shared" si="2"/>
        <v/>
      </c>
      <c r="P22" s="98"/>
      <c r="Q22" s="72">
        <f t="shared" si="3"/>
        <v>0</v>
      </c>
    </row>
    <row r="23" spans="1:17" ht="15.75" customHeight="1">
      <c r="A23" s="177"/>
      <c r="B23" s="17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5" t="str">
        <f t="shared" si="2"/>
        <v/>
      </c>
      <c r="P23" s="98"/>
      <c r="Q23" s="72">
        <f t="shared" si="3"/>
        <v>0</v>
      </c>
    </row>
    <row r="24" spans="1:17" ht="15.75" customHeight="1">
      <c r="A24" s="177"/>
      <c r="B24" s="17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5" t="str">
        <f t="shared" si="2"/>
        <v/>
      </c>
      <c r="P24" s="98"/>
      <c r="Q24" s="72">
        <f t="shared" si="3"/>
        <v>0</v>
      </c>
    </row>
    <row r="25" spans="1:17" ht="15.75" customHeight="1">
      <c r="A25" s="177"/>
      <c r="B25" s="17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5" t="str">
        <f t="shared" si="2"/>
        <v/>
      </c>
      <c r="P25" s="57"/>
      <c r="Q25" s="72">
        <f t="shared" si="3"/>
        <v>0</v>
      </c>
    </row>
    <row r="26" spans="1:17" ht="15.75" customHeight="1">
      <c r="A26" s="177"/>
      <c r="B26" s="171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15" t="str">
        <f t="shared" si="2"/>
        <v/>
      </c>
      <c r="P26" s="57"/>
      <c r="Q26" s="72">
        <f t="shared" si="3"/>
        <v>0</v>
      </c>
    </row>
    <row r="27" spans="1:17" ht="15.75" customHeight="1">
      <c r="A27" s="177"/>
      <c r="B27" s="17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5" t="str">
        <f t="shared" si="2"/>
        <v/>
      </c>
      <c r="P27" s="57"/>
      <c r="Q27" s="72">
        <f t="shared" si="3"/>
        <v>0</v>
      </c>
    </row>
    <row r="28" spans="1:17" ht="15.75" customHeight="1">
      <c r="A28" s="177"/>
      <c r="B28" s="171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/>
      <c r="O28" s="15" t="str">
        <f t="shared" si="2"/>
        <v/>
      </c>
      <c r="P28" s="98"/>
      <c r="Q28" s="72">
        <f t="shared" si="3"/>
        <v>0</v>
      </c>
    </row>
    <row r="29" spans="1:17" ht="15.75" customHeight="1">
      <c r="A29" s="177"/>
      <c r="B29" s="17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15" t="str">
        <f t="shared" si="2"/>
        <v/>
      </c>
      <c r="P29" s="98"/>
      <c r="Q29" s="72">
        <f t="shared" si="3"/>
        <v>0</v>
      </c>
    </row>
    <row r="30" spans="1:17" ht="15.75" customHeight="1">
      <c r="A30" s="177"/>
      <c r="B30" s="171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5" t="str">
        <f t="shared" si="2"/>
        <v/>
      </c>
      <c r="P30" s="98"/>
      <c r="Q30" s="72">
        <f t="shared" si="3"/>
        <v>0</v>
      </c>
    </row>
    <row r="31" spans="1:17" ht="15.75" customHeight="1">
      <c r="A31" s="177"/>
      <c r="B31" s="171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15" t="str">
        <f t="shared" si="2"/>
        <v/>
      </c>
      <c r="P31" s="98"/>
      <c r="Q31" s="72">
        <f t="shared" si="3"/>
        <v>0</v>
      </c>
    </row>
    <row r="32" spans="1:19" ht="15.75" customHeight="1">
      <c r="A32" s="177"/>
      <c r="B32" s="17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15" t="str">
        <f t="shared" si="2"/>
        <v/>
      </c>
      <c r="P32" s="98"/>
      <c r="Q32" s="72">
        <f t="shared" si="3"/>
        <v>0</v>
      </c>
      <c r="R32" s="73"/>
      <c r="S32" s="73"/>
    </row>
    <row r="33" spans="1:17" ht="15.75" customHeight="1">
      <c r="A33" s="177"/>
      <c r="B33" s="17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5" t="str">
        <f t="shared" si="2"/>
        <v/>
      </c>
      <c r="P33" s="98"/>
      <c r="Q33" s="72">
        <f t="shared" si="3"/>
        <v>0</v>
      </c>
    </row>
    <row r="34" spans="1:17" ht="15.75" customHeight="1">
      <c r="A34" s="177"/>
      <c r="B34" s="171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15" t="str">
        <f t="shared" si="2"/>
        <v/>
      </c>
      <c r="P34" s="98"/>
      <c r="Q34" s="72">
        <f t="shared" si="3"/>
        <v>0</v>
      </c>
    </row>
    <row r="35" spans="1:17" ht="15.75" customHeight="1">
      <c r="A35" s="177"/>
      <c r="B35" s="171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/>
      <c r="O35" s="15" t="str">
        <f t="shared" si="2"/>
        <v/>
      </c>
      <c r="P35" s="98"/>
      <c r="Q35" s="72">
        <f t="shared" si="3"/>
        <v>0</v>
      </c>
    </row>
    <row r="36" spans="1:17" ht="15.75" customHeight="1">
      <c r="A36" s="177"/>
      <c r="B36" s="171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15" t="str">
        <f t="shared" si="2"/>
        <v/>
      </c>
      <c r="P36" s="98"/>
      <c r="Q36" s="72">
        <f t="shared" si="3"/>
        <v>0</v>
      </c>
    </row>
    <row r="37" spans="1:17" ht="15.75" customHeight="1">
      <c r="A37" s="177"/>
      <c r="B37" s="171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15" t="str">
        <f t="shared" si="2"/>
        <v/>
      </c>
      <c r="P37" s="98"/>
      <c r="Q37" s="72">
        <f t="shared" si="3"/>
        <v>0</v>
      </c>
    </row>
    <row r="38" spans="1:17" ht="15.75" customHeight="1">
      <c r="A38" s="177"/>
      <c r="B38" s="171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15" t="str">
        <f t="shared" si="2"/>
        <v/>
      </c>
      <c r="P38" s="98"/>
      <c r="Q38" s="72">
        <f t="shared" si="3"/>
        <v>0</v>
      </c>
    </row>
    <row r="39" spans="1:17" ht="15.75" customHeight="1">
      <c r="A39" s="177"/>
      <c r="B39" s="171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15" t="str">
        <f t="shared" si="2"/>
        <v/>
      </c>
      <c r="P39" s="98"/>
      <c r="Q39" s="72">
        <f t="shared" si="3"/>
        <v>0</v>
      </c>
    </row>
    <row r="40" spans="1:17" ht="15.75" customHeight="1">
      <c r="A40" s="177"/>
      <c r="B40" s="17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15" t="str">
        <f t="shared" si="2"/>
        <v/>
      </c>
      <c r="P40" s="98"/>
      <c r="Q40" s="72">
        <f t="shared" si="3"/>
        <v>0</v>
      </c>
    </row>
    <row r="41" spans="1:17" ht="15.75" customHeight="1">
      <c r="A41" s="177"/>
      <c r="B41" s="17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15" t="str">
        <f t="shared" si="2"/>
        <v/>
      </c>
      <c r="P41" s="98"/>
      <c r="Q41" s="72">
        <f t="shared" si="3"/>
        <v>0</v>
      </c>
    </row>
    <row r="42" spans="1:15" ht="15.75" customHeight="1">
      <c r="A42" s="20"/>
      <c r="O42" s="15" t="str">
        <f t="shared" si="2"/>
        <v/>
      </c>
    </row>
    <row r="43" spans="1:15" ht="15.75" customHeight="1">
      <c r="A43" s="20"/>
      <c r="O43" s="15" t="str">
        <f t="shared" si="2"/>
        <v/>
      </c>
    </row>
    <row r="44" spans="1:15" ht="15.75" customHeight="1">
      <c r="A44" s="20"/>
      <c r="O44" s="15" t="str">
        <f t="shared" si="2"/>
        <v/>
      </c>
    </row>
    <row r="45" spans="1:15" ht="15.75" customHeight="1">
      <c r="A45" s="20"/>
      <c r="O45" s="15" t="str">
        <f t="shared" si="2"/>
        <v/>
      </c>
    </row>
  </sheetData>
  <mergeCells count="19"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  <mergeCell ref="S11:T11"/>
    <mergeCell ref="S7:T7"/>
    <mergeCell ref="S8:T8"/>
    <mergeCell ref="S9:T9"/>
    <mergeCell ref="K4:L4"/>
    <mergeCell ref="O4:P4"/>
    <mergeCell ref="M3:N4"/>
    <mergeCell ref="O3:P3"/>
    <mergeCell ref="R3:S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3"/>
  <sheetViews>
    <sheetView tabSelected="1" zoomScale="70" zoomScaleNormal="70" workbookViewId="0" topLeftCell="A1">
      <selection activeCell="N7" sqref="N7"/>
    </sheetView>
  </sheetViews>
  <sheetFormatPr defaultColWidth="9.140625" defaultRowHeight="12.75"/>
  <cols>
    <col min="2" max="2" width="9.28125" style="81" customWidth="1"/>
    <col min="3" max="3" width="35.7109375" style="82" bestFit="1" customWidth="1"/>
    <col min="4" max="5" width="10.7109375" style="81" customWidth="1"/>
    <col min="8" max="8" width="10.57421875" style="0" customWidth="1"/>
    <col min="9" max="9" width="10.140625" style="0" customWidth="1"/>
    <col min="10" max="10" width="18.7109375" style="0" customWidth="1"/>
    <col min="11" max="11" width="10.57421875" style="0" customWidth="1"/>
    <col min="12" max="12" width="10.00390625" style="0" customWidth="1"/>
    <col min="13" max="13" width="18.7109375" style="0" customWidth="1"/>
  </cols>
  <sheetData>
    <row r="1" ht="45">
      <c r="C1" s="159" t="s">
        <v>101</v>
      </c>
    </row>
    <row r="2" ht="45">
      <c r="C2" s="159"/>
    </row>
    <row r="4" ht="13.8" thickBot="1"/>
    <row r="5" spans="2:10" ht="23.4" thickBot="1">
      <c r="B5" s="219" t="s">
        <v>43</v>
      </c>
      <c r="C5" s="220"/>
      <c r="D5" s="221"/>
      <c r="E5" s="112"/>
      <c r="H5" s="222" t="s">
        <v>99</v>
      </c>
      <c r="I5" s="223"/>
      <c r="J5" s="224"/>
    </row>
    <row r="6" spans="2:10" ht="18" thickBot="1">
      <c r="B6" s="75"/>
      <c r="C6" s="76" t="s">
        <v>44</v>
      </c>
      <c r="D6" s="77" t="s">
        <v>45</v>
      </c>
      <c r="E6" s="160"/>
      <c r="H6" s="229" t="s">
        <v>105</v>
      </c>
      <c r="I6" s="220"/>
      <c r="J6" s="221"/>
    </row>
    <row r="7" spans="2:10" ht="22.2" thickBot="1" thickTop="1">
      <c r="B7" s="78" t="s">
        <v>46</v>
      </c>
      <c r="C7" s="108" t="s">
        <v>92</v>
      </c>
      <c r="D7" s="109">
        <v>485</v>
      </c>
      <c r="E7" s="160"/>
      <c r="H7" s="230" t="s">
        <v>110</v>
      </c>
      <c r="I7" s="231"/>
      <c r="J7" s="232"/>
    </row>
    <row r="8" spans="2:13" ht="21.6" thickBot="1">
      <c r="B8" s="79" t="s">
        <v>48</v>
      </c>
      <c r="C8" s="110" t="s">
        <v>92</v>
      </c>
      <c r="D8" s="111">
        <v>458</v>
      </c>
      <c r="E8" s="160"/>
      <c r="H8" s="229" t="s">
        <v>111</v>
      </c>
      <c r="I8" s="220"/>
      <c r="J8" s="221"/>
      <c r="K8" s="158"/>
      <c r="L8" s="112"/>
      <c r="M8" s="113"/>
    </row>
    <row r="9" spans="2:10" ht="21.6" thickBot="1">
      <c r="B9" s="134" t="s">
        <v>50</v>
      </c>
      <c r="C9" s="135" t="s">
        <v>75</v>
      </c>
      <c r="D9" s="136">
        <v>445</v>
      </c>
      <c r="E9" s="160"/>
      <c r="H9" s="230" t="s">
        <v>112</v>
      </c>
      <c r="I9" s="231"/>
      <c r="J9" s="232"/>
    </row>
    <row r="10" spans="2:10" ht="20.4">
      <c r="B10" s="137"/>
      <c r="C10" s="138"/>
      <c r="D10" s="139"/>
      <c r="E10" s="161"/>
      <c r="H10" s="124"/>
      <c r="I10" s="227"/>
      <c r="J10" s="228"/>
    </row>
    <row r="11" ht="13.8" thickBot="1">
      <c r="E11" s="162"/>
    </row>
    <row r="12" spans="2:13" ht="22.8">
      <c r="B12" s="219" t="s">
        <v>47</v>
      </c>
      <c r="C12" s="220"/>
      <c r="D12" s="221"/>
      <c r="E12" s="130"/>
      <c r="H12" s="233" t="s">
        <v>51</v>
      </c>
      <c r="I12" s="234"/>
      <c r="J12" s="234"/>
      <c r="K12" s="220"/>
      <c r="L12" s="220"/>
      <c r="M12" s="221"/>
    </row>
    <row r="13" spans="2:13" ht="18" thickBot="1">
      <c r="B13" s="83"/>
      <c r="C13" s="76" t="s">
        <v>44</v>
      </c>
      <c r="D13" s="77" t="s">
        <v>45</v>
      </c>
      <c r="E13" s="160"/>
      <c r="H13" s="128" t="s">
        <v>52</v>
      </c>
      <c r="I13" s="190" t="s">
        <v>100</v>
      </c>
      <c r="J13" s="80">
        <v>0</v>
      </c>
      <c r="K13" s="163" t="s">
        <v>52</v>
      </c>
      <c r="L13" s="129"/>
      <c r="M13" s="80">
        <v>22</v>
      </c>
    </row>
    <row r="14" spans="2:13" ht="21.6" thickTop="1">
      <c r="B14" s="78" t="s">
        <v>46</v>
      </c>
      <c r="C14" s="108" t="s">
        <v>64</v>
      </c>
      <c r="D14" s="118">
        <v>204</v>
      </c>
      <c r="E14" s="160"/>
      <c r="H14" s="119" t="s">
        <v>53</v>
      </c>
      <c r="I14" s="190" t="s">
        <v>100</v>
      </c>
      <c r="J14" s="84">
        <v>0</v>
      </c>
      <c r="K14" s="119" t="s">
        <v>53</v>
      </c>
      <c r="L14" s="120"/>
      <c r="M14" s="84">
        <v>17</v>
      </c>
    </row>
    <row r="15" spans="2:13" ht="21">
      <c r="B15" s="79" t="s">
        <v>48</v>
      </c>
      <c r="C15" s="110" t="s">
        <v>73</v>
      </c>
      <c r="D15" s="111">
        <v>204</v>
      </c>
      <c r="E15" s="160"/>
      <c r="H15" s="163" t="s">
        <v>54</v>
      </c>
      <c r="I15" s="190" t="s">
        <v>100</v>
      </c>
      <c r="J15" s="80">
        <v>0</v>
      </c>
      <c r="K15" s="163" t="s">
        <v>54</v>
      </c>
      <c r="L15" s="120"/>
      <c r="M15" s="80">
        <v>46</v>
      </c>
    </row>
    <row r="16" spans="2:13" ht="21.6" thickBot="1">
      <c r="B16" s="134" t="s">
        <v>50</v>
      </c>
      <c r="C16" s="135" t="s">
        <v>92</v>
      </c>
      <c r="D16" s="136">
        <v>202</v>
      </c>
      <c r="E16" s="160"/>
      <c r="H16" s="225" t="s">
        <v>55</v>
      </c>
      <c r="I16" s="226"/>
      <c r="J16" s="85">
        <f>SUM(J13*4+J14*2,J15)</f>
        <v>0</v>
      </c>
      <c r="K16" s="225" t="s">
        <v>55</v>
      </c>
      <c r="L16" s="226"/>
      <c r="M16" s="85">
        <f>SUM(M13*4+M14*2,M15)</f>
        <v>168</v>
      </c>
    </row>
    <row r="17" spans="2:12" ht="21" thickBot="1">
      <c r="B17" s="137"/>
      <c r="C17" s="138"/>
      <c r="D17" s="139"/>
      <c r="E17" s="161"/>
      <c r="J17" s="225" t="s">
        <v>55</v>
      </c>
      <c r="K17" s="226"/>
      <c r="L17" s="85">
        <f>SUM(J16+M16)</f>
        <v>168</v>
      </c>
    </row>
    <row r="18" spans="2:5" ht="12.75" customHeight="1" thickBot="1">
      <c r="B18" s="140"/>
      <c r="C18" s="141"/>
      <c r="D18" s="142"/>
      <c r="E18" s="161"/>
    </row>
    <row r="19" spans="2:5" ht="22.8">
      <c r="B19" s="219" t="s">
        <v>49</v>
      </c>
      <c r="C19" s="220"/>
      <c r="D19" s="221"/>
      <c r="E19" s="130"/>
    </row>
    <row r="20" spans="2:5" ht="18" thickBot="1">
      <c r="B20" s="83"/>
      <c r="C20" s="76" t="s">
        <v>44</v>
      </c>
      <c r="D20" s="77" t="s">
        <v>45</v>
      </c>
      <c r="E20" s="160"/>
    </row>
    <row r="21" spans="2:5" ht="21.6" thickTop="1">
      <c r="B21" s="78" t="s">
        <v>46</v>
      </c>
      <c r="C21" s="108" t="s">
        <v>92</v>
      </c>
      <c r="D21" s="118">
        <v>105</v>
      </c>
      <c r="E21" s="157"/>
    </row>
    <row r="22" spans="2:5" ht="21">
      <c r="B22" s="79" t="s">
        <v>48</v>
      </c>
      <c r="C22" s="110" t="s">
        <v>64</v>
      </c>
      <c r="D22" s="111">
        <v>102</v>
      </c>
      <c r="E22" s="157"/>
    </row>
    <row r="23" spans="2:5" ht="21.6" thickBot="1">
      <c r="B23" s="131" t="s">
        <v>50</v>
      </c>
      <c r="C23" s="132" t="s">
        <v>109</v>
      </c>
      <c r="D23" s="133">
        <v>97</v>
      </c>
      <c r="E23" s="157"/>
    </row>
  </sheetData>
  <mergeCells count="13">
    <mergeCell ref="B19:D19"/>
    <mergeCell ref="K16:L16"/>
    <mergeCell ref="H12:M12"/>
    <mergeCell ref="J17:K17"/>
    <mergeCell ref="H8:J8"/>
    <mergeCell ref="H9:J9"/>
    <mergeCell ref="B5:D5"/>
    <mergeCell ref="H5:J5"/>
    <mergeCell ref="H16:I16"/>
    <mergeCell ref="B12:D12"/>
    <mergeCell ref="I10:J10"/>
    <mergeCell ref="H6:J6"/>
    <mergeCell ref="H7:J7"/>
  </mergeCells>
  <printOptions horizontalCentered="1" verticalCentered="1"/>
  <pageMargins left="0.4330708661417323" right="0.4330708661417323" top="0.5511811023622047" bottom="0.7480314960629921" header="0.31496062992125984" footer="0.31496062992125984"/>
  <pageSetup fitToHeight="1" fitToWidth="1" horizontalDpi="600" verticalDpi="600" orientation="landscape" pageOrder="overThenDown" paperSize="9" scale="82" r:id="rId3"/>
  <headerFooter>
    <oddHeader>&amp;R&amp;G</oddHeader>
  </headerFooter>
  <drawing r:id="rId1"/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C45"/>
  <sheetViews>
    <sheetView workbookViewId="0" topLeftCell="A1">
      <pane ySplit="5" topLeftCell="A6" activePane="bottomLeft" state="frozen"/>
      <selection pane="topLeft" activeCell="R9" sqref="R9"/>
      <selection pane="bottomLeft" activeCell="K4" sqref="K4:L4"/>
    </sheetView>
  </sheetViews>
  <sheetFormatPr defaultColWidth="9.28125" defaultRowHeight="15.75" customHeight="1"/>
  <cols>
    <col min="1" max="1" width="3.28125" style="1" customWidth="1"/>
    <col min="2" max="2" width="7.140625" style="13" customWidth="1"/>
    <col min="3" max="13" width="4.28125" style="20" customWidth="1"/>
    <col min="14" max="14" width="4.8515625" style="20" customWidth="1"/>
    <col min="15" max="15" width="5.421875" style="1" customWidth="1"/>
    <col min="16" max="16" width="5.421875" style="5" customWidth="1"/>
    <col min="17" max="17" width="9.7109375" style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6" ht="15.75" customHeight="1">
      <c r="B1" s="293" t="s">
        <v>44</v>
      </c>
      <c r="C1" s="294"/>
      <c r="D1" s="308" t="s">
        <v>86</v>
      </c>
      <c r="E1" s="308"/>
      <c r="F1" s="308"/>
      <c r="G1" s="308"/>
      <c r="H1" s="308"/>
      <c r="I1" s="309"/>
      <c r="J1" s="309"/>
      <c r="K1" s="310"/>
      <c r="R1" s="200" t="s">
        <v>103</v>
      </c>
      <c r="S1" s="201"/>
      <c r="T1" s="179"/>
      <c r="U1" s="20"/>
      <c r="V1" s="202" t="s">
        <v>104</v>
      </c>
      <c r="W1" s="205"/>
      <c r="X1" s="20"/>
      <c r="Y1" s="20"/>
      <c r="Z1" s="59"/>
    </row>
    <row r="2" spans="2:26" ht="15.75" customHeight="1">
      <c r="B2" s="295"/>
      <c r="C2" s="296"/>
      <c r="D2" s="308" t="s">
        <v>87</v>
      </c>
      <c r="E2" s="308"/>
      <c r="F2" s="311"/>
      <c r="G2" s="312" t="s">
        <v>56</v>
      </c>
      <c r="H2" s="313"/>
      <c r="I2" s="313"/>
      <c r="J2" s="314" t="s">
        <v>57</v>
      </c>
      <c r="K2" s="296"/>
      <c r="L2" s="153"/>
      <c r="M2" s="146"/>
      <c r="N2" s="102"/>
      <c r="O2" s="102"/>
      <c r="P2" s="127"/>
      <c r="R2" s="202" t="s">
        <v>105</v>
      </c>
      <c r="S2" s="203">
        <v>1</v>
      </c>
      <c r="T2" s="199" t="s">
        <v>106</v>
      </c>
      <c r="U2" s="154">
        <v>2</v>
      </c>
      <c r="V2" s="202" t="s">
        <v>107</v>
      </c>
      <c r="W2" s="205">
        <v>4</v>
      </c>
      <c r="X2" s="20"/>
      <c r="Y2" s="20"/>
      <c r="Z2" s="59"/>
    </row>
    <row r="3" spans="2:20" ht="25.5" customHeight="1">
      <c r="B3" s="297" t="s">
        <v>62</v>
      </c>
      <c r="C3" s="298"/>
      <c r="D3" s="299"/>
      <c r="E3" s="147" t="s">
        <v>42</v>
      </c>
      <c r="F3" s="148"/>
      <c r="G3" s="302" t="s">
        <v>80</v>
      </c>
      <c r="H3" s="303"/>
      <c r="I3" s="303"/>
      <c r="J3" s="303"/>
      <c r="K3" s="315" t="s">
        <v>42</v>
      </c>
      <c r="L3" s="316"/>
      <c r="M3" s="286" t="s">
        <v>108</v>
      </c>
      <c r="N3" s="287"/>
      <c r="O3" s="289" t="s">
        <v>42</v>
      </c>
      <c r="P3" s="290"/>
      <c r="R3" s="291" t="s">
        <v>85</v>
      </c>
      <c r="S3" s="292"/>
      <c r="T3" s="204">
        <f>SUM(S1*4+S2*4+U1*2+U2*2+W1+W2)</f>
        <v>12</v>
      </c>
    </row>
    <row r="4" spans="2:20" ht="23.25" customHeight="1">
      <c r="B4" s="300"/>
      <c r="C4" s="301"/>
      <c r="D4" s="301"/>
      <c r="E4" s="306">
        <f>SUM(O6:O17)</f>
        <v>768</v>
      </c>
      <c r="F4" s="307"/>
      <c r="G4" s="304"/>
      <c r="H4" s="305"/>
      <c r="I4" s="305"/>
      <c r="J4" s="305"/>
      <c r="K4" s="282">
        <f>SUM(Q6:Q13)</f>
        <v>105</v>
      </c>
      <c r="L4" s="283"/>
      <c r="M4" s="288"/>
      <c r="N4" s="284"/>
      <c r="O4" s="284">
        <f>MAX(C6:C45)</f>
        <v>14</v>
      </c>
      <c r="P4" s="285"/>
      <c r="R4" s="210"/>
      <c r="S4" s="102"/>
      <c r="T4" s="206"/>
    </row>
    <row r="5" spans="1:81" s="36" customFormat="1" ht="25.5" customHeight="1">
      <c r="A5" s="166"/>
      <c r="B5" s="167" t="s">
        <v>0</v>
      </c>
      <c r="C5" s="34" t="s">
        <v>2</v>
      </c>
      <c r="D5" s="34" t="s">
        <v>3</v>
      </c>
      <c r="E5" s="34" t="s">
        <v>4</v>
      </c>
      <c r="F5" s="34" t="s">
        <v>21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19</v>
      </c>
      <c r="L5" s="34" t="s">
        <v>30</v>
      </c>
      <c r="M5" s="149" t="s">
        <v>17</v>
      </c>
      <c r="N5" s="150" t="s">
        <v>9</v>
      </c>
      <c r="O5" s="151" t="s">
        <v>41</v>
      </c>
      <c r="P5" s="152" t="s">
        <v>40</v>
      </c>
      <c r="Q5" s="60" t="s">
        <v>38</v>
      </c>
      <c r="R5" s="211"/>
      <c r="S5" s="213"/>
      <c r="T5" s="207"/>
      <c r="U5" s="213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</row>
    <row r="6" spans="1:17" ht="15.75" customHeight="1">
      <c r="A6" s="177">
        <v>1</v>
      </c>
      <c r="B6" s="183">
        <v>39</v>
      </c>
      <c r="C6" s="26">
        <v>14</v>
      </c>
      <c r="D6" s="26">
        <v>11</v>
      </c>
      <c r="E6" s="26">
        <v>6</v>
      </c>
      <c r="F6" s="26">
        <v>9</v>
      </c>
      <c r="G6" s="26">
        <v>9</v>
      </c>
      <c r="H6" s="26">
        <v>13</v>
      </c>
      <c r="I6" s="26">
        <v>11</v>
      </c>
      <c r="J6" s="26">
        <v>10</v>
      </c>
      <c r="K6" s="26">
        <v>9</v>
      </c>
      <c r="L6" s="26">
        <v>8</v>
      </c>
      <c r="M6" s="16">
        <v>3</v>
      </c>
      <c r="N6" s="17"/>
      <c r="O6" s="15">
        <f aca="true" t="shared" si="0" ref="O6:O17">IF(B6="","",SUM(C6:M6)-(N6))</f>
        <v>103</v>
      </c>
      <c r="P6" s="57" t="s">
        <v>164</v>
      </c>
      <c r="Q6" s="72">
        <f aca="true" t="shared" si="1" ref="Q6:Q25">SUM(C6:E6)</f>
        <v>31</v>
      </c>
    </row>
    <row r="7" spans="1:22" ht="15.75" customHeight="1">
      <c r="A7" s="177">
        <v>2</v>
      </c>
      <c r="B7" s="183">
        <v>17</v>
      </c>
      <c r="C7" s="26">
        <v>0</v>
      </c>
      <c r="D7" s="26">
        <v>11</v>
      </c>
      <c r="E7" s="26">
        <v>6</v>
      </c>
      <c r="F7" s="26">
        <v>10</v>
      </c>
      <c r="G7" s="26">
        <v>0</v>
      </c>
      <c r="H7" s="26">
        <v>14</v>
      </c>
      <c r="I7" s="26">
        <v>9</v>
      </c>
      <c r="J7" s="26">
        <v>9</v>
      </c>
      <c r="K7" s="26">
        <v>9</v>
      </c>
      <c r="L7" s="26">
        <v>10</v>
      </c>
      <c r="M7" s="26"/>
      <c r="N7" s="26"/>
      <c r="O7" s="15">
        <f t="shared" si="0"/>
        <v>78</v>
      </c>
      <c r="P7" s="57" t="s">
        <v>164</v>
      </c>
      <c r="Q7" s="72">
        <f t="shared" si="1"/>
        <v>17</v>
      </c>
      <c r="S7" s="280" t="s">
        <v>82</v>
      </c>
      <c r="T7" s="281"/>
      <c r="U7" s="100" t="s">
        <v>63</v>
      </c>
      <c r="V7" s="184">
        <v>201</v>
      </c>
    </row>
    <row r="8" spans="1:22" ht="15.75" customHeight="1">
      <c r="A8" s="177">
        <v>3</v>
      </c>
      <c r="B8" s="183" t="s">
        <v>129</v>
      </c>
      <c r="C8" s="26">
        <v>0</v>
      </c>
      <c r="D8" s="26">
        <v>0</v>
      </c>
      <c r="E8" s="26">
        <v>0</v>
      </c>
      <c r="F8" s="26">
        <v>10</v>
      </c>
      <c r="G8" s="26">
        <v>9</v>
      </c>
      <c r="H8" s="26">
        <v>13</v>
      </c>
      <c r="I8" s="26">
        <v>9</v>
      </c>
      <c r="J8" s="26">
        <v>9</v>
      </c>
      <c r="K8" s="26">
        <v>11</v>
      </c>
      <c r="L8" s="26">
        <v>12</v>
      </c>
      <c r="M8" s="26"/>
      <c r="N8" s="26"/>
      <c r="O8" s="15">
        <f t="shared" si="0"/>
        <v>73</v>
      </c>
      <c r="P8" s="57" t="s">
        <v>162</v>
      </c>
      <c r="Q8" s="72">
        <f t="shared" si="1"/>
        <v>0</v>
      </c>
      <c r="S8" s="280" t="s">
        <v>83</v>
      </c>
      <c r="T8" s="281"/>
      <c r="U8" s="100" t="s">
        <v>63</v>
      </c>
      <c r="V8" s="107">
        <v>302</v>
      </c>
    </row>
    <row r="9" spans="1:22" ht="15.75" customHeight="1">
      <c r="A9" s="177">
        <v>4</v>
      </c>
      <c r="B9" s="174">
        <v>15</v>
      </c>
      <c r="C9" s="26">
        <v>12</v>
      </c>
      <c r="D9" s="26">
        <v>0</v>
      </c>
      <c r="E9" s="26">
        <v>6</v>
      </c>
      <c r="F9" s="26">
        <v>0</v>
      </c>
      <c r="G9" s="26">
        <v>9</v>
      </c>
      <c r="H9" s="26">
        <v>12</v>
      </c>
      <c r="I9" s="26">
        <v>9</v>
      </c>
      <c r="J9" s="26">
        <v>9</v>
      </c>
      <c r="K9" s="26">
        <v>9</v>
      </c>
      <c r="L9" s="26">
        <v>6</v>
      </c>
      <c r="M9" s="16"/>
      <c r="N9" s="17"/>
      <c r="O9" s="15">
        <f t="shared" si="0"/>
        <v>72</v>
      </c>
      <c r="P9" s="98" t="s">
        <v>52</v>
      </c>
      <c r="Q9" s="72">
        <f t="shared" si="1"/>
        <v>18</v>
      </c>
      <c r="S9" s="280" t="s">
        <v>84</v>
      </c>
      <c r="T9" s="281"/>
      <c r="U9" s="100" t="s">
        <v>63</v>
      </c>
      <c r="V9" s="107">
        <v>265</v>
      </c>
    </row>
    <row r="10" spans="1:17" ht="15.75" customHeight="1">
      <c r="A10" s="177">
        <v>5</v>
      </c>
      <c r="B10" s="174">
        <v>62</v>
      </c>
      <c r="C10" s="26">
        <v>0</v>
      </c>
      <c r="D10" s="26">
        <v>9</v>
      </c>
      <c r="E10" s="26">
        <v>6</v>
      </c>
      <c r="F10" s="26">
        <v>12</v>
      </c>
      <c r="G10" s="26">
        <v>0</v>
      </c>
      <c r="H10" s="26">
        <v>12</v>
      </c>
      <c r="I10" s="26">
        <v>12</v>
      </c>
      <c r="J10" s="26">
        <v>0</v>
      </c>
      <c r="K10" s="26">
        <v>9</v>
      </c>
      <c r="L10" s="26">
        <v>9</v>
      </c>
      <c r="M10" s="16"/>
      <c r="N10" s="17"/>
      <c r="O10" s="15">
        <f t="shared" si="0"/>
        <v>69</v>
      </c>
      <c r="P10" s="98" t="s">
        <v>52</v>
      </c>
      <c r="Q10" s="72">
        <f t="shared" si="1"/>
        <v>15</v>
      </c>
    </row>
    <row r="11" spans="1:22" ht="15.75" customHeight="1">
      <c r="A11" s="177">
        <v>6</v>
      </c>
      <c r="B11" s="183" t="s">
        <v>128</v>
      </c>
      <c r="C11" s="16">
        <v>12</v>
      </c>
      <c r="D11" s="16">
        <v>0</v>
      </c>
      <c r="E11" s="16">
        <v>0</v>
      </c>
      <c r="F11" s="16">
        <v>7</v>
      </c>
      <c r="G11" s="16">
        <v>0</v>
      </c>
      <c r="H11" s="16">
        <v>12</v>
      </c>
      <c r="I11" s="16">
        <v>9</v>
      </c>
      <c r="J11" s="16">
        <v>9</v>
      </c>
      <c r="K11" s="16">
        <v>9</v>
      </c>
      <c r="L11" s="16">
        <v>9</v>
      </c>
      <c r="M11" s="16"/>
      <c r="N11" s="17"/>
      <c r="O11" s="15">
        <f t="shared" si="0"/>
        <v>67</v>
      </c>
      <c r="P11" s="57" t="s">
        <v>162</v>
      </c>
      <c r="Q11" s="72">
        <f t="shared" si="1"/>
        <v>12</v>
      </c>
      <c r="S11" s="280" t="s">
        <v>81</v>
      </c>
      <c r="T11" s="281"/>
      <c r="U11" s="100" t="s">
        <v>63</v>
      </c>
      <c r="V11" s="107">
        <f>SUM(O6:O13)</f>
        <v>590</v>
      </c>
    </row>
    <row r="12" spans="1:17" ht="15.75" customHeight="1">
      <c r="A12" s="177">
        <v>7</v>
      </c>
      <c r="B12" s="186">
        <v>21</v>
      </c>
      <c r="C12" s="26">
        <v>0</v>
      </c>
      <c r="D12" s="26">
        <v>0</v>
      </c>
      <c r="E12" s="26">
        <v>6</v>
      </c>
      <c r="F12" s="26">
        <v>10</v>
      </c>
      <c r="G12" s="26">
        <v>0</v>
      </c>
      <c r="H12" s="26">
        <v>12</v>
      </c>
      <c r="I12" s="26">
        <v>9</v>
      </c>
      <c r="J12" s="26">
        <v>9</v>
      </c>
      <c r="K12" s="26">
        <v>10</v>
      </c>
      <c r="L12" s="26">
        <v>9</v>
      </c>
      <c r="M12" s="16"/>
      <c r="N12" s="17"/>
      <c r="O12" s="15">
        <f t="shared" si="0"/>
        <v>65</v>
      </c>
      <c r="P12" s="57" t="s">
        <v>164</v>
      </c>
      <c r="Q12" s="72">
        <f t="shared" si="1"/>
        <v>6</v>
      </c>
    </row>
    <row r="13" spans="1:17" ht="15.75" customHeight="1">
      <c r="A13" s="177">
        <v>8</v>
      </c>
      <c r="B13" s="183" t="s">
        <v>127</v>
      </c>
      <c r="C13" s="26">
        <v>0</v>
      </c>
      <c r="D13" s="26">
        <v>0</v>
      </c>
      <c r="E13" s="26">
        <v>6</v>
      </c>
      <c r="F13" s="26">
        <v>8</v>
      </c>
      <c r="G13" s="26">
        <v>0</v>
      </c>
      <c r="H13" s="26">
        <v>12</v>
      </c>
      <c r="I13" s="26">
        <v>9</v>
      </c>
      <c r="J13" s="26">
        <v>10</v>
      </c>
      <c r="K13" s="26">
        <v>9</v>
      </c>
      <c r="L13" s="26">
        <v>9</v>
      </c>
      <c r="M13" s="26"/>
      <c r="N13" s="26"/>
      <c r="O13" s="15">
        <f t="shared" si="0"/>
        <v>63</v>
      </c>
      <c r="P13" s="57" t="s">
        <v>162</v>
      </c>
      <c r="Q13" s="72">
        <f t="shared" si="1"/>
        <v>6</v>
      </c>
    </row>
    <row r="14" spans="1:17" ht="15.75" customHeight="1">
      <c r="A14" s="177">
        <v>9</v>
      </c>
      <c r="B14" s="183" t="s">
        <v>123</v>
      </c>
      <c r="C14" s="26">
        <v>0</v>
      </c>
      <c r="D14" s="26">
        <v>0</v>
      </c>
      <c r="E14" s="26">
        <v>6</v>
      </c>
      <c r="F14" s="26">
        <v>8</v>
      </c>
      <c r="G14" s="26">
        <v>0</v>
      </c>
      <c r="H14" s="26">
        <v>12</v>
      </c>
      <c r="I14" s="26">
        <v>8</v>
      </c>
      <c r="J14" s="26">
        <v>9</v>
      </c>
      <c r="K14" s="26">
        <v>9</v>
      </c>
      <c r="L14" s="26">
        <v>10</v>
      </c>
      <c r="M14" s="26"/>
      <c r="N14" s="26"/>
      <c r="O14" s="15">
        <f t="shared" si="0"/>
        <v>62</v>
      </c>
      <c r="P14" s="57" t="s">
        <v>162</v>
      </c>
      <c r="Q14" s="72">
        <f t="shared" si="1"/>
        <v>6</v>
      </c>
    </row>
    <row r="15" spans="1:17" ht="15.75" customHeight="1">
      <c r="A15" s="177">
        <v>10</v>
      </c>
      <c r="B15" s="174">
        <v>30</v>
      </c>
      <c r="C15" s="16">
        <v>0</v>
      </c>
      <c r="D15" s="16">
        <v>9</v>
      </c>
      <c r="E15" s="16">
        <v>0</v>
      </c>
      <c r="F15" s="16">
        <v>9</v>
      </c>
      <c r="G15" s="16">
        <v>0</v>
      </c>
      <c r="H15" s="16">
        <v>12</v>
      </c>
      <c r="I15" s="16">
        <v>12</v>
      </c>
      <c r="J15" s="16">
        <v>0</v>
      </c>
      <c r="K15" s="16">
        <v>9</v>
      </c>
      <c r="L15" s="16">
        <v>9</v>
      </c>
      <c r="M15" s="16"/>
      <c r="N15" s="17"/>
      <c r="O15" s="15">
        <f t="shared" si="0"/>
        <v>60</v>
      </c>
      <c r="P15" s="98" t="s">
        <v>52</v>
      </c>
      <c r="Q15" s="72">
        <f t="shared" si="1"/>
        <v>9</v>
      </c>
    </row>
    <row r="16" spans="1:17" ht="15.75" customHeight="1">
      <c r="A16" s="177">
        <v>11</v>
      </c>
      <c r="B16" s="183">
        <v>22</v>
      </c>
      <c r="C16" s="26">
        <v>0</v>
      </c>
      <c r="D16" s="26">
        <v>0</v>
      </c>
      <c r="E16" s="26">
        <v>0</v>
      </c>
      <c r="F16" s="26">
        <v>9</v>
      </c>
      <c r="G16" s="26">
        <v>0</v>
      </c>
      <c r="H16" s="26">
        <v>13</v>
      </c>
      <c r="I16" s="26">
        <v>9</v>
      </c>
      <c r="J16" s="26">
        <v>10</v>
      </c>
      <c r="K16" s="26">
        <v>9</v>
      </c>
      <c r="L16" s="26">
        <v>6</v>
      </c>
      <c r="M16" s="26"/>
      <c r="N16" s="26"/>
      <c r="O16" s="15">
        <f t="shared" si="0"/>
        <v>56</v>
      </c>
      <c r="P16" s="57" t="s">
        <v>164</v>
      </c>
      <c r="Q16" s="72">
        <f t="shared" si="1"/>
        <v>0</v>
      </c>
    </row>
    <row r="17" spans="1:17" ht="15.75" customHeight="1">
      <c r="A17" s="177">
        <v>12</v>
      </c>
      <c r="B17" s="171">
        <v>32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5">
        <f t="shared" si="0"/>
        <v>0</v>
      </c>
      <c r="P17" s="98" t="s">
        <v>52</v>
      </c>
      <c r="Q17" s="72">
        <f t="shared" si="1"/>
        <v>0</v>
      </c>
    </row>
    <row r="18" spans="1:17" ht="15.75" customHeight="1">
      <c r="A18" s="177"/>
      <c r="B18" s="17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5" t="str">
        <f aca="true" t="shared" si="2" ref="O18:O21">IF(B18="","",SUM(C18:M18)-(N18))</f>
        <v/>
      </c>
      <c r="P18" s="57"/>
      <c r="Q18" s="72">
        <f t="shared" si="1"/>
        <v>0</v>
      </c>
    </row>
    <row r="19" spans="1:17" ht="15.75" customHeight="1">
      <c r="A19" s="177"/>
      <c r="B19" s="171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16"/>
      <c r="N19" s="17"/>
      <c r="O19" s="15" t="str">
        <f t="shared" si="2"/>
        <v/>
      </c>
      <c r="P19" s="98"/>
      <c r="Q19" s="72">
        <f t="shared" si="1"/>
        <v>0</v>
      </c>
    </row>
    <row r="20" spans="1:17" ht="15.75" customHeight="1">
      <c r="A20" s="177"/>
      <c r="B20" s="171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16"/>
      <c r="N20" s="17"/>
      <c r="O20" s="15" t="str">
        <f t="shared" si="2"/>
        <v/>
      </c>
      <c r="P20" s="57"/>
      <c r="Q20" s="72">
        <f t="shared" si="1"/>
        <v>0</v>
      </c>
    </row>
    <row r="21" spans="1:17" ht="15.75" customHeight="1">
      <c r="A21" s="177"/>
      <c r="B21" s="171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16"/>
      <c r="N21" s="17"/>
      <c r="O21" s="15" t="str">
        <f t="shared" si="2"/>
        <v/>
      </c>
      <c r="P21" s="98"/>
      <c r="Q21" s="72">
        <f t="shared" si="1"/>
        <v>0</v>
      </c>
    </row>
    <row r="22" spans="1:17" ht="15.75" customHeight="1">
      <c r="A22" s="177"/>
      <c r="B22" s="174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05"/>
      <c r="O22" s="15" t="str">
        <f aca="true" t="shared" si="3" ref="O22:O25">IF(B22="","",SUM(C22:M22)-(N22))</f>
        <v/>
      </c>
      <c r="P22" s="57"/>
      <c r="Q22" s="72">
        <f t="shared" si="1"/>
        <v>0</v>
      </c>
    </row>
    <row r="23" spans="1:17" ht="15.75" customHeight="1">
      <c r="A23" s="177"/>
      <c r="B23" s="17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99"/>
      <c r="O23" s="15" t="str">
        <f t="shared" si="3"/>
        <v/>
      </c>
      <c r="P23" s="57"/>
      <c r="Q23" s="72">
        <f t="shared" si="1"/>
        <v>0</v>
      </c>
    </row>
    <row r="24" spans="1:17" ht="15.75" customHeight="1">
      <c r="A24" s="177"/>
      <c r="B24" s="17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99"/>
      <c r="O24" s="15" t="str">
        <f t="shared" si="3"/>
        <v/>
      </c>
      <c r="P24" s="57"/>
      <c r="Q24" s="72">
        <f t="shared" si="1"/>
        <v>0</v>
      </c>
    </row>
    <row r="25" spans="1:17" ht="15.75" customHeight="1">
      <c r="A25" s="177"/>
      <c r="B25" s="174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99"/>
      <c r="O25" s="15" t="str">
        <f t="shared" si="3"/>
        <v/>
      </c>
      <c r="P25" s="57"/>
      <c r="Q25" s="72">
        <f t="shared" si="1"/>
        <v>0</v>
      </c>
    </row>
    <row r="26" spans="1:17" ht="15.75" customHeight="1">
      <c r="A26" s="177"/>
      <c r="B26" s="17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15" t="str">
        <f aca="true" t="shared" si="4" ref="O26:O45">IF(B26="","",SUM(C26:M26)-(N26))</f>
        <v/>
      </c>
      <c r="P26" s="98"/>
      <c r="Q26" s="72">
        <f aca="true" t="shared" si="5" ref="Q26:Q45">SUM(C26:E26)</f>
        <v>0</v>
      </c>
    </row>
    <row r="27" spans="1:17" ht="15.75" customHeight="1">
      <c r="A27" s="177"/>
      <c r="B27" s="17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5" t="str">
        <f t="shared" si="4"/>
        <v/>
      </c>
      <c r="P27" s="98"/>
      <c r="Q27" s="72">
        <f t="shared" si="5"/>
        <v>0</v>
      </c>
    </row>
    <row r="28" spans="1:17" ht="15.75" customHeight="1">
      <c r="A28" s="177"/>
      <c r="B28" s="171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15" t="str">
        <f t="shared" si="4"/>
        <v/>
      </c>
      <c r="P28" s="98"/>
      <c r="Q28" s="72">
        <f t="shared" si="5"/>
        <v>0</v>
      </c>
    </row>
    <row r="29" spans="1:17" ht="15.75" customHeight="1">
      <c r="A29" s="177"/>
      <c r="B29" s="17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5" t="str">
        <f t="shared" si="4"/>
        <v/>
      </c>
      <c r="P29" s="57"/>
      <c r="Q29" s="72">
        <f t="shared" si="5"/>
        <v>0</v>
      </c>
    </row>
    <row r="30" spans="1:17" ht="15.75" customHeight="1">
      <c r="A30" s="177"/>
      <c r="B30" s="171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5" t="str">
        <f t="shared" si="4"/>
        <v/>
      </c>
      <c r="P30" s="57"/>
      <c r="Q30" s="72">
        <f t="shared" si="5"/>
        <v>0</v>
      </c>
    </row>
    <row r="31" spans="1:17" ht="15.75" customHeight="1">
      <c r="A31" s="177"/>
      <c r="B31" s="17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 t="str">
        <f t="shared" si="4"/>
        <v/>
      </c>
      <c r="P31" s="57"/>
      <c r="Q31" s="72">
        <f t="shared" si="5"/>
        <v>0</v>
      </c>
    </row>
    <row r="32" spans="1:17" ht="15.75" customHeight="1">
      <c r="A32" s="177"/>
      <c r="B32" s="17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15" t="str">
        <f t="shared" si="4"/>
        <v/>
      </c>
      <c r="P32" s="98"/>
      <c r="Q32" s="72">
        <f t="shared" si="5"/>
        <v>0</v>
      </c>
    </row>
    <row r="33" spans="1:17" ht="15.75" customHeight="1">
      <c r="A33" s="177"/>
      <c r="B33" s="17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5" t="str">
        <f t="shared" si="4"/>
        <v/>
      </c>
      <c r="P33" s="98"/>
      <c r="Q33" s="72">
        <f t="shared" si="5"/>
        <v>0</v>
      </c>
    </row>
    <row r="34" spans="1:17" ht="15.75" customHeight="1">
      <c r="A34" s="177"/>
      <c r="B34" s="171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15" t="str">
        <f t="shared" si="4"/>
        <v/>
      </c>
      <c r="P34" s="98"/>
      <c r="Q34" s="72">
        <f t="shared" si="5"/>
        <v>0</v>
      </c>
    </row>
    <row r="35" spans="1:17" ht="15.75" customHeight="1">
      <c r="A35" s="177"/>
      <c r="B35" s="17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15" t="str">
        <f t="shared" si="4"/>
        <v/>
      </c>
      <c r="P35" s="98"/>
      <c r="Q35" s="72">
        <f t="shared" si="5"/>
        <v>0</v>
      </c>
    </row>
    <row r="36" spans="1:19" ht="15.75" customHeight="1">
      <c r="A36" s="177"/>
      <c r="B36" s="17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15" t="str">
        <f t="shared" si="4"/>
        <v/>
      </c>
      <c r="P36" s="98"/>
      <c r="Q36" s="72">
        <f t="shared" si="5"/>
        <v>0</v>
      </c>
      <c r="R36" s="73"/>
      <c r="S36" s="73"/>
    </row>
    <row r="37" spans="1:17" ht="15.75" customHeight="1">
      <c r="A37" s="177"/>
      <c r="B37" s="17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  <c r="O37" s="15" t="str">
        <f t="shared" si="4"/>
        <v/>
      </c>
      <c r="P37" s="98"/>
      <c r="Q37" s="72">
        <f t="shared" si="5"/>
        <v>0</v>
      </c>
    </row>
    <row r="38" spans="1:17" ht="15.75" customHeight="1">
      <c r="A38" s="177"/>
      <c r="B38" s="17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15" t="str">
        <f t="shared" si="4"/>
        <v/>
      </c>
      <c r="P38" s="98"/>
      <c r="Q38" s="72">
        <f t="shared" si="5"/>
        <v>0</v>
      </c>
    </row>
    <row r="39" spans="1:17" ht="15.75" customHeight="1">
      <c r="A39" s="177"/>
      <c r="B39" s="171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  <c r="O39" s="15" t="str">
        <f t="shared" si="4"/>
        <v/>
      </c>
      <c r="P39" s="98"/>
      <c r="Q39" s="72">
        <f t="shared" si="5"/>
        <v>0</v>
      </c>
    </row>
    <row r="40" spans="1:17" ht="15.75" customHeight="1">
      <c r="A40" s="177"/>
      <c r="B40" s="17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15" t="str">
        <f t="shared" si="4"/>
        <v/>
      </c>
      <c r="P40" s="98"/>
      <c r="Q40" s="72">
        <f t="shared" si="5"/>
        <v>0</v>
      </c>
    </row>
    <row r="41" spans="1:17" ht="15.75" customHeight="1">
      <c r="A41" s="177"/>
      <c r="B41" s="17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15" t="str">
        <f t="shared" si="4"/>
        <v/>
      </c>
      <c r="P41" s="98"/>
      <c r="Q41" s="72">
        <f t="shared" si="5"/>
        <v>0</v>
      </c>
    </row>
    <row r="42" spans="1:17" ht="15.75" customHeight="1">
      <c r="A42" s="177"/>
      <c r="B42" s="17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7"/>
      <c r="O42" s="15" t="str">
        <f t="shared" si="4"/>
        <v/>
      </c>
      <c r="P42" s="98"/>
      <c r="Q42" s="72">
        <f t="shared" si="5"/>
        <v>0</v>
      </c>
    </row>
    <row r="43" spans="1:17" ht="15.75" customHeight="1">
      <c r="A43" s="177"/>
      <c r="B43" s="17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5" t="str">
        <f t="shared" si="4"/>
        <v/>
      </c>
      <c r="P43" s="98"/>
      <c r="Q43" s="72">
        <f t="shared" si="5"/>
        <v>0</v>
      </c>
    </row>
    <row r="44" spans="1:17" ht="15.75" customHeight="1">
      <c r="A44" s="177"/>
      <c r="B44" s="17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5" t="str">
        <f t="shared" si="4"/>
        <v/>
      </c>
      <c r="P44" s="98"/>
      <c r="Q44" s="72">
        <f t="shared" si="5"/>
        <v>0</v>
      </c>
    </row>
    <row r="45" spans="1:17" ht="15.75" customHeight="1">
      <c r="A45" s="177"/>
      <c r="B45" s="171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15" t="str">
        <f t="shared" si="4"/>
        <v/>
      </c>
      <c r="P45" s="98"/>
      <c r="Q45" s="72">
        <f t="shared" si="5"/>
        <v>0</v>
      </c>
    </row>
  </sheetData>
  <mergeCells count="19"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  <mergeCell ref="S11:T11"/>
    <mergeCell ref="S7:T7"/>
    <mergeCell ref="S8:T8"/>
    <mergeCell ref="S9:T9"/>
    <mergeCell ref="K4:L4"/>
    <mergeCell ref="O4:P4"/>
    <mergeCell ref="M3:N4"/>
    <mergeCell ref="O3:P3"/>
    <mergeCell ref="R3:S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C45"/>
  <sheetViews>
    <sheetView workbookViewId="0" topLeftCell="A1">
      <pane ySplit="5" topLeftCell="A6" activePane="bottomLeft" state="frozen"/>
      <selection pane="topLeft" activeCell="R9" sqref="R9"/>
      <selection pane="bottomLeft" activeCell="K4" sqref="K4:L4"/>
    </sheetView>
  </sheetViews>
  <sheetFormatPr defaultColWidth="9.28125" defaultRowHeight="15.75" customHeight="1"/>
  <cols>
    <col min="1" max="1" width="3.28125" style="1" customWidth="1"/>
    <col min="2" max="2" width="7.140625" style="13" customWidth="1"/>
    <col min="3" max="13" width="4.28125" style="20" customWidth="1"/>
    <col min="14" max="14" width="4.8515625" style="20" customWidth="1"/>
    <col min="15" max="15" width="5.421875" style="1" customWidth="1"/>
    <col min="16" max="16" width="5.421875" style="5" customWidth="1"/>
    <col min="17" max="17" width="9.7109375" style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5" ht="15.75" customHeight="1">
      <c r="B1" s="293" t="s">
        <v>44</v>
      </c>
      <c r="C1" s="294"/>
      <c r="D1" s="308" t="s">
        <v>90</v>
      </c>
      <c r="E1" s="308"/>
      <c r="F1" s="308"/>
      <c r="G1" s="308"/>
      <c r="H1" s="308"/>
      <c r="I1" s="309"/>
      <c r="J1" s="309"/>
      <c r="K1" s="310"/>
      <c r="R1" s="200" t="s">
        <v>103</v>
      </c>
      <c r="S1" s="201"/>
      <c r="T1" s="179"/>
      <c r="U1" s="20"/>
      <c r="V1" s="202" t="s">
        <v>104</v>
      </c>
      <c r="W1" s="205"/>
      <c r="X1" s="20"/>
      <c r="Y1" s="20"/>
    </row>
    <row r="2" spans="2:25" ht="15.75" customHeight="1">
      <c r="B2" s="295"/>
      <c r="C2" s="296"/>
      <c r="D2" s="308" t="s">
        <v>91</v>
      </c>
      <c r="E2" s="308"/>
      <c r="F2" s="311"/>
      <c r="G2" s="312" t="s">
        <v>56</v>
      </c>
      <c r="H2" s="313"/>
      <c r="I2" s="313"/>
      <c r="J2" s="314" t="s">
        <v>57</v>
      </c>
      <c r="K2" s="296"/>
      <c r="L2" s="153"/>
      <c r="M2" s="146"/>
      <c r="N2" s="102"/>
      <c r="O2" s="102"/>
      <c r="P2" s="127"/>
      <c r="R2" s="202" t="s">
        <v>105</v>
      </c>
      <c r="S2" s="203">
        <v>2</v>
      </c>
      <c r="T2" s="199" t="s">
        <v>106</v>
      </c>
      <c r="U2" s="154"/>
      <c r="V2" s="202" t="s">
        <v>107</v>
      </c>
      <c r="W2" s="205"/>
      <c r="X2" s="20"/>
      <c r="Y2" s="20"/>
    </row>
    <row r="3" spans="2:20" ht="25.5" customHeight="1">
      <c r="B3" s="297" t="s">
        <v>62</v>
      </c>
      <c r="C3" s="298"/>
      <c r="D3" s="299"/>
      <c r="E3" s="147" t="s">
        <v>42</v>
      </c>
      <c r="F3" s="148"/>
      <c r="G3" s="302" t="s">
        <v>80</v>
      </c>
      <c r="H3" s="303"/>
      <c r="I3" s="303"/>
      <c r="J3" s="303"/>
      <c r="K3" s="315" t="s">
        <v>42</v>
      </c>
      <c r="L3" s="316"/>
      <c r="M3" s="286" t="s">
        <v>108</v>
      </c>
      <c r="N3" s="287"/>
      <c r="O3" s="289" t="s">
        <v>42</v>
      </c>
      <c r="P3" s="290"/>
      <c r="R3" s="291" t="s">
        <v>85</v>
      </c>
      <c r="S3" s="292"/>
      <c r="T3" s="204">
        <f>SUM(S1*4+S2*4+U1*2+U2*2+W1+W2)</f>
        <v>8</v>
      </c>
    </row>
    <row r="4" spans="2:20" ht="23.25" customHeight="1">
      <c r="B4" s="300"/>
      <c r="C4" s="301"/>
      <c r="D4" s="301"/>
      <c r="E4" s="306">
        <f>SUM(O6:O17)</f>
        <v>703</v>
      </c>
      <c r="F4" s="307"/>
      <c r="G4" s="304"/>
      <c r="H4" s="305"/>
      <c r="I4" s="305"/>
      <c r="J4" s="305"/>
      <c r="K4" s="282">
        <f>SUM(Q6:Q13)</f>
        <v>168</v>
      </c>
      <c r="L4" s="283"/>
      <c r="M4" s="288"/>
      <c r="N4" s="284"/>
      <c r="O4" s="284">
        <f>MAX(C6:C45)</f>
        <v>15</v>
      </c>
      <c r="P4" s="285"/>
      <c r="R4" s="210"/>
      <c r="S4" s="102"/>
      <c r="T4" s="206"/>
    </row>
    <row r="5" spans="1:81" s="36" customFormat="1" ht="25.5" customHeight="1">
      <c r="A5" s="166"/>
      <c r="B5" s="167" t="s">
        <v>0</v>
      </c>
      <c r="C5" s="34" t="s">
        <v>2</v>
      </c>
      <c r="D5" s="34" t="s">
        <v>3</v>
      </c>
      <c r="E5" s="34" t="s">
        <v>4</v>
      </c>
      <c r="F5" s="34" t="s">
        <v>21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19</v>
      </c>
      <c r="L5" s="34" t="s">
        <v>30</v>
      </c>
      <c r="M5" s="149" t="s">
        <v>17</v>
      </c>
      <c r="N5" s="150" t="s">
        <v>9</v>
      </c>
      <c r="O5" s="151" t="s">
        <v>41</v>
      </c>
      <c r="P5" s="152" t="s">
        <v>40</v>
      </c>
      <c r="Q5" s="60" t="s">
        <v>38</v>
      </c>
      <c r="R5" s="211"/>
      <c r="S5" s="213"/>
      <c r="T5" s="207"/>
      <c r="U5" s="213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</row>
    <row r="6" spans="1:17" ht="15.75" customHeight="1">
      <c r="A6" s="177">
        <v>1</v>
      </c>
      <c r="B6" s="168">
        <v>94</v>
      </c>
      <c r="C6" s="16">
        <v>15</v>
      </c>
      <c r="D6" s="16">
        <v>12</v>
      </c>
      <c r="E6" s="16">
        <v>6</v>
      </c>
      <c r="F6" s="16">
        <v>9</v>
      </c>
      <c r="G6" s="16">
        <v>12</v>
      </c>
      <c r="H6" s="16">
        <v>15</v>
      </c>
      <c r="I6" s="16">
        <v>12</v>
      </c>
      <c r="J6" s="16">
        <v>9</v>
      </c>
      <c r="K6" s="16">
        <v>9</v>
      </c>
      <c r="L6" s="16">
        <v>9</v>
      </c>
      <c r="M6" s="16">
        <v>2</v>
      </c>
      <c r="N6" s="17"/>
      <c r="O6" s="15">
        <f aca="true" t="shared" si="0" ref="O6:O13">IF(B6="","",SUM(C6:M6)-(N6))</f>
        <v>110</v>
      </c>
      <c r="P6" s="98" t="s">
        <v>168</v>
      </c>
      <c r="Q6" s="72">
        <f aca="true" t="shared" si="1" ref="Q6:Q21">SUM(C6:E6)</f>
        <v>33</v>
      </c>
    </row>
    <row r="7" spans="1:22" ht="15.75" customHeight="1">
      <c r="A7" s="177">
        <v>2</v>
      </c>
      <c r="B7" s="168">
        <v>75</v>
      </c>
      <c r="C7" s="16">
        <v>12</v>
      </c>
      <c r="D7" s="16">
        <v>12</v>
      </c>
      <c r="E7" s="16">
        <v>6</v>
      </c>
      <c r="F7" s="16">
        <v>9</v>
      </c>
      <c r="G7" s="16">
        <v>9</v>
      </c>
      <c r="H7" s="16">
        <v>12</v>
      </c>
      <c r="I7" s="16">
        <v>9</v>
      </c>
      <c r="J7" s="16">
        <v>9</v>
      </c>
      <c r="K7" s="16">
        <v>9</v>
      </c>
      <c r="L7" s="16">
        <v>9</v>
      </c>
      <c r="M7" s="16">
        <v>1</v>
      </c>
      <c r="N7" s="17"/>
      <c r="O7" s="15">
        <f t="shared" si="0"/>
        <v>97</v>
      </c>
      <c r="P7" s="98" t="s">
        <v>168</v>
      </c>
      <c r="Q7" s="72">
        <f t="shared" si="1"/>
        <v>30</v>
      </c>
      <c r="S7" s="280" t="s">
        <v>82</v>
      </c>
      <c r="T7" s="281"/>
      <c r="U7" s="100" t="s">
        <v>63</v>
      </c>
      <c r="V7" s="184">
        <v>366</v>
      </c>
    </row>
    <row r="8" spans="1:22" ht="15.75" customHeight="1">
      <c r="A8" s="177">
        <v>3</v>
      </c>
      <c r="B8" s="168">
        <v>92</v>
      </c>
      <c r="C8" s="16">
        <v>15</v>
      </c>
      <c r="D8" s="16">
        <v>9</v>
      </c>
      <c r="E8" s="16">
        <v>6</v>
      </c>
      <c r="F8" s="16">
        <v>6</v>
      </c>
      <c r="G8" s="16">
        <v>9</v>
      </c>
      <c r="H8" s="16">
        <v>12</v>
      </c>
      <c r="I8" s="16">
        <v>12</v>
      </c>
      <c r="J8" s="16">
        <v>9</v>
      </c>
      <c r="K8" s="16">
        <v>6</v>
      </c>
      <c r="L8" s="16">
        <v>9</v>
      </c>
      <c r="M8" s="16">
        <v>1</v>
      </c>
      <c r="N8" s="17"/>
      <c r="O8" s="15">
        <f t="shared" si="0"/>
        <v>94</v>
      </c>
      <c r="P8" s="98" t="s">
        <v>168</v>
      </c>
      <c r="Q8" s="72">
        <f t="shared" si="1"/>
        <v>30</v>
      </c>
      <c r="S8" s="280" t="s">
        <v>83</v>
      </c>
      <c r="T8" s="281"/>
      <c r="U8" s="100" t="s">
        <v>63</v>
      </c>
      <c r="V8" s="107" t="s">
        <v>172</v>
      </c>
    </row>
    <row r="9" spans="1:22" ht="15.75" customHeight="1">
      <c r="A9" s="177">
        <v>4</v>
      </c>
      <c r="B9" s="168">
        <v>55</v>
      </c>
      <c r="C9" s="16">
        <v>12</v>
      </c>
      <c r="D9" s="16">
        <v>9</v>
      </c>
      <c r="E9" s="16">
        <v>0</v>
      </c>
      <c r="F9" s="16">
        <v>9</v>
      </c>
      <c r="G9" s="16">
        <v>12</v>
      </c>
      <c r="H9" s="16">
        <v>15</v>
      </c>
      <c r="I9" s="16">
        <v>9</v>
      </c>
      <c r="J9" s="16">
        <v>6</v>
      </c>
      <c r="K9" s="16">
        <v>9</v>
      </c>
      <c r="L9" s="16">
        <v>12</v>
      </c>
      <c r="M9" s="16"/>
      <c r="N9" s="17"/>
      <c r="O9" s="15">
        <f t="shared" si="0"/>
        <v>93</v>
      </c>
      <c r="P9" s="98" t="s">
        <v>169</v>
      </c>
      <c r="Q9" s="72">
        <f t="shared" si="1"/>
        <v>21</v>
      </c>
      <c r="S9" s="280" t="s">
        <v>84</v>
      </c>
      <c r="T9" s="281"/>
      <c r="U9" s="100" t="s">
        <v>63</v>
      </c>
      <c r="V9" s="107" t="s">
        <v>172</v>
      </c>
    </row>
    <row r="10" spans="1:17" ht="15.75" customHeight="1">
      <c r="A10" s="177">
        <v>5</v>
      </c>
      <c r="B10" s="168">
        <v>59</v>
      </c>
      <c r="C10" s="16">
        <v>12</v>
      </c>
      <c r="D10" s="16">
        <v>9</v>
      </c>
      <c r="E10" s="16">
        <v>0</v>
      </c>
      <c r="F10" s="16">
        <v>9</v>
      </c>
      <c r="G10" s="16">
        <v>9</v>
      </c>
      <c r="H10" s="16">
        <v>12</v>
      </c>
      <c r="I10" s="16">
        <v>12</v>
      </c>
      <c r="J10" s="16">
        <v>6</v>
      </c>
      <c r="K10" s="16">
        <v>9</v>
      </c>
      <c r="L10" s="16">
        <v>9</v>
      </c>
      <c r="M10" s="16">
        <v>3</v>
      </c>
      <c r="N10" s="17"/>
      <c r="O10" s="15">
        <f t="shared" si="0"/>
        <v>90</v>
      </c>
      <c r="P10" s="98" t="s">
        <v>169</v>
      </c>
      <c r="Q10" s="72">
        <f t="shared" si="1"/>
        <v>21</v>
      </c>
    </row>
    <row r="11" spans="1:22" ht="15.75" customHeight="1">
      <c r="A11" s="177">
        <v>6</v>
      </c>
      <c r="B11" s="168">
        <v>81</v>
      </c>
      <c r="C11" s="16">
        <v>12</v>
      </c>
      <c r="D11" s="16">
        <v>12</v>
      </c>
      <c r="E11" s="16">
        <v>0</v>
      </c>
      <c r="F11" s="16">
        <v>9</v>
      </c>
      <c r="G11" s="16">
        <v>9</v>
      </c>
      <c r="H11" s="16">
        <v>12</v>
      </c>
      <c r="I11" s="16">
        <v>9</v>
      </c>
      <c r="J11" s="16">
        <v>6</v>
      </c>
      <c r="K11" s="16">
        <v>9</v>
      </c>
      <c r="L11" s="16">
        <v>9</v>
      </c>
      <c r="M11" s="16"/>
      <c r="N11" s="17"/>
      <c r="O11" s="15">
        <f t="shared" si="0"/>
        <v>87</v>
      </c>
      <c r="P11" s="98" t="s">
        <v>169</v>
      </c>
      <c r="Q11" s="72">
        <f t="shared" si="1"/>
        <v>24</v>
      </c>
      <c r="S11" s="280" t="s">
        <v>81</v>
      </c>
      <c r="T11" s="281"/>
      <c r="U11" s="100" t="s">
        <v>63</v>
      </c>
      <c r="V11" s="107">
        <f>SUM(O6:O13)</f>
        <v>703</v>
      </c>
    </row>
    <row r="12" spans="1:17" ht="15.75" customHeight="1">
      <c r="A12" s="177">
        <v>7</v>
      </c>
      <c r="B12" s="168">
        <v>93</v>
      </c>
      <c r="C12" s="16">
        <v>0</v>
      </c>
      <c r="D12" s="16">
        <v>9</v>
      </c>
      <c r="E12" s="16">
        <v>0</v>
      </c>
      <c r="F12" s="16">
        <v>6</v>
      </c>
      <c r="G12" s="16">
        <v>9</v>
      </c>
      <c r="H12" s="16">
        <v>12</v>
      </c>
      <c r="I12" s="16">
        <v>12</v>
      </c>
      <c r="J12" s="16">
        <v>6</v>
      </c>
      <c r="K12" s="16">
        <v>6</v>
      </c>
      <c r="L12" s="16">
        <v>9</v>
      </c>
      <c r="M12" s="16"/>
      <c r="N12" s="17"/>
      <c r="O12" s="15">
        <f t="shared" si="0"/>
        <v>69</v>
      </c>
      <c r="P12" s="98" t="s">
        <v>168</v>
      </c>
      <c r="Q12" s="72">
        <f t="shared" si="1"/>
        <v>9</v>
      </c>
    </row>
    <row r="13" spans="1:17" ht="15.75" customHeight="1">
      <c r="A13" s="177">
        <v>8</v>
      </c>
      <c r="B13" s="168">
        <v>86</v>
      </c>
      <c r="C13" s="16">
        <v>0</v>
      </c>
      <c r="D13" s="16">
        <v>0</v>
      </c>
      <c r="E13" s="16">
        <v>0</v>
      </c>
      <c r="F13" s="16">
        <v>9</v>
      </c>
      <c r="G13" s="16">
        <v>9</v>
      </c>
      <c r="H13" s="16">
        <v>12</v>
      </c>
      <c r="I13" s="16">
        <v>9</v>
      </c>
      <c r="J13" s="16">
        <v>6</v>
      </c>
      <c r="K13" s="16">
        <v>9</v>
      </c>
      <c r="L13" s="16">
        <v>6</v>
      </c>
      <c r="M13" s="16">
        <v>3</v>
      </c>
      <c r="N13" s="17"/>
      <c r="O13" s="15">
        <f t="shared" si="0"/>
        <v>63</v>
      </c>
      <c r="P13" s="98" t="s">
        <v>169</v>
      </c>
      <c r="Q13" s="72">
        <f t="shared" si="1"/>
        <v>0</v>
      </c>
    </row>
    <row r="14" spans="1:17" ht="15.75" customHeight="1">
      <c r="A14" s="177"/>
      <c r="B14" s="168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15" t="str">
        <f aca="true" t="shared" si="2" ref="O14:O21">IF(B14="","",SUM(C14:M14)-(N14))</f>
        <v/>
      </c>
      <c r="P14" s="98"/>
      <c r="Q14" s="72">
        <f t="shared" si="1"/>
        <v>0</v>
      </c>
    </row>
    <row r="15" spans="1:17" ht="15.75" customHeight="1">
      <c r="A15" s="177"/>
      <c r="B15" s="168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5" t="str">
        <f t="shared" si="2"/>
        <v/>
      </c>
      <c r="P15" s="98"/>
      <c r="Q15" s="72">
        <f t="shared" si="1"/>
        <v>0</v>
      </c>
    </row>
    <row r="16" spans="1:17" ht="15.75" customHeight="1">
      <c r="A16" s="177"/>
      <c r="B16" s="168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5" t="str">
        <f t="shared" si="2"/>
        <v/>
      </c>
      <c r="P16" s="98"/>
      <c r="Q16" s="72">
        <f t="shared" si="1"/>
        <v>0</v>
      </c>
    </row>
    <row r="17" spans="1:17" ht="15.75" customHeight="1">
      <c r="A17" s="177"/>
      <c r="B17" s="168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5" t="str">
        <f t="shared" si="2"/>
        <v/>
      </c>
      <c r="P17" s="98"/>
      <c r="Q17" s="72">
        <f t="shared" si="1"/>
        <v>0</v>
      </c>
    </row>
    <row r="18" spans="1:17" ht="15.75" customHeight="1">
      <c r="A18" s="177"/>
      <c r="B18" s="168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5" t="str">
        <f t="shared" si="2"/>
        <v/>
      </c>
      <c r="P18" s="98"/>
      <c r="Q18" s="72">
        <f t="shared" si="1"/>
        <v>0</v>
      </c>
    </row>
    <row r="19" spans="1:17" ht="15.75" customHeight="1">
      <c r="A19" s="177"/>
      <c r="B19" s="171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5" t="str">
        <f t="shared" si="2"/>
        <v/>
      </c>
      <c r="P19" s="98"/>
      <c r="Q19" s="72">
        <f t="shared" si="1"/>
        <v>0</v>
      </c>
    </row>
    <row r="20" spans="1:17" ht="15.75" customHeight="1">
      <c r="A20" s="177"/>
      <c r="B20" s="171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15" t="str">
        <f t="shared" si="2"/>
        <v/>
      </c>
      <c r="P20" s="98"/>
      <c r="Q20" s="72">
        <f t="shared" si="1"/>
        <v>0</v>
      </c>
    </row>
    <row r="21" spans="1:17" ht="15.75" customHeight="1">
      <c r="A21" s="177"/>
      <c r="B21" s="171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5" t="str">
        <f t="shared" si="2"/>
        <v/>
      </c>
      <c r="P21" s="98"/>
      <c r="Q21" s="72">
        <f t="shared" si="1"/>
        <v>0</v>
      </c>
    </row>
    <row r="22" spans="1:17" ht="15.75" customHeight="1">
      <c r="A22" s="177"/>
      <c r="B22" s="17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5" t="str">
        <f aca="true" t="shared" si="3" ref="O22:O45">IF(B22="","",SUM(C22:M22)-(N22))</f>
        <v/>
      </c>
      <c r="P22" s="98"/>
      <c r="Q22" s="72">
        <f aca="true" t="shared" si="4" ref="Q22:Q45">SUM(C22:E22)</f>
        <v>0</v>
      </c>
    </row>
    <row r="23" spans="1:17" ht="15.75" customHeight="1">
      <c r="A23" s="177"/>
      <c r="B23" s="17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5" t="str">
        <f t="shared" si="3"/>
        <v/>
      </c>
      <c r="P23" s="57"/>
      <c r="Q23" s="72">
        <f t="shared" si="4"/>
        <v>0</v>
      </c>
    </row>
    <row r="24" spans="1:17" ht="15.75" customHeight="1">
      <c r="A24" s="177"/>
      <c r="B24" s="17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5" t="str">
        <f t="shared" si="3"/>
        <v/>
      </c>
      <c r="P24" s="98"/>
      <c r="Q24" s="72">
        <f t="shared" si="4"/>
        <v>0</v>
      </c>
    </row>
    <row r="25" spans="1:17" ht="15.75" customHeight="1">
      <c r="A25" s="177"/>
      <c r="B25" s="17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5" t="str">
        <f t="shared" si="3"/>
        <v/>
      </c>
      <c r="P25" s="98"/>
      <c r="Q25" s="72">
        <f t="shared" si="4"/>
        <v>0</v>
      </c>
    </row>
    <row r="26" spans="1:17" ht="15.75" customHeight="1">
      <c r="A26" s="177"/>
      <c r="B26" s="17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15" t="str">
        <f t="shared" si="3"/>
        <v/>
      </c>
      <c r="P26" s="98"/>
      <c r="Q26" s="72">
        <f t="shared" si="4"/>
        <v>0</v>
      </c>
    </row>
    <row r="27" spans="1:17" ht="15.75" customHeight="1">
      <c r="A27" s="177"/>
      <c r="B27" s="17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5" t="str">
        <f t="shared" si="3"/>
        <v/>
      </c>
      <c r="P27" s="98"/>
      <c r="Q27" s="72">
        <f t="shared" si="4"/>
        <v>0</v>
      </c>
    </row>
    <row r="28" spans="1:17" ht="15.75" customHeight="1">
      <c r="A28" s="177"/>
      <c r="B28" s="171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15" t="str">
        <f t="shared" si="3"/>
        <v/>
      </c>
      <c r="P28" s="98"/>
      <c r="Q28" s="72">
        <f t="shared" si="4"/>
        <v>0</v>
      </c>
    </row>
    <row r="29" spans="1:17" ht="15.75" customHeight="1">
      <c r="A29" s="177"/>
      <c r="B29" s="17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5" t="str">
        <f t="shared" si="3"/>
        <v/>
      </c>
      <c r="P29" s="57"/>
      <c r="Q29" s="72">
        <f t="shared" si="4"/>
        <v>0</v>
      </c>
    </row>
    <row r="30" spans="1:17" ht="15.75" customHeight="1">
      <c r="A30" s="177"/>
      <c r="B30" s="171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5" t="str">
        <f t="shared" si="3"/>
        <v/>
      </c>
      <c r="P30" s="57"/>
      <c r="Q30" s="72">
        <f t="shared" si="4"/>
        <v>0</v>
      </c>
    </row>
    <row r="31" spans="1:17" ht="15.75" customHeight="1">
      <c r="A31" s="177"/>
      <c r="B31" s="17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 t="str">
        <f t="shared" si="3"/>
        <v/>
      </c>
      <c r="P31" s="57"/>
      <c r="Q31" s="72">
        <f t="shared" si="4"/>
        <v>0</v>
      </c>
    </row>
    <row r="32" spans="1:17" ht="15.75" customHeight="1">
      <c r="A32" s="177"/>
      <c r="B32" s="17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15" t="str">
        <f t="shared" si="3"/>
        <v/>
      </c>
      <c r="P32" s="98"/>
      <c r="Q32" s="72">
        <f t="shared" si="4"/>
        <v>0</v>
      </c>
    </row>
    <row r="33" spans="1:17" ht="15.75" customHeight="1">
      <c r="A33" s="177"/>
      <c r="B33" s="17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5" t="str">
        <f t="shared" si="3"/>
        <v/>
      </c>
      <c r="P33" s="98"/>
      <c r="Q33" s="72">
        <f t="shared" si="4"/>
        <v>0</v>
      </c>
    </row>
    <row r="34" spans="1:17" ht="15.75" customHeight="1">
      <c r="A34" s="177"/>
      <c r="B34" s="171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15" t="str">
        <f t="shared" si="3"/>
        <v/>
      </c>
      <c r="P34" s="98"/>
      <c r="Q34" s="72">
        <f t="shared" si="4"/>
        <v>0</v>
      </c>
    </row>
    <row r="35" spans="1:17" ht="15.75" customHeight="1">
      <c r="A35" s="177"/>
      <c r="B35" s="17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15" t="str">
        <f t="shared" si="3"/>
        <v/>
      </c>
      <c r="P35" s="98"/>
      <c r="Q35" s="72">
        <f t="shared" si="4"/>
        <v>0</v>
      </c>
    </row>
    <row r="36" spans="1:19" ht="15.75" customHeight="1">
      <c r="A36" s="177"/>
      <c r="B36" s="17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15" t="str">
        <f t="shared" si="3"/>
        <v/>
      </c>
      <c r="P36" s="98"/>
      <c r="Q36" s="72">
        <f t="shared" si="4"/>
        <v>0</v>
      </c>
      <c r="R36" s="73"/>
      <c r="S36" s="73"/>
    </row>
    <row r="37" spans="1:17" ht="15.75" customHeight="1">
      <c r="A37" s="177"/>
      <c r="B37" s="17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  <c r="O37" s="15" t="str">
        <f t="shared" si="3"/>
        <v/>
      </c>
      <c r="P37" s="98"/>
      <c r="Q37" s="72">
        <f t="shared" si="4"/>
        <v>0</v>
      </c>
    </row>
    <row r="38" spans="1:17" ht="15.75" customHeight="1">
      <c r="A38" s="177"/>
      <c r="B38" s="17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15" t="str">
        <f t="shared" si="3"/>
        <v/>
      </c>
      <c r="P38" s="98"/>
      <c r="Q38" s="72">
        <f t="shared" si="4"/>
        <v>0</v>
      </c>
    </row>
    <row r="39" spans="1:17" ht="15.75" customHeight="1">
      <c r="A39" s="177"/>
      <c r="B39" s="171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  <c r="O39" s="15" t="str">
        <f t="shared" si="3"/>
        <v/>
      </c>
      <c r="P39" s="98"/>
      <c r="Q39" s="72">
        <f t="shared" si="4"/>
        <v>0</v>
      </c>
    </row>
    <row r="40" spans="1:17" ht="15.75" customHeight="1">
      <c r="A40" s="177"/>
      <c r="B40" s="17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15" t="str">
        <f t="shared" si="3"/>
        <v/>
      </c>
      <c r="P40" s="98"/>
      <c r="Q40" s="72">
        <f t="shared" si="4"/>
        <v>0</v>
      </c>
    </row>
    <row r="41" spans="1:17" ht="15.75" customHeight="1">
      <c r="A41" s="177"/>
      <c r="B41" s="17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15" t="str">
        <f t="shared" si="3"/>
        <v/>
      </c>
      <c r="P41" s="98"/>
      <c r="Q41" s="72">
        <f t="shared" si="4"/>
        <v>0</v>
      </c>
    </row>
    <row r="42" spans="1:17" ht="15.75" customHeight="1">
      <c r="A42" s="177"/>
      <c r="B42" s="17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7"/>
      <c r="O42" s="15" t="str">
        <f t="shared" si="3"/>
        <v/>
      </c>
      <c r="P42" s="98"/>
      <c r="Q42" s="72">
        <f t="shared" si="4"/>
        <v>0</v>
      </c>
    </row>
    <row r="43" spans="1:17" ht="15.75" customHeight="1">
      <c r="A43" s="177"/>
      <c r="B43" s="17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5" t="str">
        <f t="shared" si="3"/>
        <v/>
      </c>
      <c r="P43" s="98"/>
      <c r="Q43" s="72">
        <f t="shared" si="4"/>
        <v>0</v>
      </c>
    </row>
    <row r="44" spans="1:17" ht="15.75" customHeight="1">
      <c r="A44" s="177"/>
      <c r="B44" s="17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5" t="str">
        <f t="shared" si="3"/>
        <v/>
      </c>
      <c r="P44" s="98"/>
      <c r="Q44" s="72">
        <f t="shared" si="4"/>
        <v>0</v>
      </c>
    </row>
    <row r="45" spans="1:17" ht="15.75" customHeight="1">
      <c r="A45" s="177"/>
      <c r="B45" s="171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15" t="str">
        <f t="shared" si="3"/>
        <v/>
      </c>
      <c r="P45" s="98"/>
      <c r="Q45" s="72">
        <f t="shared" si="4"/>
        <v>0</v>
      </c>
    </row>
  </sheetData>
  <mergeCells count="19"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  <mergeCell ref="S11:T11"/>
    <mergeCell ref="S7:T7"/>
    <mergeCell ref="S8:T8"/>
    <mergeCell ref="S9:T9"/>
    <mergeCell ref="K4:L4"/>
    <mergeCell ref="O4:P4"/>
    <mergeCell ref="M3:N4"/>
    <mergeCell ref="O3:P3"/>
    <mergeCell ref="R3:S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11"/>
  <sheetViews>
    <sheetView workbookViewId="0" topLeftCell="A1">
      <pane ySplit="1" topLeftCell="A44" activePane="bottomLeft" state="frozen"/>
      <selection pane="topLeft" activeCell="AB5" sqref="AB5"/>
      <selection pane="bottomLeft" activeCell="U7" sqref="U7"/>
    </sheetView>
  </sheetViews>
  <sheetFormatPr defaultColWidth="9.28125" defaultRowHeight="15.75" customHeight="1"/>
  <cols>
    <col min="1" max="1" width="3.57421875" style="59" customWidth="1"/>
    <col min="2" max="2" width="29.57421875" style="43" bestFit="1" customWidth="1"/>
    <col min="3" max="3" width="6.57421875" style="1" customWidth="1"/>
    <col min="4" max="4" width="4.28125" style="3" customWidth="1"/>
    <col min="5" max="5" width="3.28125" style="3" customWidth="1"/>
    <col min="6" max="17" width="4.28125" style="20" customWidth="1"/>
    <col min="18" max="18" width="4.28125" style="1" customWidth="1"/>
    <col min="19" max="19" width="4.28125" style="66" customWidth="1"/>
    <col min="20" max="20" width="5.421875" style="55" bestFit="1" customWidth="1"/>
    <col min="21" max="21" width="11.28125" style="2" customWidth="1"/>
    <col min="22" max="16384" width="9.28125" style="1" customWidth="1"/>
  </cols>
  <sheetData>
    <row r="1" spans="1:22" s="36" customFormat="1" ht="15.75" customHeight="1">
      <c r="A1" s="58" t="s">
        <v>37</v>
      </c>
      <c r="B1" s="37" t="s">
        <v>34</v>
      </c>
      <c r="C1" s="38" t="s">
        <v>32</v>
      </c>
      <c r="D1" s="39" t="s">
        <v>0</v>
      </c>
      <c r="E1" s="39" t="s">
        <v>1</v>
      </c>
      <c r="F1" s="40" t="s">
        <v>2</v>
      </c>
      <c r="G1" s="40" t="s">
        <v>3</v>
      </c>
      <c r="H1" s="40" t="s">
        <v>4</v>
      </c>
      <c r="I1" s="40" t="s">
        <v>21</v>
      </c>
      <c r="J1" s="40" t="s">
        <v>5</v>
      </c>
      <c r="K1" s="40" t="s">
        <v>6</v>
      </c>
      <c r="L1" s="40" t="s">
        <v>7</v>
      </c>
      <c r="M1" s="40" t="s">
        <v>8</v>
      </c>
      <c r="N1" s="40" t="s">
        <v>19</v>
      </c>
      <c r="O1" s="40" t="s">
        <v>22</v>
      </c>
      <c r="P1" s="40" t="s">
        <v>17</v>
      </c>
      <c r="Q1" s="41" t="s">
        <v>9</v>
      </c>
      <c r="R1" s="42" t="s">
        <v>15</v>
      </c>
      <c r="S1" s="42" t="s">
        <v>16</v>
      </c>
      <c r="T1" s="52" t="s">
        <v>10</v>
      </c>
      <c r="U1" s="60" t="s">
        <v>38</v>
      </c>
      <c r="V1" s="8"/>
    </row>
    <row r="2" spans="1:21" ht="15.75" customHeight="1">
      <c r="A2" s="248"/>
      <c r="B2" s="248" t="s">
        <v>92</v>
      </c>
      <c r="C2" s="248"/>
      <c r="D2" s="56" t="s">
        <v>115</v>
      </c>
      <c r="E2" s="9" t="s">
        <v>11</v>
      </c>
      <c r="F2" s="22">
        <v>24</v>
      </c>
      <c r="G2" s="22">
        <v>9</v>
      </c>
      <c r="H2" s="22">
        <v>6</v>
      </c>
      <c r="I2" s="22">
        <v>9</v>
      </c>
      <c r="J2" s="22">
        <v>9</v>
      </c>
      <c r="K2" s="22">
        <v>15</v>
      </c>
      <c r="L2" s="22">
        <v>12</v>
      </c>
      <c r="M2" s="22">
        <v>9</v>
      </c>
      <c r="N2" s="22">
        <v>9</v>
      </c>
      <c r="O2" s="22">
        <v>12</v>
      </c>
      <c r="P2" s="22">
        <v>6</v>
      </c>
      <c r="Q2" s="23"/>
      <c r="R2" s="29">
        <f>IF(D2="","",SUM(F2:P2)-(Q2))</f>
        <v>120</v>
      </c>
      <c r="S2" s="64" t="s">
        <v>18</v>
      </c>
      <c r="T2" s="251">
        <v>1</v>
      </c>
      <c r="U2" s="62">
        <f>SUM(F2:H2)</f>
        <v>39</v>
      </c>
    </row>
    <row r="3" spans="1:21" ht="15.75" customHeight="1">
      <c r="A3" s="267"/>
      <c r="B3" s="267"/>
      <c r="C3" s="249"/>
      <c r="D3" s="56" t="s">
        <v>116</v>
      </c>
      <c r="E3" s="10" t="s">
        <v>12</v>
      </c>
      <c r="F3" s="18">
        <v>21</v>
      </c>
      <c r="G3" s="18">
        <v>12</v>
      </c>
      <c r="H3" s="18">
        <v>6</v>
      </c>
      <c r="I3" s="18">
        <v>9</v>
      </c>
      <c r="J3" s="18">
        <v>9</v>
      </c>
      <c r="K3" s="18">
        <v>15</v>
      </c>
      <c r="L3" s="18">
        <v>12</v>
      </c>
      <c r="M3" s="18">
        <v>9</v>
      </c>
      <c r="N3" s="18">
        <v>12</v>
      </c>
      <c r="O3" s="18">
        <v>12</v>
      </c>
      <c r="P3" s="18">
        <v>6</v>
      </c>
      <c r="Q3" s="19"/>
      <c r="R3" s="30">
        <f>IF(D3="","",SUM(F3:P3)-(Q3))</f>
        <v>123</v>
      </c>
      <c r="S3" s="65">
        <v>2</v>
      </c>
      <c r="T3" s="252"/>
      <c r="U3" s="63">
        <f>SUM(F3:H3)</f>
        <v>39</v>
      </c>
    </row>
    <row r="4" spans="1:21" ht="15.75" customHeight="1">
      <c r="A4" s="267"/>
      <c r="B4" s="267"/>
      <c r="C4" s="249"/>
      <c r="D4" s="56" t="s">
        <v>117</v>
      </c>
      <c r="E4" s="10" t="s">
        <v>13</v>
      </c>
      <c r="F4" s="18">
        <v>21</v>
      </c>
      <c r="G4" s="18">
        <v>9</v>
      </c>
      <c r="H4" s="18">
        <v>6</v>
      </c>
      <c r="I4" s="18">
        <v>12</v>
      </c>
      <c r="J4" s="18">
        <v>9</v>
      </c>
      <c r="K4" s="18">
        <v>15</v>
      </c>
      <c r="L4" s="18">
        <v>12</v>
      </c>
      <c r="M4" s="18">
        <v>9</v>
      </c>
      <c r="N4" s="18">
        <v>9</v>
      </c>
      <c r="O4" s="18">
        <v>9</v>
      </c>
      <c r="P4" s="18">
        <v>6</v>
      </c>
      <c r="Q4" s="19"/>
      <c r="R4" s="30">
        <f>IF(D4="","",SUM(F4:P4)-(Q4))</f>
        <v>117</v>
      </c>
      <c r="S4" s="253">
        <f>SUM(R2:R5)+S3</f>
        <v>485</v>
      </c>
      <c r="T4" s="254"/>
      <c r="U4" s="63">
        <f>SUM(F4:H4)</f>
        <v>36</v>
      </c>
    </row>
    <row r="5" spans="1:21" ht="15.75" customHeight="1">
      <c r="A5" s="267"/>
      <c r="B5" s="267"/>
      <c r="C5" s="250"/>
      <c r="D5" s="56" t="s">
        <v>118</v>
      </c>
      <c r="E5" s="11" t="s">
        <v>14</v>
      </c>
      <c r="F5" s="24">
        <v>21</v>
      </c>
      <c r="G5" s="24">
        <v>12</v>
      </c>
      <c r="H5" s="24">
        <v>6</v>
      </c>
      <c r="I5" s="24">
        <v>9</v>
      </c>
      <c r="J5" s="24">
        <v>12</v>
      </c>
      <c r="K5" s="24">
        <v>15</v>
      </c>
      <c r="L5" s="24">
        <v>12</v>
      </c>
      <c r="M5" s="24">
        <v>9</v>
      </c>
      <c r="N5" s="24">
        <v>12</v>
      </c>
      <c r="O5" s="24">
        <v>9</v>
      </c>
      <c r="P5" s="24">
        <v>6</v>
      </c>
      <c r="Q5" s="25"/>
      <c r="R5" s="27">
        <f>IF(D5="","",SUM(F5:P5)-(Q5))</f>
        <v>123</v>
      </c>
      <c r="S5" s="255"/>
      <c r="T5" s="256"/>
      <c r="U5" s="63">
        <f>SUM(F5:H5)</f>
        <v>39</v>
      </c>
    </row>
    <row r="6" spans="1:21" ht="15.75" customHeight="1">
      <c r="A6" s="268"/>
      <c r="B6" s="250"/>
      <c r="C6" s="24"/>
      <c r="D6" s="257" t="s">
        <v>36</v>
      </c>
      <c r="E6" s="258"/>
      <c r="F6" s="24">
        <f aca="true" t="shared" si="0" ref="F6:Q6">SUM(F2:F5)</f>
        <v>87</v>
      </c>
      <c r="G6" s="24">
        <f t="shared" si="0"/>
        <v>42</v>
      </c>
      <c r="H6" s="24">
        <f t="shared" si="0"/>
        <v>24</v>
      </c>
      <c r="I6" s="24">
        <f t="shared" si="0"/>
        <v>39</v>
      </c>
      <c r="J6" s="24">
        <f t="shared" si="0"/>
        <v>39</v>
      </c>
      <c r="K6" s="24">
        <f t="shared" si="0"/>
        <v>60</v>
      </c>
      <c r="L6" s="24">
        <f t="shared" si="0"/>
        <v>48</v>
      </c>
      <c r="M6" s="24">
        <f t="shared" si="0"/>
        <v>36</v>
      </c>
      <c r="N6" s="24">
        <f t="shared" si="0"/>
        <v>42</v>
      </c>
      <c r="O6" s="24">
        <f t="shared" si="0"/>
        <v>42</v>
      </c>
      <c r="P6" s="24">
        <f t="shared" si="0"/>
        <v>24</v>
      </c>
      <c r="Q6" s="24">
        <f t="shared" si="0"/>
        <v>0</v>
      </c>
      <c r="R6" s="24"/>
      <c r="S6" s="212"/>
      <c r="T6" s="54"/>
      <c r="U6" s="61">
        <f>SUM(U2:U5)</f>
        <v>153</v>
      </c>
    </row>
    <row r="7" spans="1:21" ht="15.75" customHeight="1">
      <c r="A7" s="248"/>
      <c r="B7" s="248" t="s">
        <v>92</v>
      </c>
      <c r="C7" s="248"/>
      <c r="D7" s="6">
        <v>146</v>
      </c>
      <c r="E7" s="9" t="s">
        <v>11</v>
      </c>
      <c r="F7" s="22">
        <v>24</v>
      </c>
      <c r="G7" s="22">
        <v>9</v>
      </c>
      <c r="H7" s="22">
        <v>6</v>
      </c>
      <c r="I7" s="22">
        <v>6</v>
      </c>
      <c r="J7" s="22">
        <v>9</v>
      </c>
      <c r="K7" s="22">
        <v>15</v>
      </c>
      <c r="L7" s="22">
        <v>12</v>
      </c>
      <c r="M7" s="22">
        <v>12</v>
      </c>
      <c r="N7" s="22">
        <v>9</v>
      </c>
      <c r="O7" s="22">
        <v>9</v>
      </c>
      <c r="P7" s="22">
        <v>6</v>
      </c>
      <c r="Q7" s="23"/>
      <c r="R7" s="29">
        <f>IF(D7="","",SUM(F7:P7)-(Q7))</f>
        <v>117</v>
      </c>
      <c r="S7" s="64" t="s">
        <v>18</v>
      </c>
      <c r="T7" s="251">
        <v>2</v>
      </c>
      <c r="U7" s="62">
        <f>SUM(F7:H7)</f>
        <v>39</v>
      </c>
    </row>
    <row r="8" spans="1:21" ht="15.75" customHeight="1">
      <c r="A8" s="267"/>
      <c r="B8" s="267"/>
      <c r="C8" s="249"/>
      <c r="D8" s="6">
        <v>64</v>
      </c>
      <c r="E8" s="10" t="s">
        <v>12</v>
      </c>
      <c r="F8" s="18">
        <v>18</v>
      </c>
      <c r="G8" s="18">
        <v>12</v>
      </c>
      <c r="H8" s="18">
        <v>6</v>
      </c>
      <c r="I8" s="18">
        <v>6</v>
      </c>
      <c r="J8" s="18">
        <v>9</v>
      </c>
      <c r="K8" s="18">
        <v>12</v>
      </c>
      <c r="L8" s="18">
        <v>9</v>
      </c>
      <c r="M8" s="18">
        <v>12</v>
      </c>
      <c r="N8" s="18">
        <v>9</v>
      </c>
      <c r="O8" s="18">
        <v>9</v>
      </c>
      <c r="P8" s="18">
        <v>3</v>
      </c>
      <c r="Q8" s="19"/>
      <c r="R8" s="30">
        <f>IF(D8="","",SUM(F8:P8)-(Q8))</f>
        <v>105</v>
      </c>
      <c r="S8" s="65">
        <v>2</v>
      </c>
      <c r="T8" s="252"/>
      <c r="U8" s="63">
        <f>SUM(F8:H8)</f>
        <v>36</v>
      </c>
    </row>
    <row r="9" spans="1:21" ht="15.75" customHeight="1">
      <c r="A9" s="267"/>
      <c r="B9" s="267"/>
      <c r="C9" s="249"/>
      <c r="D9" s="6">
        <v>114</v>
      </c>
      <c r="E9" s="10" t="s">
        <v>13</v>
      </c>
      <c r="F9" s="18">
        <v>21</v>
      </c>
      <c r="G9" s="18">
        <v>9</v>
      </c>
      <c r="H9" s="18">
        <v>6</v>
      </c>
      <c r="I9" s="18">
        <v>9</v>
      </c>
      <c r="J9" s="18">
        <v>9</v>
      </c>
      <c r="K9" s="18">
        <v>15</v>
      </c>
      <c r="L9" s="18">
        <v>12</v>
      </c>
      <c r="M9" s="18">
        <v>9</v>
      </c>
      <c r="N9" s="18">
        <v>9</v>
      </c>
      <c r="O9" s="18">
        <v>12</v>
      </c>
      <c r="P9" s="18">
        <v>6</v>
      </c>
      <c r="Q9" s="19"/>
      <c r="R9" s="30">
        <f>IF(D9="","",SUM(F9:P9)-(Q9))</f>
        <v>117</v>
      </c>
      <c r="S9" s="253">
        <f>SUM(R7:R10)+S8</f>
        <v>458</v>
      </c>
      <c r="T9" s="254"/>
      <c r="U9" s="63">
        <f>SUM(F9:H9)</f>
        <v>36</v>
      </c>
    </row>
    <row r="10" spans="1:21" ht="15.75" customHeight="1">
      <c r="A10" s="267"/>
      <c r="B10" s="267"/>
      <c r="C10" s="250"/>
      <c r="D10" s="6">
        <v>81</v>
      </c>
      <c r="E10" s="11" t="s">
        <v>14</v>
      </c>
      <c r="F10" s="24">
        <v>24</v>
      </c>
      <c r="G10" s="24">
        <v>12</v>
      </c>
      <c r="H10" s="24">
        <v>6</v>
      </c>
      <c r="I10" s="24">
        <v>9</v>
      </c>
      <c r="J10" s="24">
        <v>9</v>
      </c>
      <c r="K10" s="24">
        <v>15</v>
      </c>
      <c r="L10" s="24">
        <v>12</v>
      </c>
      <c r="M10" s="24">
        <v>9</v>
      </c>
      <c r="N10" s="24">
        <v>6</v>
      </c>
      <c r="O10" s="24">
        <v>9</v>
      </c>
      <c r="P10" s="24">
        <v>6</v>
      </c>
      <c r="Q10" s="25"/>
      <c r="R10" s="27">
        <f>IF(D10="","",SUM(F10:P10)-(Q10))</f>
        <v>117</v>
      </c>
      <c r="S10" s="255"/>
      <c r="T10" s="256"/>
      <c r="U10" s="63">
        <f>SUM(F10:H10)</f>
        <v>42</v>
      </c>
    </row>
    <row r="11" spans="1:21" ht="15.75" customHeight="1">
      <c r="A11" s="268"/>
      <c r="B11" s="250"/>
      <c r="C11" s="24"/>
      <c r="D11" s="257" t="s">
        <v>36</v>
      </c>
      <c r="E11" s="258"/>
      <c r="F11" s="24">
        <f aca="true" t="shared" si="1" ref="F11:Q11">SUM(F7:F10)</f>
        <v>87</v>
      </c>
      <c r="G11" s="24">
        <f t="shared" si="1"/>
        <v>42</v>
      </c>
      <c r="H11" s="24">
        <f t="shared" si="1"/>
        <v>24</v>
      </c>
      <c r="I11" s="24">
        <f t="shared" si="1"/>
        <v>30</v>
      </c>
      <c r="J11" s="24">
        <f t="shared" si="1"/>
        <v>36</v>
      </c>
      <c r="K11" s="24">
        <f t="shared" si="1"/>
        <v>57</v>
      </c>
      <c r="L11" s="24">
        <f t="shared" si="1"/>
        <v>45</v>
      </c>
      <c r="M11" s="24">
        <f t="shared" si="1"/>
        <v>42</v>
      </c>
      <c r="N11" s="24">
        <f t="shared" si="1"/>
        <v>33</v>
      </c>
      <c r="O11" s="24">
        <f t="shared" si="1"/>
        <v>39</v>
      </c>
      <c r="P11" s="24">
        <f t="shared" si="1"/>
        <v>21</v>
      </c>
      <c r="Q11" s="24">
        <f t="shared" si="1"/>
        <v>0</v>
      </c>
      <c r="R11" s="24"/>
      <c r="S11" s="212"/>
      <c r="T11" s="54"/>
      <c r="U11" s="61">
        <f>SUM(U7:U10)</f>
        <v>153</v>
      </c>
    </row>
    <row r="12" spans="1:21" ht="15.75" customHeight="1">
      <c r="A12" s="248"/>
      <c r="B12" s="248" t="s">
        <v>75</v>
      </c>
      <c r="C12" s="248"/>
      <c r="D12" s="6">
        <v>93</v>
      </c>
      <c r="E12" s="9" t="s">
        <v>11</v>
      </c>
      <c r="F12" s="22">
        <v>15</v>
      </c>
      <c r="G12" s="22">
        <v>12</v>
      </c>
      <c r="H12" s="22">
        <v>6</v>
      </c>
      <c r="I12" s="22">
        <v>9</v>
      </c>
      <c r="J12" s="22">
        <v>12</v>
      </c>
      <c r="K12" s="22">
        <v>12</v>
      </c>
      <c r="L12" s="22">
        <v>12</v>
      </c>
      <c r="M12" s="22">
        <v>9</v>
      </c>
      <c r="N12" s="22">
        <v>9</v>
      </c>
      <c r="O12" s="22">
        <v>9</v>
      </c>
      <c r="P12" s="22">
        <v>3</v>
      </c>
      <c r="Q12" s="23"/>
      <c r="R12" s="29">
        <f>IF(D12="","",SUM(F12:P12)-(Q12))</f>
        <v>108</v>
      </c>
      <c r="S12" s="64" t="s">
        <v>18</v>
      </c>
      <c r="T12" s="251">
        <v>3</v>
      </c>
      <c r="U12" s="62">
        <f aca="true" t="shared" si="2" ref="U12:U15">SUM(F12:H12)</f>
        <v>33</v>
      </c>
    </row>
    <row r="13" spans="1:21" ht="15.75" customHeight="1">
      <c r="A13" s="267"/>
      <c r="B13" s="267"/>
      <c r="C13" s="249"/>
      <c r="D13" s="6">
        <v>97</v>
      </c>
      <c r="E13" s="10" t="s">
        <v>12</v>
      </c>
      <c r="F13" s="18">
        <v>18</v>
      </c>
      <c r="G13" s="18">
        <v>12</v>
      </c>
      <c r="H13" s="18">
        <v>6</v>
      </c>
      <c r="I13" s="18">
        <v>9</v>
      </c>
      <c r="J13" s="18">
        <v>12</v>
      </c>
      <c r="K13" s="18">
        <v>12</v>
      </c>
      <c r="L13" s="18">
        <v>9</v>
      </c>
      <c r="M13" s="18">
        <v>9</v>
      </c>
      <c r="N13" s="18">
        <v>6</v>
      </c>
      <c r="O13" s="18">
        <v>9</v>
      </c>
      <c r="P13" s="18">
        <v>3</v>
      </c>
      <c r="Q13" s="19"/>
      <c r="R13" s="30">
        <f>IF(D13="","",SUM(F13:P13)-(Q13))</f>
        <v>105</v>
      </c>
      <c r="S13" s="65">
        <v>1</v>
      </c>
      <c r="T13" s="252"/>
      <c r="U13" s="63">
        <f t="shared" si="2"/>
        <v>36</v>
      </c>
    </row>
    <row r="14" spans="1:21" ht="15.75" customHeight="1">
      <c r="A14" s="267"/>
      <c r="B14" s="267"/>
      <c r="C14" s="249"/>
      <c r="D14" s="6">
        <v>96</v>
      </c>
      <c r="E14" s="10" t="s">
        <v>13</v>
      </c>
      <c r="F14" s="18">
        <v>18</v>
      </c>
      <c r="G14" s="18">
        <v>12</v>
      </c>
      <c r="H14" s="18">
        <v>6</v>
      </c>
      <c r="I14" s="18">
        <v>9</v>
      </c>
      <c r="J14" s="18">
        <v>12</v>
      </c>
      <c r="K14" s="18">
        <v>12</v>
      </c>
      <c r="L14" s="18">
        <v>12</v>
      </c>
      <c r="M14" s="18">
        <v>12</v>
      </c>
      <c r="N14" s="18">
        <v>9</v>
      </c>
      <c r="O14" s="18">
        <v>9</v>
      </c>
      <c r="P14" s="18">
        <v>3</v>
      </c>
      <c r="Q14" s="19"/>
      <c r="R14" s="30">
        <f>IF(D14="","",SUM(F14:P14)-(Q14))</f>
        <v>114</v>
      </c>
      <c r="S14" s="253">
        <f>SUM(R12:R15)+S13</f>
        <v>445</v>
      </c>
      <c r="T14" s="254"/>
      <c r="U14" s="63">
        <f t="shared" si="2"/>
        <v>36</v>
      </c>
    </row>
    <row r="15" spans="1:21" ht="15.75" customHeight="1">
      <c r="A15" s="267"/>
      <c r="B15" s="267"/>
      <c r="C15" s="250"/>
      <c r="D15" s="6">
        <v>89</v>
      </c>
      <c r="E15" s="11" t="s">
        <v>14</v>
      </c>
      <c r="F15" s="24">
        <v>21</v>
      </c>
      <c r="G15" s="24">
        <v>9</v>
      </c>
      <c r="H15" s="24">
        <v>6</v>
      </c>
      <c r="I15" s="24">
        <v>9</v>
      </c>
      <c r="J15" s="24">
        <v>12</v>
      </c>
      <c r="K15" s="24">
        <v>15</v>
      </c>
      <c r="L15" s="24">
        <v>9</v>
      </c>
      <c r="M15" s="24">
        <v>9</v>
      </c>
      <c r="N15" s="24">
        <v>9</v>
      </c>
      <c r="O15" s="24">
        <v>12</v>
      </c>
      <c r="P15" s="24">
        <v>6</v>
      </c>
      <c r="Q15" s="25"/>
      <c r="R15" s="27">
        <f>IF(D15="","",SUM(F15:P15)-(Q15))</f>
        <v>117</v>
      </c>
      <c r="S15" s="255"/>
      <c r="T15" s="256"/>
      <c r="U15" s="63">
        <f t="shared" si="2"/>
        <v>36</v>
      </c>
    </row>
    <row r="16" spans="1:21" ht="15.75" customHeight="1">
      <c r="A16" s="268"/>
      <c r="B16" s="250"/>
      <c r="C16" s="24"/>
      <c r="D16" s="257" t="s">
        <v>36</v>
      </c>
      <c r="E16" s="258"/>
      <c r="F16" s="24">
        <f aca="true" t="shared" si="3" ref="F16:Q16">SUM(F12:F15)</f>
        <v>72</v>
      </c>
      <c r="G16" s="24">
        <f t="shared" si="3"/>
        <v>45</v>
      </c>
      <c r="H16" s="24">
        <f t="shared" si="3"/>
        <v>24</v>
      </c>
      <c r="I16" s="24">
        <f t="shared" si="3"/>
        <v>36</v>
      </c>
      <c r="J16" s="24">
        <f t="shared" si="3"/>
        <v>48</v>
      </c>
      <c r="K16" s="24">
        <f t="shared" si="3"/>
        <v>51</v>
      </c>
      <c r="L16" s="24">
        <f t="shared" si="3"/>
        <v>42</v>
      </c>
      <c r="M16" s="24">
        <f t="shared" si="3"/>
        <v>39</v>
      </c>
      <c r="N16" s="24">
        <f t="shared" si="3"/>
        <v>33</v>
      </c>
      <c r="O16" s="24">
        <f t="shared" si="3"/>
        <v>39</v>
      </c>
      <c r="P16" s="24">
        <f t="shared" si="3"/>
        <v>15</v>
      </c>
      <c r="Q16" s="24">
        <f t="shared" si="3"/>
        <v>0</v>
      </c>
      <c r="R16" s="24"/>
      <c r="S16" s="212"/>
      <c r="T16" s="54"/>
      <c r="U16" s="61">
        <f aca="true" t="shared" si="4" ref="U16">SUM(U12:U15)</f>
        <v>141</v>
      </c>
    </row>
    <row r="17" spans="1:21" ht="15.75" customHeight="1">
      <c r="A17" s="248"/>
      <c r="B17" s="248" t="s">
        <v>75</v>
      </c>
      <c r="C17" s="248"/>
      <c r="D17" s="6">
        <v>39</v>
      </c>
      <c r="E17" s="9" t="s">
        <v>11</v>
      </c>
      <c r="F17" s="22">
        <v>18</v>
      </c>
      <c r="G17" s="22">
        <v>12</v>
      </c>
      <c r="H17" s="22">
        <v>6</v>
      </c>
      <c r="I17" s="22">
        <v>9</v>
      </c>
      <c r="J17" s="22">
        <v>9</v>
      </c>
      <c r="K17" s="22">
        <v>12</v>
      </c>
      <c r="L17" s="22">
        <v>9</v>
      </c>
      <c r="M17" s="22">
        <v>9</v>
      </c>
      <c r="N17" s="22">
        <v>9</v>
      </c>
      <c r="O17" s="22">
        <v>12</v>
      </c>
      <c r="P17" s="22">
        <v>3</v>
      </c>
      <c r="Q17" s="23"/>
      <c r="R17" s="29">
        <f>IF(D17="","",SUM(F17:P17)-(Q17))</f>
        <v>108</v>
      </c>
      <c r="S17" s="64" t="s">
        <v>18</v>
      </c>
      <c r="T17" s="259">
        <v>4</v>
      </c>
      <c r="U17" s="62">
        <f>SUM(F17:H17)</f>
        <v>36</v>
      </c>
    </row>
    <row r="18" spans="1:21" ht="15.75" customHeight="1">
      <c r="A18" s="267"/>
      <c r="B18" s="267"/>
      <c r="C18" s="249"/>
      <c r="D18" s="6">
        <v>60</v>
      </c>
      <c r="E18" s="10" t="s">
        <v>12</v>
      </c>
      <c r="F18" s="18">
        <v>18</v>
      </c>
      <c r="G18" s="18">
        <v>12</v>
      </c>
      <c r="H18" s="18">
        <v>6</v>
      </c>
      <c r="I18" s="18">
        <v>9</v>
      </c>
      <c r="J18" s="18">
        <v>9</v>
      </c>
      <c r="K18" s="18">
        <v>12</v>
      </c>
      <c r="L18" s="18">
        <v>9</v>
      </c>
      <c r="M18" s="18">
        <v>6</v>
      </c>
      <c r="N18" s="18">
        <v>9</v>
      </c>
      <c r="O18" s="18">
        <v>12</v>
      </c>
      <c r="P18" s="18">
        <v>3</v>
      </c>
      <c r="Q18" s="19"/>
      <c r="R18" s="30">
        <f>IF(D18="","",SUM(F18:P18)-(Q18))</f>
        <v>105</v>
      </c>
      <c r="S18" s="65"/>
      <c r="T18" s="260"/>
      <c r="U18" s="63">
        <f>SUM(F18:H18)</f>
        <v>36</v>
      </c>
    </row>
    <row r="19" spans="1:21" ht="15.75" customHeight="1">
      <c r="A19" s="267"/>
      <c r="B19" s="267"/>
      <c r="C19" s="249"/>
      <c r="D19" s="6">
        <v>9</v>
      </c>
      <c r="E19" s="10" t="s">
        <v>13</v>
      </c>
      <c r="F19" s="18">
        <v>18</v>
      </c>
      <c r="G19" s="18">
        <v>9</v>
      </c>
      <c r="H19" s="18">
        <v>0</v>
      </c>
      <c r="I19" s="18">
        <v>12</v>
      </c>
      <c r="J19" s="18">
        <v>12</v>
      </c>
      <c r="K19" s="18">
        <v>12</v>
      </c>
      <c r="L19" s="18">
        <v>9</v>
      </c>
      <c r="M19" s="18">
        <v>9</v>
      </c>
      <c r="N19" s="18">
        <v>9</v>
      </c>
      <c r="O19" s="18">
        <v>12</v>
      </c>
      <c r="P19" s="18">
        <v>3</v>
      </c>
      <c r="Q19" s="19"/>
      <c r="R19" s="30">
        <f>IF(D19="","",SUM(F19:P19)-(Q19))</f>
        <v>105</v>
      </c>
      <c r="S19" s="253">
        <f>SUM(R17:R20)+S18</f>
        <v>420</v>
      </c>
      <c r="T19" s="254"/>
      <c r="U19" s="63">
        <f>SUM(F19:H19)</f>
        <v>27</v>
      </c>
    </row>
    <row r="20" spans="1:21" ht="15.75" customHeight="1">
      <c r="A20" s="267"/>
      <c r="B20" s="267"/>
      <c r="C20" s="250"/>
      <c r="D20" s="6">
        <v>34</v>
      </c>
      <c r="E20" s="11" t="s">
        <v>14</v>
      </c>
      <c r="F20" s="24">
        <v>15</v>
      </c>
      <c r="G20" s="24">
        <v>9</v>
      </c>
      <c r="H20" s="24">
        <v>0</v>
      </c>
      <c r="I20" s="24">
        <v>12</v>
      </c>
      <c r="J20" s="24">
        <v>12</v>
      </c>
      <c r="K20" s="24">
        <v>12</v>
      </c>
      <c r="L20" s="24">
        <v>12</v>
      </c>
      <c r="M20" s="24">
        <v>9</v>
      </c>
      <c r="N20" s="24">
        <v>6</v>
      </c>
      <c r="O20" s="24">
        <v>12</v>
      </c>
      <c r="P20" s="24">
        <v>3</v>
      </c>
      <c r="Q20" s="25"/>
      <c r="R20" s="27">
        <f>IF(D20="","",SUM(F20:P20)-(Q20))</f>
        <v>102</v>
      </c>
      <c r="S20" s="255"/>
      <c r="T20" s="256"/>
      <c r="U20" s="63">
        <f>SUM(F20:H20)</f>
        <v>24</v>
      </c>
    </row>
    <row r="21" spans="1:21" ht="15.75" customHeight="1">
      <c r="A21" s="268"/>
      <c r="B21" s="250"/>
      <c r="C21" s="24"/>
      <c r="D21" s="257" t="s">
        <v>36</v>
      </c>
      <c r="E21" s="258"/>
      <c r="F21" s="24">
        <f aca="true" t="shared" si="5" ref="F21:Q21">SUM(F17:F20)</f>
        <v>69</v>
      </c>
      <c r="G21" s="24">
        <f t="shared" si="5"/>
        <v>42</v>
      </c>
      <c r="H21" s="24">
        <f t="shared" si="5"/>
        <v>12</v>
      </c>
      <c r="I21" s="24">
        <f t="shared" si="5"/>
        <v>42</v>
      </c>
      <c r="J21" s="24">
        <f t="shared" si="5"/>
        <v>42</v>
      </c>
      <c r="K21" s="24">
        <f t="shared" si="5"/>
        <v>48</v>
      </c>
      <c r="L21" s="24">
        <f t="shared" si="5"/>
        <v>39</v>
      </c>
      <c r="M21" s="24">
        <f t="shared" si="5"/>
        <v>33</v>
      </c>
      <c r="N21" s="24">
        <f t="shared" si="5"/>
        <v>33</v>
      </c>
      <c r="O21" s="24">
        <f t="shared" si="5"/>
        <v>48</v>
      </c>
      <c r="P21" s="24">
        <f t="shared" si="5"/>
        <v>12</v>
      </c>
      <c r="Q21" s="24">
        <f t="shared" si="5"/>
        <v>0</v>
      </c>
      <c r="R21" s="24"/>
      <c r="S21" s="212"/>
      <c r="T21" s="54"/>
      <c r="U21" s="61">
        <f>SUM(U17:U20)</f>
        <v>123</v>
      </c>
    </row>
    <row r="22" spans="1:21" ht="15.75" customHeight="1">
      <c r="A22" s="248"/>
      <c r="B22" s="248" t="s">
        <v>75</v>
      </c>
      <c r="C22" s="269"/>
      <c r="D22" s="6">
        <v>120</v>
      </c>
      <c r="E22" s="9" t="s">
        <v>11</v>
      </c>
      <c r="F22" s="22">
        <v>21</v>
      </c>
      <c r="G22" s="22">
        <v>12</v>
      </c>
      <c r="H22" s="22">
        <v>6</v>
      </c>
      <c r="I22" s="22">
        <v>9</v>
      </c>
      <c r="J22" s="22">
        <v>12</v>
      </c>
      <c r="K22" s="22">
        <v>15</v>
      </c>
      <c r="L22" s="22">
        <v>12</v>
      </c>
      <c r="M22" s="22">
        <v>9</v>
      </c>
      <c r="N22" s="22">
        <v>9</v>
      </c>
      <c r="O22" s="22">
        <v>9</v>
      </c>
      <c r="P22" s="22">
        <v>6</v>
      </c>
      <c r="Q22" s="23"/>
      <c r="R22" s="29">
        <f>IF(D22="","",SUM(F22:P22)-(Q22))</f>
        <v>120</v>
      </c>
      <c r="S22" s="64" t="s">
        <v>18</v>
      </c>
      <c r="T22" s="259">
        <v>5</v>
      </c>
      <c r="U22" s="62">
        <f>SUM(F22:H22)</f>
        <v>39</v>
      </c>
    </row>
    <row r="23" spans="1:21" ht="15.75" customHeight="1">
      <c r="A23" s="267"/>
      <c r="B23" s="267"/>
      <c r="C23" s="270"/>
      <c r="D23" s="6">
        <v>104</v>
      </c>
      <c r="E23" s="10" t="s">
        <v>12</v>
      </c>
      <c r="F23" s="18">
        <v>21</v>
      </c>
      <c r="G23" s="18">
        <v>12</v>
      </c>
      <c r="H23" s="18">
        <v>6</v>
      </c>
      <c r="I23" s="18">
        <v>9</v>
      </c>
      <c r="J23" s="18">
        <v>9</v>
      </c>
      <c r="K23" s="18">
        <v>15</v>
      </c>
      <c r="L23" s="18">
        <v>12</v>
      </c>
      <c r="M23" s="18">
        <v>9</v>
      </c>
      <c r="N23" s="18">
        <v>9</v>
      </c>
      <c r="O23" s="18">
        <v>12</v>
      </c>
      <c r="P23" s="18">
        <v>6</v>
      </c>
      <c r="Q23" s="19"/>
      <c r="R23" s="30">
        <f>IF(D23="","",SUM(F23:P23)-(Q23))</f>
        <v>120</v>
      </c>
      <c r="S23" s="65"/>
      <c r="T23" s="260"/>
      <c r="U23" s="63">
        <f>SUM(F23:H23)</f>
        <v>39</v>
      </c>
    </row>
    <row r="24" spans="1:21" ht="15.75" customHeight="1">
      <c r="A24" s="267"/>
      <c r="B24" s="267"/>
      <c r="C24" s="270"/>
      <c r="D24" s="6">
        <v>132</v>
      </c>
      <c r="E24" s="10" t="s">
        <v>13</v>
      </c>
      <c r="F24" s="18">
        <v>18</v>
      </c>
      <c r="G24" s="18">
        <v>9</v>
      </c>
      <c r="H24" s="18">
        <v>6</v>
      </c>
      <c r="I24" s="18">
        <v>9</v>
      </c>
      <c r="J24" s="18">
        <v>0</v>
      </c>
      <c r="K24" s="18">
        <v>12</v>
      </c>
      <c r="L24" s="18">
        <v>12</v>
      </c>
      <c r="M24" s="18">
        <v>6</v>
      </c>
      <c r="N24" s="18">
        <v>9</v>
      </c>
      <c r="O24" s="18">
        <v>9</v>
      </c>
      <c r="P24" s="18">
        <v>3</v>
      </c>
      <c r="Q24" s="19"/>
      <c r="R24" s="30">
        <f>IF(D24="","",SUM(F24:P24)-(Q24))</f>
        <v>93</v>
      </c>
      <c r="S24" s="253">
        <f>SUM(R22:R25)+S23</f>
        <v>441</v>
      </c>
      <c r="T24" s="254"/>
      <c r="U24" s="63">
        <f>SUM(F24:H24)</f>
        <v>33</v>
      </c>
    </row>
    <row r="25" spans="1:21" ht="15.75" customHeight="1">
      <c r="A25" s="267"/>
      <c r="B25" s="267"/>
      <c r="C25" s="271"/>
      <c r="D25" s="6">
        <v>100</v>
      </c>
      <c r="E25" s="10" t="s">
        <v>14</v>
      </c>
      <c r="F25" s="24">
        <v>18</v>
      </c>
      <c r="G25" s="24">
        <v>9</v>
      </c>
      <c r="H25" s="24">
        <v>6</v>
      </c>
      <c r="I25" s="24">
        <v>9</v>
      </c>
      <c r="J25" s="24">
        <v>12</v>
      </c>
      <c r="K25" s="24">
        <v>12</v>
      </c>
      <c r="L25" s="24">
        <v>9</v>
      </c>
      <c r="M25" s="24">
        <v>9</v>
      </c>
      <c r="N25" s="24">
        <v>12</v>
      </c>
      <c r="O25" s="24">
        <v>9</v>
      </c>
      <c r="P25" s="24">
        <v>3</v>
      </c>
      <c r="Q25" s="25"/>
      <c r="R25" s="27">
        <f>IF(D25="","",SUM(F25:P25)-(Q25))</f>
        <v>108</v>
      </c>
      <c r="S25" s="263"/>
      <c r="T25" s="264"/>
      <c r="U25" s="63">
        <f>SUM(F25:H25)</f>
        <v>33</v>
      </c>
    </row>
    <row r="26" spans="1:21" ht="15.75" customHeight="1">
      <c r="A26" s="268"/>
      <c r="B26" s="250"/>
      <c r="C26" s="21"/>
      <c r="D26" s="265" t="s">
        <v>36</v>
      </c>
      <c r="E26" s="266"/>
      <c r="F26" s="24">
        <f aca="true" t="shared" si="6" ref="F26:Q26">SUM(F22:F25)</f>
        <v>78</v>
      </c>
      <c r="G26" s="24">
        <f t="shared" si="6"/>
        <v>42</v>
      </c>
      <c r="H26" s="24">
        <f t="shared" si="6"/>
        <v>24</v>
      </c>
      <c r="I26" s="24">
        <f t="shared" si="6"/>
        <v>36</v>
      </c>
      <c r="J26" s="24">
        <f t="shared" si="6"/>
        <v>33</v>
      </c>
      <c r="K26" s="24">
        <f t="shared" si="6"/>
        <v>54</v>
      </c>
      <c r="L26" s="24">
        <f t="shared" si="6"/>
        <v>45</v>
      </c>
      <c r="M26" s="24">
        <f t="shared" si="6"/>
        <v>33</v>
      </c>
      <c r="N26" s="24">
        <f t="shared" si="6"/>
        <v>39</v>
      </c>
      <c r="O26" s="24">
        <f t="shared" si="6"/>
        <v>39</v>
      </c>
      <c r="P26" s="24">
        <f t="shared" si="6"/>
        <v>18</v>
      </c>
      <c r="Q26" s="24">
        <f t="shared" si="6"/>
        <v>0</v>
      </c>
      <c r="R26" s="21"/>
      <c r="S26" s="28"/>
      <c r="T26" s="53"/>
      <c r="U26" s="61">
        <f>SUM(U22:U25)</f>
        <v>144</v>
      </c>
    </row>
    <row r="27" spans="1:21" ht="15.75" customHeight="1">
      <c r="A27" s="248"/>
      <c r="B27" s="248" t="s">
        <v>113</v>
      </c>
      <c r="C27" s="248"/>
      <c r="D27" s="6">
        <v>31</v>
      </c>
      <c r="E27" s="9" t="s">
        <v>11</v>
      </c>
      <c r="F27" s="22">
        <v>15</v>
      </c>
      <c r="G27" s="22">
        <v>12</v>
      </c>
      <c r="H27" s="22">
        <v>0</v>
      </c>
      <c r="I27" s="22">
        <v>6</v>
      </c>
      <c r="J27" s="22">
        <v>12</v>
      </c>
      <c r="K27" s="22">
        <v>15</v>
      </c>
      <c r="L27" s="22">
        <v>9</v>
      </c>
      <c r="M27" s="22">
        <v>12</v>
      </c>
      <c r="N27" s="22">
        <v>9</v>
      </c>
      <c r="O27" s="22">
        <v>9</v>
      </c>
      <c r="P27" s="22">
        <v>3</v>
      </c>
      <c r="Q27" s="23"/>
      <c r="R27" s="29">
        <f>IF(D27="","",SUM(F27:P27)-(Q27))</f>
        <v>102</v>
      </c>
      <c r="S27" s="64" t="s">
        <v>18</v>
      </c>
      <c r="T27" s="259">
        <v>6</v>
      </c>
      <c r="U27" s="62">
        <f>SUM(F27:H27)</f>
        <v>27</v>
      </c>
    </row>
    <row r="28" spans="1:21" ht="15.75" customHeight="1">
      <c r="A28" s="267"/>
      <c r="B28" s="267"/>
      <c r="C28" s="249"/>
      <c r="D28" s="6">
        <v>33</v>
      </c>
      <c r="E28" s="10" t="s">
        <v>12</v>
      </c>
      <c r="F28" s="18">
        <v>15</v>
      </c>
      <c r="G28" s="18">
        <v>12</v>
      </c>
      <c r="H28" s="18">
        <v>0</v>
      </c>
      <c r="I28" s="18">
        <v>9</v>
      </c>
      <c r="J28" s="18">
        <v>9</v>
      </c>
      <c r="K28" s="18">
        <v>15</v>
      </c>
      <c r="L28" s="18">
        <v>12</v>
      </c>
      <c r="M28" s="18">
        <v>12</v>
      </c>
      <c r="N28" s="18">
        <v>9</v>
      </c>
      <c r="O28" s="18">
        <v>9</v>
      </c>
      <c r="P28" s="18">
        <v>3</v>
      </c>
      <c r="Q28" s="19"/>
      <c r="R28" s="30">
        <f>IF(D28="","",SUM(F28:P28)-(Q28))</f>
        <v>105</v>
      </c>
      <c r="S28" s="65"/>
      <c r="T28" s="260"/>
      <c r="U28" s="63">
        <f>SUM(F28:H28)</f>
        <v>27</v>
      </c>
    </row>
    <row r="29" spans="1:21" ht="15.75" customHeight="1">
      <c r="A29" s="267"/>
      <c r="B29" s="267"/>
      <c r="C29" s="249"/>
      <c r="D29" s="6">
        <v>34</v>
      </c>
      <c r="E29" s="10" t="s">
        <v>13</v>
      </c>
      <c r="F29" s="18">
        <v>15</v>
      </c>
      <c r="G29" s="18">
        <v>9</v>
      </c>
      <c r="H29" s="18">
        <v>0</v>
      </c>
      <c r="I29" s="18">
        <v>9</v>
      </c>
      <c r="J29" s="18">
        <v>12</v>
      </c>
      <c r="K29" s="18">
        <v>15</v>
      </c>
      <c r="L29" s="18">
        <v>9</v>
      </c>
      <c r="M29" s="18">
        <v>12</v>
      </c>
      <c r="N29" s="18">
        <v>9</v>
      </c>
      <c r="O29" s="18">
        <v>9</v>
      </c>
      <c r="P29" s="18">
        <v>3</v>
      </c>
      <c r="Q29" s="19"/>
      <c r="R29" s="30">
        <f>IF(D29="","",SUM(F29:P29)-(Q29))</f>
        <v>102</v>
      </c>
      <c r="S29" s="253">
        <f>SUM(R27:R30)+S28</f>
        <v>408</v>
      </c>
      <c r="T29" s="254"/>
      <c r="U29" s="63">
        <f>SUM(F29:H29)</f>
        <v>24</v>
      </c>
    </row>
    <row r="30" spans="1:21" ht="15.75" customHeight="1">
      <c r="A30" s="267"/>
      <c r="B30" s="267"/>
      <c r="C30" s="250"/>
      <c r="D30" s="6">
        <v>35</v>
      </c>
      <c r="E30" s="11" t="s">
        <v>14</v>
      </c>
      <c r="F30" s="24">
        <v>15</v>
      </c>
      <c r="G30" s="24">
        <v>12</v>
      </c>
      <c r="H30" s="24">
        <v>0</v>
      </c>
      <c r="I30" s="24">
        <v>9</v>
      </c>
      <c r="J30" s="24">
        <v>12</v>
      </c>
      <c r="K30" s="24">
        <v>15</v>
      </c>
      <c r="L30" s="24">
        <v>9</v>
      </c>
      <c r="M30" s="24">
        <v>6</v>
      </c>
      <c r="N30" s="24">
        <v>9</v>
      </c>
      <c r="O30" s="24">
        <v>9</v>
      </c>
      <c r="P30" s="24">
        <v>3</v>
      </c>
      <c r="Q30" s="25"/>
      <c r="R30" s="27">
        <f>IF(D30="","",SUM(F30:P30)-(Q30))</f>
        <v>99</v>
      </c>
      <c r="S30" s="255"/>
      <c r="T30" s="256"/>
      <c r="U30" s="63">
        <f>SUM(F30:H30)</f>
        <v>27</v>
      </c>
    </row>
    <row r="31" spans="1:21" ht="15.75" customHeight="1">
      <c r="A31" s="268"/>
      <c r="B31" s="250"/>
      <c r="C31" s="24"/>
      <c r="D31" s="257" t="s">
        <v>36</v>
      </c>
      <c r="E31" s="258"/>
      <c r="F31" s="24">
        <f aca="true" t="shared" si="7" ref="F31:Q31">SUM(F27:F30)</f>
        <v>60</v>
      </c>
      <c r="G31" s="24">
        <f t="shared" si="7"/>
        <v>45</v>
      </c>
      <c r="H31" s="24">
        <f t="shared" si="7"/>
        <v>0</v>
      </c>
      <c r="I31" s="24">
        <f t="shared" si="7"/>
        <v>33</v>
      </c>
      <c r="J31" s="24">
        <f t="shared" si="7"/>
        <v>45</v>
      </c>
      <c r="K31" s="24">
        <f t="shared" si="7"/>
        <v>60</v>
      </c>
      <c r="L31" s="24">
        <f t="shared" si="7"/>
        <v>39</v>
      </c>
      <c r="M31" s="24">
        <f t="shared" si="7"/>
        <v>42</v>
      </c>
      <c r="N31" s="24">
        <f t="shared" si="7"/>
        <v>36</v>
      </c>
      <c r="O31" s="24">
        <f t="shared" si="7"/>
        <v>36</v>
      </c>
      <c r="P31" s="24">
        <f t="shared" si="7"/>
        <v>12</v>
      </c>
      <c r="Q31" s="24">
        <f t="shared" si="7"/>
        <v>0</v>
      </c>
      <c r="R31" s="24"/>
      <c r="S31" s="212"/>
      <c r="T31" s="54"/>
      <c r="U31" s="61">
        <f>SUM(U27:U30)</f>
        <v>105</v>
      </c>
    </row>
    <row r="32" spans="1:21" ht="15.75" customHeight="1">
      <c r="A32" s="248"/>
      <c r="B32" s="248" t="s">
        <v>58</v>
      </c>
      <c r="C32" s="248"/>
      <c r="D32" s="6">
        <v>110</v>
      </c>
      <c r="E32" s="9" t="s">
        <v>11</v>
      </c>
      <c r="F32" s="22">
        <v>15</v>
      </c>
      <c r="G32" s="22">
        <v>12</v>
      </c>
      <c r="H32" s="22">
        <v>6</v>
      </c>
      <c r="I32" s="22">
        <v>9</v>
      </c>
      <c r="J32" s="22">
        <v>12</v>
      </c>
      <c r="K32" s="22">
        <v>12</v>
      </c>
      <c r="L32" s="22">
        <v>12</v>
      </c>
      <c r="M32" s="22">
        <v>6</v>
      </c>
      <c r="N32" s="22">
        <v>9</v>
      </c>
      <c r="O32" s="22">
        <v>12</v>
      </c>
      <c r="P32" s="22">
        <v>3</v>
      </c>
      <c r="Q32" s="23"/>
      <c r="R32" s="29">
        <f>IF(D32="","",SUM(F32:P32)-(Q32))</f>
        <v>108</v>
      </c>
      <c r="S32" s="64" t="s">
        <v>18</v>
      </c>
      <c r="T32" s="259">
        <v>7</v>
      </c>
      <c r="U32" s="62">
        <f aca="true" t="shared" si="8" ref="U32:U35">SUM(F32:H32)</f>
        <v>33</v>
      </c>
    </row>
    <row r="33" spans="1:21" ht="15.75" customHeight="1">
      <c r="A33" s="267"/>
      <c r="B33" s="267"/>
      <c r="C33" s="249"/>
      <c r="D33" s="6">
        <v>106</v>
      </c>
      <c r="E33" s="10" t="s">
        <v>12</v>
      </c>
      <c r="F33" s="18">
        <v>15</v>
      </c>
      <c r="G33" s="18">
        <v>9</v>
      </c>
      <c r="H33" s="18">
        <v>6</v>
      </c>
      <c r="I33" s="18">
        <v>9</v>
      </c>
      <c r="J33" s="18">
        <v>0</v>
      </c>
      <c r="K33" s="18">
        <v>12</v>
      </c>
      <c r="L33" s="18">
        <v>9</v>
      </c>
      <c r="M33" s="18">
        <v>9</v>
      </c>
      <c r="N33" s="18">
        <v>9</v>
      </c>
      <c r="O33" s="18">
        <v>6</v>
      </c>
      <c r="P33" s="18"/>
      <c r="Q33" s="19"/>
      <c r="R33" s="30">
        <f>IF(D33="","",SUM(F33:P33)-(Q33))</f>
        <v>84</v>
      </c>
      <c r="S33" s="65"/>
      <c r="T33" s="260"/>
      <c r="U33" s="63">
        <f t="shared" si="8"/>
        <v>30</v>
      </c>
    </row>
    <row r="34" spans="1:21" ht="15.75" customHeight="1">
      <c r="A34" s="267"/>
      <c r="B34" s="267"/>
      <c r="C34" s="249"/>
      <c r="D34" s="6">
        <v>126</v>
      </c>
      <c r="E34" s="10" t="s">
        <v>13</v>
      </c>
      <c r="F34" s="18">
        <v>18</v>
      </c>
      <c r="G34" s="18">
        <v>9</v>
      </c>
      <c r="H34" s="18">
        <v>9</v>
      </c>
      <c r="I34" s="18">
        <v>9</v>
      </c>
      <c r="J34" s="18">
        <v>12</v>
      </c>
      <c r="K34" s="18">
        <v>12</v>
      </c>
      <c r="L34" s="18">
        <v>9</v>
      </c>
      <c r="M34" s="18">
        <v>6</v>
      </c>
      <c r="N34" s="18">
        <v>9</v>
      </c>
      <c r="O34" s="18">
        <v>9</v>
      </c>
      <c r="P34" s="18">
        <v>3</v>
      </c>
      <c r="Q34" s="19"/>
      <c r="R34" s="30">
        <f>IF(D34="","",SUM(F34:P34)-(Q34))</f>
        <v>105</v>
      </c>
      <c r="S34" s="253">
        <f>SUM(R32:R35)+S33</f>
        <v>402</v>
      </c>
      <c r="T34" s="254"/>
      <c r="U34" s="63">
        <f t="shared" si="8"/>
        <v>36</v>
      </c>
    </row>
    <row r="35" spans="1:21" ht="15.75" customHeight="1">
      <c r="A35" s="267"/>
      <c r="B35" s="267"/>
      <c r="C35" s="250"/>
      <c r="D35" s="6">
        <v>113</v>
      </c>
      <c r="E35" s="11" t="s">
        <v>14</v>
      </c>
      <c r="F35" s="24">
        <v>15</v>
      </c>
      <c r="G35" s="24">
        <v>12</v>
      </c>
      <c r="H35" s="24">
        <v>6</v>
      </c>
      <c r="I35" s="24">
        <v>9</v>
      </c>
      <c r="J35" s="24">
        <v>12</v>
      </c>
      <c r="K35" s="24">
        <v>12</v>
      </c>
      <c r="L35" s="24">
        <v>12</v>
      </c>
      <c r="M35" s="24">
        <v>6</v>
      </c>
      <c r="N35" s="24">
        <v>9</v>
      </c>
      <c r="O35" s="24">
        <v>9</v>
      </c>
      <c r="P35" s="24">
        <v>3</v>
      </c>
      <c r="Q35" s="25"/>
      <c r="R35" s="27">
        <f>IF(D35="","",SUM(F35:P35)-(Q35))</f>
        <v>105</v>
      </c>
      <c r="S35" s="255"/>
      <c r="T35" s="256"/>
      <c r="U35" s="63">
        <f t="shared" si="8"/>
        <v>33</v>
      </c>
    </row>
    <row r="36" spans="1:21" ht="15.75" customHeight="1">
      <c r="A36" s="268"/>
      <c r="B36" s="250"/>
      <c r="C36" s="24"/>
      <c r="D36" s="257" t="s">
        <v>36</v>
      </c>
      <c r="E36" s="258"/>
      <c r="F36" s="24">
        <f aca="true" t="shared" si="9" ref="F36:Q36">SUM(F32:F35)</f>
        <v>63</v>
      </c>
      <c r="G36" s="24">
        <f t="shared" si="9"/>
        <v>42</v>
      </c>
      <c r="H36" s="24">
        <f t="shared" si="9"/>
        <v>27</v>
      </c>
      <c r="I36" s="24">
        <f t="shared" si="9"/>
        <v>36</v>
      </c>
      <c r="J36" s="24">
        <f t="shared" si="9"/>
        <v>36</v>
      </c>
      <c r="K36" s="24">
        <f t="shared" si="9"/>
        <v>48</v>
      </c>
      <c r="L36" s="24">
        <f t="shared" si="9"/>
        <v>42</v>
      </c>
      <c r="M36" s="24">
        <f t="shared" si="9"/>
        <v>27</v>
      </c>
      <c r="N36" s="24">
        <f t="shared" si="9"/>
        <v>36</v>
      </c>
      <c r="O36" s="24">
        <f t="shared" si="9"/>
        <v>36</v>
      </c>
      <c r="P36" s="24">
        <f t="shared" si="9"/>
        <v>9</v>
      </c>
      <c r="Q36" s="24">
        <f t="shared" si="9"/>
        <v>0</v>
      </c>
      <c r="R36" s="24"/>
      <c r="S36" s="212"/>
      <c r="T36" s="54"/>
      <c r="U36" s="61">
        <f aca="true" t="shared" si="10" ref="U36">SUM(U32:U35)</f>
        <v>132</v>
      </c>
    </row>
    <row r="37" spans="1:21" ht="15.75" customHeight="1">
      <c r="A37" s="248"/>
      <c r="B37" s="248" t="s">
        <v>64</v>
      </c>
      <c r="C37" s="248"/>
      <c r="D37" s="6">
        <v>204</v>
      </c>
      <c r="E37" s="9" t="s">
        <v>11</v>
      </c>
      <c r="F37" s="22">
        <v>0</v>
      </c>
      <c r="G37" s="22">
        <v>9</v>
      </c>
      <c r="H37" s="22">
        <v>0</v>
      </c>
      <c r="I37" s="22">
        <v>9</v>
      </c>
      <c r="J37" s="22">
        <v>12</v>
      </c>
      <c r="K37" s="22">
        <v>15</v>
      </c>
      <c r="L37" s="22">
        <v>12</v>
      </c>
      <c r="M37" s="22">
        <v>9</v>
      </c>
      <c r="N37" s="22">
        <v>12</v>
      </c>
      <c r="O37" s="22">
        <v>9</v>
      </c>
      <c r="P37" s="22"/>
      <c r="Q37" s="23"/>
      <c r="R37" s="29">
        <f>IF(D37="","",SUM(F37:P37)-(Q37))</f>
        <v>87</v>
      </c>
      <c r="S37" s="64" t="s">
        <v>18</v>
      </c>
      <c r="T37" s="259">
        <v>8</v>
      </c>
      <c r="U37" s="62">
        <f>SUM(F37:H37)</f>
        <v>9</v>
      </c>
    </row>
    <row r="38" spans="1:21" ht="15.75" customHeight="1">
      <c r="A38" s="267"/>
      <c r="B38" s="267"/>
      <c r="C38" s="267"/>
      <c r="D38" s="6">
        <v>238</v>
      </c>
      <c r="E38" s="10" t="s">
        <v>12</v>
      </c>
      <c r="F38" s="18">
        <v>18</v>
      </c>
      <c r="G38" s="18">
        <v>12</v>
      </c>
      <c r="H38" s="18">
        <v>0</v>
      </c>
      <c r="I38" s="18">
        <v>9</v>
      </c>
      <c r="J38" s="18">
        <v>12</v>
      </c>
      <c r="K38" s="18">
        <v>15</v>
      </c>
      <c r="L38" s="18">
        <v>12</v>
      </c>
      <c r="M38" s="18">
        <v>9</v>
      </c>
      <c r="N38" s="18">
        <v>9</v>
      </c>
      <c r="O38" s="18">
        <v>12</v>
      </c>
      <c r="P38" s="18">
        <v>6</v>
      </c>
      <c r="Q38" s="19"/>
      <c r="R38" s="30">
        <f>IF(D38="","",SUM(F38:P38)-(Q38))</f>
        <v>114</v>
      </c>
      <c r="S38" s="65"/>
      <c r="T38" s="260"/>
      <c r="U38" s="63">
        <f>SUM(F38:H38)</f>
        <v>30</v>
      </c>
    </row>
    <row r="39" spans="1:21" ht="15.75" customHeight="1">
      <c r="A39" s="267"/>
      <c r="B39" s="267"/>
      <c r="C39" s="267"/>
      <c r="D39" s="6">
        <v>212</v>
      </c>
      <c r="E39" s="10" t="s">
        <v>13</v>
      </c>
      <c r="F39" s="18">
        <v>18</v>
      </c>
      <c r="G39" s="18">
        <v>0</v>
      </c>
      <c r="H39" s="18">
        <v>0</v>
      </c>
      <c r="I39" s="18">
        <v>9</v>
      </c>
      <c r="J39" s="18">
        <v>0</v>
      </c>
      <c r="K39" s="18">
        <v>15</v>
      </c>
      <c r="L39" s="18">
        <v>9</v>
      </c>
      <c r="M39" s="18">
        <v>6</v>
      </c>
      <c r="N39" s="18">
        <v>9</v>
      </c>
      <c r="O39" s="18">
        <v>9</v>
      </c>
      <c r="P39" s="18"/>
      <c r="Q39" s="19"/>
      <c r="R39" s="30">
        <f>IF(D39="","",SUM(F39:P39)-(Q39))</f>
        <v>75</v>
      </c>
      <c r="S39" s="253">
        <f>SUM(R37:R40)+S38</f>
        <v>396</v>
      </c>
      <c r="T39" s="254"/>
      <c r="U39" s="63">
        <f>SUM(F39:H39)</f>
        <v>18</v>
      </c>
    </row>
    <row r="40" spans="1:21" ht="15.75" customHeight="1">
      <c r="A40" s="267"/>
      <c r="B40" s="267"/>
      <c r="C40" s="268"/>
      <c r="D40" s="6">
        <v>246</v>
      </c>
      <c r="E40" s="11" t="s">
        <v>14</v>
      </c>
      <c r="F40" s="24">
        <v>24</v>
      </c>
      <c r="G40" s="24">
        <v>12</v>
      </c>
      <c r="H40" s="24">
        <v>0</v>
      </c>
      <c r="I40" s="24">
        <v>9</v>
      </c>
      <c r="J40" s="24">
        <v>12</v>
      </c>
      <c r="K40" s="24">
        <v>15</v>
      </c>
      <c r="L40" s="24">
        <v>9</v>
      </c>
      <c r="M40" s="24">
        <v>12</v>
      </c>
      <c r="N40" s="24">
        <v>9</v>
      </c>
      <c r="O40" s="24">
        <v>12</v>
      </c>
      <c r="P40" s="24">
        <v>6</v>
      </c>
      <c r="Q40" s="25"/>
      <c r="R40" s="27">
        <f>IF(D40="","",SUM(F40:P40)-(Q40))</f>
        <v>120</v>
      </c>
      <c r="S40" s="255"/>
      <c r="T40" s="256"/>
      <c r="U40" s="63">
        <f>SUM(F40:H40)</f>
        <v>36</v>
      </c>
    </row>
    <row r="41" spans="1:21" ht="15.75" customHeight="1">
      <c r="A41" s="268"/>
      <c r="B41" s="250"/>
      <c r="C41" s="24"/>
      <c r="D41" s="257" t="s">
        <v>36</v>
      </c>
      <c r="E41" s="258"/>
      <c r="F41" s="24">
        <f aca="true" t="shared" si="11" ref="F41:Q41">SUM(F37:F40)</f>
        <v>60</v>
      </c>
      <c r="G41" s="24">
        <f t="shared" si="11"/>
        <v>33</v>
      </c>
      <c r="H41" s="24">
        <f t="shared" si="11"/>
        <v>0</v>
      </c>
      <c r="I41" s="24">
        <f t="shared" si="11"/>
        <v>36</v>
      </c>
      <c r="J41" s="24">
        <f t="shared" si="11"/>
        <v>36</v>
      </c>
      <c r="K41" s="24">
        <f t="shared" si="11"/>
        <v>60</v>
      </c>
      <c r="L41" s="24">
        <f t="shared" si="11"/>
        <v>42</v>
      </c>
      <c r="M41" s="24">
        <f t="shared" si="11"/>
        <v>36</v>
      </c>
      <c r="N41" s="24">
        <f t="shared" si="11"/>
        <v>39</v>
      </c>
      <c r="O41" s="24">
        <f t="shared" si="11"/>
        <v>42</v>
      </c>
      <c r="P41" s="24">
        <f t="shared" si="11"/>
        <v>12</v>
      </c>
      <c r="Q41" s="24">
        <f t="shared" si="11"/>
        <v>0</v>
      </c>
      <c r="R41" s="24"/>
      <c r="S41" s="212"/>
      <c r="T41" s="54"/>
      <c r="U41" s="61">
        <f>SUM(U37:U40)</f>
        <v>93</v>
      </c>
    </row>
    <row r="42" spans="1:21" ht="15.75" customHeight="1">
      <c r="A42" s="248"/>
      <c r="B42" s="248" t="s">
        <v>71</v>
      </c>
      <c r="C42" s="248"/>
      <c r="D42" s="6">
        <v>109</v>
      </c>
      <c r="E42" s="9" t="s">
        <v>11</v>
      </c>
      <c r="F42" s="22">
        <v>18</v>
      </c>
      <c r="G42" s="22">
        <v>12</v>
      </c>
      <c r="H42" s="22">
        <v>6</v>
      </c>
      <c r="I42" s="22">
        <v>9</v>
      </c>
      <c r="J42" s="22">
        <v>0</v>
      </c>
      <c r="K42" s="22">
        <v>15</v>
      </c>
      <c r="L42" s="22">
        <v>9</v>
      </c>
      <c r="M42" s="22">
        <v>12</v>
      </c>
      <c r="N42" s="22">
        <v>6</v>
      </c>
      <c r="O42" s="22">
        <v>12</v>
      </c>
      <c r="P42" s="22"/>
      <c r="Q42" s="23"/>
      <c r="R42" s="29">
        <f>IF(D42="","",SUM(F42:P42)-(Q42))</f>
        <v>99</v>
      </c>
      <c r="S42" s="64" t="s">
        <v>18</v>
      </c>
      <c r="T42" s="259">
        <v>9</v>
      </c>
      <c r="U42" s="62">
        <f>SUM(F42:H42)</f>
        <v>36</v>
      </c>
    </row>
    <row r="43" spans="1:21" ht="15.75" customHeight="1">
      <c r="A43" s="267"/>
      <c r="B43" s="267"/>
      <c r="C43" s="249"/>
      <c r="D43" s="6">
        <v>113</v>
      </c>
      <c r="E43" s="10" t="s">
        <v>12</v>
      </c>
      <c r="F43" s="18">
        <v>18</v>
      </c>
      <c r="G43" s="18">
        <v>12</v>
      </c>
      <c r="H43" s="18">
        <v>6</v>
      </c>
      <c r="I43" s="18">
        <v>9</v>
      </c>
      <c r="J43" s="18">
        <v>0</v>
      </c>
      <c r="K43" s="18">
        <v>15</v>
      </c>
      <c r="L43" s="18">
        <v>12</v>
      </c>
      <c r="M43" s="18">
        <v>9</v>
      </c>
      <c r="N43" s="18">
        <v>9</v>
      </c>
      <c r="O43" s="18">
        <v>9</v>
      </c>
      <c r="P43" s="18"/>
      <c r="Q43" s="19"/>
      <c r="R43" s="30">
        <f>IF(D43="","",SUM(F43:P43)-(Q43))</f>
        <v>99</v>
      </c>
      <c r="S43" s="65"/>
      <c r="T43" s="260"/>
      <c r="U43" s="63">
        <f>SUM(F43:H43)</f>
        <v>36</v>
      </c>
    </row>
    <row r="44" spans="1:21" ht="15.75" customHeight="1">
      <c r="A44" s="267"/>
      <c r="B44" s="267"/>
      <c r="C44" s="249"/>
      <c r="D44" s="6">
        <v>116</v>
      </c>
      <c r="E44" s="10" t="s">
        <v>13</v>
      </c>
      <c r="F44" s="18">
        <v>15</v>
      </c>
      <c r="G44" s="18">
        <v>12</v>
      </c>
      <c r="H44" s="18">
        <v>6</v>
      </c>
      <c r="I44" s="18">
        <v>9</v>
      </c>
      <c r="J44" s="18">
        <v>0</v>
      </c>
      <c r="K44" s="18">
        <v>15</v>
      </c>
      <c r="L44" s="18">
        <v>9</v>
      </c>
      <c r="M44" s="18">
        <v>9</v>
      </c>
      <c r="N44" s="18">
        <v>9</v>
      </c>
      <c r="O44" s="18">
        <v>9</v>
      </c>
      <c r="P44" s="18"/>
      <c r="Q44" s="19"/>
      <c r="R44" s="30">
        <f>IF(D44="","",SUM(F44:P44)-(Q44))</f>
        <v>93</v>
      </c>
      <c r="S44" s="253">
        <f>SUM(R42:R45)+S43</f>
        <v>387</v>
      </c>
      <c r="T44" s="254"/>
      <c r="U44" s="63">
        <f>SUM(F44:H44)</f>
        <v>33</v>
      </c>
    </row>
    <row r="45" spans="1:21" ht="15.75" customHeight="1">
      <c r="A45" s="267"/>
      <c r="B45" s="267"/>
      <c r="C45" s="250"/>
      <c r="D45" s="6">
        <v>139</v>
      </c>
      <c r="E45" s="11" t="s">
        <v>14</v>
      </c>
      <c r="F45" s="24">
        <v>18</v>
      </c>
      <c r="G45" s="24">
        <v>12</v>
      </c>
      <c r="H45" s="24">
        <v>6</v>
      </c>
      <c r="I45" s="24">
        <v>9</v>
      </c>
      <c r="J45" s="24">
        <v>0</v>
      </c>
      <c r="K45" s="24">
        <v>15</v>
      </c>
      <c r="L45" s="24">
        <v>9</v>
      </c>
      <c r="M45" s="24">
        <v>9</v>
      </c>
      <c r="N45" s="24">
        <v>9</v>
      </c>
      <c r="O45" s="24">
        <v>9</v>
      </c>
      <c r="P45" s="24"/>
      <c r="Q45" s="25"/>
      <c r="R45" s="27">
        <f>IF(D45="","",SUM(F45:P45)-(Q45))</f>
        <v>96</v>
      </c>
      <c r="S45" s="255"/>
      <c r="T45" s="256"/>
      <c r="U45" s="63">
        <f>SUM(F45:H45)</f>
        <v>36</v>
      </c>
    </row>
    <row r="46" spans="1:21" ht="15.75" customHeight="1">
      <c r="A46" s="268"/>
      <c r="B46" s="250"/>
      <c r="C46" s="24"/>
      <c r="D46" s="257" t="s">
        <v>36</v>
      </c>
      <c r="E46" s="258"/>
      <c r="F46" s="24">
        <f aca="true" t="shared" si="12" ref="F46:Q46">SUM(F42:F45)</f>
        <v>69</v>
      </c>
      <c r="G46" s="24">
        <f t="shared" si="12"/>
        <v>48</v>
      </c>
      <c r="H46" s="24">
        <f t="shared" si="12"/>
        <v>24</v>
      </c>
      <c r="I46" s="24">
        <f t="shared" si="12"/>
        <v>36</v>
      </c>
      <c r="J46" s="24">
        <f t="shared" si="12"/>
        <v>0</v>
      </c>
      <c r="K46" s="24">
        <f t="shared" si="12"/>
        <v>60</v>
      </c>
      <c r="L46" s="24">
        <f t="shared" si="12"/>
        <v>39</v>
      </c>
      <c r="M46" s="24">
        <f t="shared" si="12"/>
        <v>39</v>
      </c>
      <c r="N46" s="24">
        <f t="shared" si="12"/>
        <v>33</v>
      </c>
      <c r="O46" s="24">
        <f t="shared" si="12"/>
        <v>39</v>
      </c>
      <c r="P46" s="24">
        <f t="shared" si="12"/>
        <v>0</v>
      </c>
      <c r="Q46" s="24">
        <f t="shared" si="12"/>
        <v>0</v>
      </c>
      <c r="R46" s="24"/>
      <c r="S46" s="212"/>
      <c r="T46" s="54"/>
      <c r="U46" s="61">
        <f>SUM(U42:U45)</f>
        <v>141</v>
      </c>
    </row>
    <row r="47" spans="1:21" ht="15.75" customHeight="1">
      <c r="A47" s="248"/>
      <c r="B47" s="248" t="s">
        <v>119</v>
      </c>
      <c r="C47" s="248"/>
      <c r="D47" s="6">
        <v>37</v>
      </c>
      <c r="E47" s="9" t="s">
        <v>11</v>
      </c>
      <c r="F47" s="22">
        <v>15</v>
      </c>
      <c r="G47" s="22">
        <v>9</v>
      </c>
      <c r="H47" s="22">
        <v>0</v>
      </c>
      <c r="I47" s="22">
        <v>9</v>
      </c>
      <c r="J47" s="22">
        <v>12</v>
      </c>
      <c r="K47" s="22">
        <v>9</v>
      </c>
      <c r="L47" s="22">
        <v>9</v>
      </c>
      <c r="M47" s="22">
        <v>9</v>
      </c>
      <c r="N47" s="22">
        <v>9</v>
      </c>
      <c r="O47" s="22">
        <v>6</v>
      </c>
      <c r="P47" s="22"/>
      <c r="Q47" s="23"/>
      <c r="R47" s="29">
        <f>IF(D47="","",SUM(F47:P47)-(Q47))</f>
        <v>87</v>
      </c>
      <c r="S47" s="64" t="s">
        <v>18</v>
      </c>
      <c r="T47" s="259">
        <v>10</v>
      </c>
      <c r="U47" s="62">
        <f>SUM(F47:H47)</f>
        <v>24</v>
      </c>
    </row>
    <row r="48" spans="1:21" ht="15.75" customHeight="1">
      <c r="A48" s="267"/>
      <c r="B48" s="267"/>
      <c r="C48" s="249"/>
      <c r="D48" s="6">
        <v>48</v>
      </c>
      <c r="E48" s="10" t="s">
        <v>12</v>
      </c>
      <c r="F48" s="18">
        <v>15</v>
      </c>
      <c r="G48" s="18">
        <v>9</v>
      </c>
      <c r="H48" s="18">
        <v>0</v>
      </c>
      <c r="I48" s="18">
        <v>12</v>
      </c>
      <c r="J48" s="18">
        <v>9</v>
      </c>
      <c r="K48" s="18">
        <v>12</v>
      </c>
      <c r="L48" s="18">
        <v>9</v>
      </c>
      <c r="M48" s="18">
        <v>9</v>
      </c>
      <c r="N48" s="18">
        <v>9</v>
      </c>
      <c r="O48" s="18">
        <v>9</v>
      </c>
      <c r="P48" s="18"/>
      <c r="Q48" s="19"/>
      <c r="R48" s="30">
        <f>IF(D48="","",SUM(F48:P48)-(Q48))</f>
        <v>93</v>
      </c>
      <c r="S48" s="65"/>
      <c r="T48" s="260"/>
      <c r="U48" s="63">
        <f>SUM(F48:H48)</f>
        <v>24</v>
      </c>
    </row>
    <row r="49" spans="1:21" ht="15.75" customHeight="1">
      <c r="A49" s="267"/>
      <c r="B49" s="267"/>
      <c r="C49" s="249"/>
      <c r="D49" s="6">
        <v>45</v>
      </c>
      <c r="E49" s="10" t="s">
        <v>13</v>
      </c>
      <c r="F49" s="18">
        <v>15</v>
      </c>
      <c r="G49" s="18">
        <v>9</v>
      </c>
      <c r="H49" s="18">
        <v>0</v>
      </c>
      <c r="I49" s="18">
        <v>12</v>
      </c>
      <c r="J49" s="18">
        <v>9</v>
      </c>
      <c r="K49" s="18">
        <v>12</v>
      </c>
      <c r="L49" s="18">
        <v>9</v>
      </c>
      <c r="M49" s="18">
        <v>9</v>
      </c>
      <c r="N49" s="18">
        <v>9</v>
      </c>
      <c r="O49" s="18">
        <v>6</v>
      </c>
      <c r="P49" s="18"/>
      <c r="Q49" s="19"/>
      <c r="R49" s="30">
        <f>IF(D49="","",SUM(F49:P49)-(Q49))</f>
        <v>90</v>
      </c>
      <c r="S49" s="253">
        <f>SUM(R47:R50)+S48</f>
        <v>372</v>
      </c>
      <c r="T49" s="254"/>
      <c r="U49" s="63">
        <f>SUM(F49:H49)</f>
        <v>24</v>
      </c>
    </row>
    <row r="50" spans="1:21" ht="15.75" customHeight="1">
      <c r="A50" s="267"/>
      <c r="B50" s="267"/>
      <c r="C50" s="250"/>
      <c r="D50" s="6">
        <v>47</v>
      </c>
      <c r="E50" s="11" t="s">
        <v>14</v>
      </c>
      <c r="F50" s="24">
        <v>18</v>
      </c>
      <c r="G50" s="24">
        <v>12</v>
      </c>
      <c r="H50" s="24">
        <v>0</v>
      </c>
      <c r="I50" s="24">
        <v>9</v>
      </c>
      <c r="J50" s="24">
        <v>12</v>
      </c>
      <c r="K50" s="24">
        <v>15</v>
      </c>
      <c r="L50" s="24">
        <v>9</v>
      </c>
      <c r="M50" s="24">
        <v>9</v>
      </c>
      <c r="N50" s="24">
        <v>6</v>
      </c>
      <c r="O50" s="24">
        <v>9</v>
      </c>
      <c r="P50" s="24">
        <v>3</v>
      </c>
      <c r="Q50" s="25"/>
      <c r="R50" s="27">
        <f>IF(D50="","",SUM(F50:P50)-(Q50))</f>
        <v>102</v>
      </c>
      <c r="S50" s="255"/>
      <c r="T50" s="256"/>
      <c r="U50" s="63">
        <f>SUM(F50:H50)</f>
        <v>30</v>
      </c>
    </row>
    <row r="51" spans="1:21" ht="15.75" customHeight="1">
      <c r="A51" s="268"/>
      <c r="B51" s="250"/>
      <c r="C51" s="24"/>
      <c r="D51" s="257" t="s">
        <v>36</v>
      </c>
      <c r="E51" s="258"/>
      <c r="F51" s="24">
        <f aca="true" t="shared" si="13" ref="F51:Q51">SUM(F47:F50)</f>
        <v>63</v>
      </c>
      <c r="G51" s="24">
        <f t="shared" si="13"/>
        <v>39</v>
      </c>
      <c r="H51" s="24">
        <f t="shared" si="13"/>
        <v>0</v>
      </c>
      <c r="I51" s="24">
        <f t="shared" si="13"/>
        <v>42</v>
      </c>
      <c r="J51" s="24">
        <f t="shared" si="13"/>
        <v>42</v>
      </c>
      <c r="K51" s="24">
        <f t="shared" si="13"/>
        <v>48</v>
      </c>
      <c r="L51" s="24">
        <f t="shared" si="13"/>
        <v>36</v>
      </c>
      <c r="M51" s="24">
        <f t="shared" si="13"/>
        <v>36</v>
      </c>
      <c r="N51" s="24">
        <f t="shared" si="13"/>
        <v>33</v>
      </c>
      <c r="O51" s="24">
        <f t="shared" si="13"/>
        <v>30</v>
      </c>
      <c r="P51" s="24">
        <f t="shared" si="13"/>
        <v>3</v>
      </c>
      <c r="Q51" s="24">
        <f t="shared" si="13"/>
        <v>0</v>
      </c>
      <c r="R51" s="24"/>
      <c r="S51" s="212"/>
      <c r="T51" s="54"/>
      <c r="U51" s="61">
        <f>SUM(U47:U50)</f>
        <v>102</v>
      </c>
    </row>
    <row r="52" spans="1:21" ht="15.75" customHeight="1">
      <c r="A52" s="248"/>
      <c r="B52" s="248" t="s">
        <v>121</v>
      </c>
      <c r="C52" s="248"/>
      <c r="D52" s="6">
        <v>75</v>
      </c>
      <c r="E52" s="9" t="s">
        <v>11</v>
      </c>
      <c r="F52" s="22">
        <v>12</v>
      </c>
      <c r="G52" s="22">
        <v>12</v>
      </c>
      <c r="H52" s="22">
        <v>6</v>
      </c>
      <c r="I52" s="22">
        <v>9</v>
      </c>
      <c r="J52" s="22">
        <v>9</v>
      </c>
      <c r="K52" s="22">
        <v>12</v>
      </c>
      <c r="L52" s="22">
        <v>9</v>
      </c>
      <c r="M52" s="22">
        <v>9</v>
      </c>
      <c r="N52" s="22">
        <v>9</v>
      </c>
      <c r="O52" s="22">
        <v>9</v>
      </c>
      <c r="P52" s="22"/>
      <c r="Q52" s="23"/>
      <c r="R52" s="29">
        <f>IF(D52="","",SUM(F52:P52)-(Q52))</f>
        <v>96</v>
      </c>
      <c r="S52" s="64" t="s">
        <v>18</v>
      </c>
      <c r="T52" s="259">
        <v>11</v>
      </c>
      <c r="U52" s="62">
        <f aca="true" t="shared" si="14" ref="U52:U55">SUM(F52:H52)</f>
        <v>30</v>
      </c>
    </row>
    <row r="53" spans="1:21" ht="15.75" customHeight="1">
      <c r="A53" s="267"/>
      <c r="B53" s="267"/>
      <c r="C53" s="249"/>
      <c r="D53" s="6">
        <v>92</v>
      </c>
      <c r="E53" s="10" t="s">
        <v>12</v>
      </c>
      <c r="F53" s="18">
        <v>15</v>
      </c>
      <c r="G53" s="18">
        <v>9</v>
      </c>
      <c r="H53" s="18">
        <v>6</v>
      </c>
      <c r="I53" s="18">
        <v>6</v>
      </c>
      <c r="J53" s="18">
        <v>9</v>
      </c>
      <c r="K53" s="18">
        <v>12</v>
      </c>
      <c r="L53" s="18">
        <v>12</v>
      </c>
      <c r="M53" s="18">
        <v>9</v>
      </c>
      <c r="N53" s="18">
        <v>6</v>
      </c>
      <c r="O53" s="18">
        <v>9</v>
      </c>
      <c r="P53" s="18"/>
      <c r="Q53" s="19"/>
      <c r="R53" s="30">
        <f>IF(D53="","",SUM(F53:P53)-(Q53))</f>
        <v>93</v>
      </c>
      <c r="S53" s="65"/>
      <c r="T53" s="260"/>
      <c r="U53" s="63">
        <f t="shared" si="14"/>
        <v>30</v>
      </c>
    </row>
    <row r="54" spans="1:21" ht="15.75" customHeight="1">
      <c r="A54" s="267"/>
      <c r="B54" s="267"/>
      <c r="C54" s="249"/>
      <c r="D54" s="6">
        <v>94</v>
      </c>
      <c r="E54" s="10" t="s">
        <v>13</v>
      </c>
      <c r="F54" s="18">
        <v>15</v>
      </c>
      <c r="G54" s="18">
        <v>12</v>
      </c>
      <c r="H54" s="18">
        <v>6</v>
      </c>
      <c r="I54" s="18">
        <v>9</v>
      </c>
      <c r="J54" s="18">
        <v>12</v>
      </c>
      <c r="K54" s="18">
        <v>15</v>
      </c>
      <c r="L54" s="18">
        <v>12</v>
      </c>
      <c r="M54" s="18">
        <v>9</v>
      </c>
      <c r="N54" s="18">
        <v>9</v>
      </c>
      <c r="O54" s="18">
        <v>9</v>
      </c>
      <c r="P54" s="18"/>
      <c r="Q54" s="19"/>
      <c r="R54" s="30">
        <f>IF(D54="","",SUM(F54:P54)-(Q54))</f>
        <v>108</v>
      </c>
      <c r="S54" s="253">
        <f>SUM(R52:R55)+S53</f>
        <v>366</v>
      </c>
      <c r="T54" s="254"/>
      <c r="U54" s="63">
        <f t="shared" si="14"/>
        <v>33</v>
      </c>
    </row>
    <row r="55" spans="1:21" ht="15.75" customHeight="1">
      <c r="A55" s="267"/>
      <c r="B55" s="267"/>
      <c r="C55" s="250"/>
      <c r="D55" s="6">
        <v>93</v>
      </c>
      <c r="E55" s="11" t="s">
        <v>14</v>
      </c>
      <c r="F55" s="24">
        <v>0</v>
      </c>
      <c r="G55" s="24">
        <v>9</v>
      </c>
      <c r="H55" s="24">
        <v>0</v>
      </c>
      <c r="I55" s="24">
        <v>6</v>
      </c>
      <c r="J55" s="24">
        <v>9</v>
      </c>
      <c r="K55" s="24">
        <v>12</v>
      </c>
      <c r="L55" s="24">
        <v>12</v>
      </c>
      <c r="M55" s="24">
        <v>6</v>
      </c>
      <c r="N55" s="24">
        <v>6</v>
      </c>
      <c r="O55" s="24">
        <v>9</v>
      </c>
      <c r="P55" s="24"/>
      <c r="Q55" s="25"/>
      <c r="R55" s="27">
        <f>IF(D55="","",SUM(F55:P55)-(Q55))</f>
        <v>69</v>
      </c>
      <c r="S55" s="255"/>
      <c r="T55" s="256"/>
      <c r="U55" s="63">
        <f t="shared" si="14"/>
        <v>9</v>
      </c>
    </row>
    <row r="56" spans="1:21" ht="15.75" customHeight="1">
      <c r="A56" s="268"/>
      <c r="B56" s="250"/>
      <c r="C56" s="24"/>
      <c r="D56" s="257" t="s">
        <v>36</v>
      </c>
      <c r="E56" s="258"/>
      <c r="F56" s="24">
        <f aca="true" t="shared" si="15" ref="F56:Q56">SUM(F52:F55)</f>
        <v>42</v>
      </c>
      <c r="G56" s="24">
        <f t="shared" si="15"/>
        <v>42</v>
      </c>
      <c r="H56" s="24">
        <f t="shared" si="15"/>
        <v>18</v>
      </c>
      <c r="I56" s="24">
        <f t="shared" si="15"/>
        <v>30</v>
      </c>
      <c r="J56" s="24">
        <f t="shared" si="15"/>
        <v>39</v>
      </c>
      <c r="K56" s="24">
        <f t="shared" si="15"/>
        <v>51</v>
      </c>
      <c r="L56" s="24">
        <f t="shared" si="15"/>
        <v>45</v>
      </c>
      <c r="M56" s="24">
        <f t="shared" si="15"/>
        <v>33</v>
      </c>
      <c r="N56" s="24">
        <f t="shared" si="15"/>
        <v>30</v>
      </c>
      <c r="O56" s="24">
        <f t="shared" si="15"/>
        <v>36</v>
      </c>
      <c r="P56" s="24">
        <f t="shared" si="15"/>
        <v>0</v>
      </c>
      <c r="Q56" s="24">
        <f t="shared" si="15"/>
        <v>0</v>
      </c>
      <c r="R56" s="24"/>
      <c r="S56" s="212"/>
      <c r="T56" s="54"/>
      <c r="U56" s="61">
        <f aca="true" t="shared" si="16" ref="U56">SUM(U52:U55)</f>
        <v>102</v>
      </c>
    </row>
    <row r="57" spans="1:21" ht="15.75" customHeight="1">
      <c r="A57" s="248"/>
      <c r="B57" s="248" t="s">
        <v>120</v>
      </c>
      <c r="C57" s="248"/>
      <c r="D57" s="6">
        <v>26</v>
      </c>
      <c r="E57" s="9" t="s">
        <v>11</v>
      </c>
      <c r="F57" s="18">
        <v>15</v>
      </c>
      <c r="G57" s="18">
        <v>9</v>
      </c>
      <c r="H57" s="18">
        <v>0</v>
      </c>
      <c r="I57" s="18">
        <v>9</v>
      </c>
      <c r="J57" s="18">
        <v>9</v>
      </c>
      <c r="K57" s="18">
        <v>12</v>
      </c>
      <c r="L57" s="18">
        <v>9</v>
      </c>
      <c r="M57" s="18">
        <v>6</v>
      </c>
      <c r="N57" s="18">
        <v>9</v>
      </c>
      <c r="O57" s="18">
        <v>9</v>
      </c>
      <c r="P57" s="18"/>
      <c r="Q57" s="19"/>
      <c r="R57" s="29">
        <f>IF(D57="","",SUM(F57:P57)-(Q57))</f>
        <v>87</v>
      </c>
      <c r="S57" s="64" t="s">
        <v>18</v>
      </c>
      <c r="T57" s="261">
        <v>12</v>
      </c>
      <c r="U57" s="62">
        <f>SUM(F57:H57)</f>
        <v>24</v>
      </c>
    </row>
    <row r="58" spans="1:21" ht="15.75" customHeight="1">
      <c r="A58" s="267"/>
      <c r="B58" s="267"/>
      <c r="C58" s="249"/>
      <c r="D58" s="6">
        <v>66</v>
      </c>
      <c r="E58" s="10" t="s">
        <v>12</v>
      </c>
      <c r="F58" s="18">
        <v>15</v>
      </c>
      <c r="G58" s="18">
        <v>9</v>
      </c>
      <c r="H58" s="18">
        <v>0</v>
      </c>
      <c r="I58" s="18">
        <v>9</v>
      </c>
      <c r="J58" s="18">
        <v>9</v>
      </c>
      <c r="K58" s="18">
        <v>12</v>
      </c>
      <c r="L58" s="18">
        <v>9</v>
      </c>
      <c r="M58" s="18">
        <v>9</v>
      </c>
      <c r="N58" s="18">
        <v>6</v>
      </c>
      <c r="O58" s="18">
        <v>9</v>
      </c>
      <c r="P58" s="18"/>
      <c r="Q58" s="19"/>
      <c r="R58" s="30">
        <f>IF(D58="","",SUM(F58:P58)-(Q58))</f>
        <v>87</v>
      </c>
      <c r="S58" s="65"/>
      <c r="T58" s="262"/>
      <c r="U58" s="63">
        <f>SUM(F58:H58)</f>
        <v>24</v>
      </c>
    </row>
    <row r="59" spans="1:21" ht="15.75" customHeight="1">
      <c r="A59" s="267"/>
      <c r="B59" s="267"/>
      <c r="C59" s="249"/>
      <c r="D59" s="6">
        <v>31</v>
      </c>
      <c r="E59" s="10" t="s">
        <v>13</v>
      </c>
      <c r="F59" s="18">
        <v>18</v>
      </c>
      <c r="G59" s="18">
        <v>9</v>
      </c>
      <c r="H59" s="18">
        <v>0</v>
      </c>
      <c r="I59" s="18">
        <v>12</v>
      </c>
      <c r="J59" s="18">
        <v>9</v>
      </c>
      <c r="K59" s="18">
        <v>12</v>
      </c>
      <c r="L59" s="18">
        <v>9</v>
      </c>
      <c r="M59" s="18">
        <v>6</v>
      </c>
      <c r="N59" s="18">
        <v>9</v>
      </c>
      <c r="O59" s="18">
        <v>9</v>
      </c>
      <c r="P59" s="18"/>
      <c r="Q59" s="19"/>
      <c r="R59" s="30">
        <f>IF(D59="","",SUM(F59:P59)-(Q59))</f>
        <v>93</v>
      </c>
      <c r="S59" s="253">
        <f>SUM(R57:R60)+S58</f>
        <v>360</v>
      </c>
      <c r="T59" s="254"/>
      <c r="U59" s="63">
        <f>SUM(F59:H59)</f>
        <v>27</v>
      </c>
    </row>
    <row r="60" spans="1:21" ht="15.75" customHeight="1">
      <c r="A60" s="267"/>
      <c r="B60" s="267"/>
      <c r="C60" s="250"/>
      <c r="D60" s="6">
        <v>25</v>
      </c>
      <c r="E60" s="11" t="s">
        <v>14</v>
      </c>
      <c r="F60" s="24">
        <v>15</v>
      </c>
      <c r="G60" s="24">
        <v>9</v>
      </c>
      <c r="H60" s="24">
        <v>0</v>
      </c>
      <c r="I60" s="24">
        <v>9</v>
      </c>
      <c r="J60" s="24">
        <v>9</v>
      </c>
      <c r="K60" s="24">
        <v>12</v>
      </c>
      <c r="L60" s="24">
        <v>9</v>
      </c>
      <c r="M60" s="24">
        <v>9</v>
      </c>
      <c r="N60" s="24">
        <v>9</v>
      </c>
      <c r="O60" s="24">
        <v>12</v>
      </c>
      <c r="P60" s="24"/>
      <c r="Q60" s="25"/>
      <c r="R60" s="27">
        <f>IF(D60="","",SUM(F60:P60)-(Q60))</f>
        <v>93</v>
      </c>
      <c r="S60" s="255"/>
      <c r="T60" s="256"/>
      <c r="U60" s="63">
        <f>SUM(F60:H60)</f>
        <v>24</v>
      </c>
    </row>
    <row r="61" spans="1:21" ht="15.75" customHeight="1">
      <c r="A61" s="268"/>
      <c r="B61" s="250"/>
      <c r="C61" s="24"/>
      <c r="D61" s="257" t="s">
        <v>36</v>
      </c>
      <c r="E61" s="258"/>
      <c r="F61" s="24">
        <f aca="true" t="shared" si="17" ref="F61:Q61">SUM(F57:F60)</f>
        <v>63</v>
      </c>
      <c r="G61" s="24">
        <f t="shared" si="17"/>
        <v>36</v>
      </c>
      <c r="H61" s="24">
        <f t="shared" si="17"/>
        <v>0</v>
      </c>
      <c r="I61" s="24">
        <f t="shared" si="17"/>
        <v>39</v>
      </c>
      <c r="J61" s="24">
        <f t="shared" si="17"/>
        <v>36</v>
      </c>
      <c r="K61" s="24">
        <f t="shared" si="17"/>
        <v>48</v>
      </c>
      <c r="L61" s="24">
        <f t="shared" si="17"/>
        <v>36</v>
      </c>
      <c r="M61" s="24">
        <f t="shared" si="17"/>
        <v>30</v>
      </c>
      <c r="N61" s="24">
        <f t="shared" si="17"/>
        <v>33</v>
      </c>
      <c r="O61" s="24">
        <f t="shared" si="17"/>
        <v>39</v>
      </c>
      <c r="P61" s="24">
        <f t="shared" si="17"/>
        <v>0</v>
      </c>
      <c r="Q61" s="24">
        <f t="shared" si="17"/>
        <v>0</v>
      </c>
      <c r="R61" s="24"/>
      <c r="S61" s="212"/>
      <c r="T61" s="54"/>
      <c r="U61" s="61">
        <f>SUM(U57:U60)</f>
        <v>99</v>
      </c>
    </row>
    <row r="62" spans="1:21" ht="15.75" customHeight="1">
      <c r="A62" s="248"/>
      <c r="B62" s="248" t="s">
        <v>120</v>
      </c>
      <c r="C62" s="248"/>
      <c r="D62" s="6">
        <v>39</v>
      </c>
      <c r="E62" s="9" t="s">
        <v>11</v>
      </c>
      <c r="F62" s="22">
        <v>15</v>
      </c>
      <c r="G62" s="22">
        <v>9</v>
      </c>
      <c r="H62" s="22">
        <v>0</v>
      </c>
      <c r="I62" s="22">
        <v>9</v>
      </c>
      <c r="J62" s="22">
        <v>0</v>
      </c>
      <c r="K62" s="22">
        <v>12</v>
      </c>
      <c r="L62" s="22">
        <v>9</v>
      </c>
      <c r="M62" s="22">
        <v>6</v>
      </c>
      <c r="N62" s="22">
        <v>9</v>
      </c>
      <c r="O62" s="22">
        <v>9</v>
      </c>
      <c r="P62" s="22"/>
      <c r="Q62" s="23"/>
      <c r="R62" s="29">
        <f>IF(D62="","",SUM(F62:P62)-(Q62))</f>
        <v>78</v>
      </c>
      <c r="S62" s="64" t="s">
        <v>18</v>
      </c>
      <c r="T62" s="259">
        <v>13</v>
      </c>
      <c r="U62" s="62">
        <f>SUM(F62:H62)</f>
        <v>24</v>
      </c>
    </row>
    <row r="63" spans="1:21" ht="15.75" customHeight="1">
      <c r="A63" s="267"/>
      <c r="B63" s="267"/>
      <c r="C63" s="249"/>
      <c r="D63" s="6">
        <v>13</v>
      </c>
      <c r="E63" s="10" t="s">
        <v>12</v>
      </c>
      <c r="F63" s="18">
        <v>18</v>
      </c>
      <c r="G63" s="18">
        <v>12</v>
      </c>
      <c r="H63" s="18">
        <v>0</v>
      </c>
      <c r="I63" s="18">
        <v>9</v>
      </c>
      <c r="J63" s="18">
        <v>9</v>
      </c>
      <c r="K63" s="18">
        <v>12</v>
      </c>
      <c r="L63" s="18">
        <v>9</v>
      </c>
      <c r="M63" s="18">
        <v>6</v>
      </c>
      <c r="N63" s="18">
        <v>6</v>
      </c>
      <c r="O63" s="18">
        <v>9</v>
      </c>
      <c r="P63" s="18"/>
      <c r="Q63" s="19"/>
      <c r="R63" s="30">
        <f>IF(D63="","",SUM(F63:P63)-(Q63))</f>
        <v>90</v>
      </c>
      <c r="S63" s="65"/>
      <c r="T63" s="260"/>
      <c r="U63" s="63">
        <f>SUM(F63:H63)</f>
        <v>30</v>
      </c>
    </row>
    <row r="64" spans="1:21" ht="15.75" customHeight="1">
      <c r="A64" s="267"/>
      <c r="B64" s="267"/>
      <c r="C64" s="249"/>
      <c r="D64" s="6">
        <v>10</v>
      </c>
      <c r="E64" s="10" t="s">
        <v>13</v>
      </c>
      <c r="F64" s="18">
        <v>18</v>
      </c>
      <c r="G64" s="18">
        <v>12</v>
      </c>
      <c r="H64" s="18">
        <v>0</v>
      </c>
      <c r="I64" s="18">
        <v>9</v>
      </c>
      <c r="J64" s="18">
        <v>12</v>
      </c>
      <c r="K64" s="18">
        <v>15</v>
      </c>
      <c r="L64" s="18">
        <v>12</v>
      </c>
      <c r="M64" s="18">
        <v>6</v>
      </c>
      <c r="N64" s="18">
        <v>9</v>
      </c>
      <c r="O64" s="18">
        <v>9</v>
      </c>
      <c r="P64" s="18"/>
      <c r="Q64" s="19"/>
      <c r="R64" s="30">
        <f>IF(D64="","",SUM(F64:P64)-(Q64))</f>
        <v>102</v>
      </c>
      <c r="S64" s="253">
        <f>SUM(R62:R65)+S63</f>
        <v>357</v>
      </c>
      <c r="T64" s="254"/>
      <c r="U64" s="63">
        <f>SUM(F64:H64)</f>
        <v>30</v>
      </c>
    </row>
    <row r="65" spans="1:21" ht="15.75" customHeight="1">
      <c r="A65" s="267"/>
      <c r="B65" s="267"/>
      <c r="C65" s="250"/>
      <c r="D65" s="6">
        <v>50</v>
      </c>
      <c r="E65" s="11" t="s">
        <v>14</v>
      </c>
      <c r="F65" s="24">
        <v>18</v>
      </c>
      <c r="G65" s="24">
        <v>9</v>
      </c>
      <c r="H65" s="24">
        <v>0</v>
      </c>
      <c r="I65" s="24">
        <v>6</v>
      </c>
      <c r="J65" s="24">
        <v>9</v>
      </c>
      <c r="K65" s="24">
        <v>12</v>
      </c>
      <c r="L65" s="24">
        <v>9</v>
      </c>
      <c r="M65" s="24">
        <v>6</v>
      </c>
      <c r="N65" s="24">
        <v>9</v>
      </c>
      <c r="O65" s="24">
        <v>9</v>
      </c>
      <c r="P65" s="24"/>
      <c r="Q65" s="25"/>
      <c r="R65" s="27">
        <f>IF(D65="","",SUM(F65:P65)-(Q65))</f>
        <v>87</v>
      </c>
      <c r="S65" s="255"/>
      <c r="T65" s="256"/>
      <c r="U65" s="63">
        <f>SUM(F65:H65)</f>
        <v>27</v>
      </c>
    </row>
    <row r="66" spans="1:21" ht="15.75" customHeight="1">
      <c r="A66" s="268"/>
      <c r="B66" s="250"/>
      <c r="C66" s="24"/>
      <c r="D66" s="257" t="s">
        <v>36</v>
      </c>
      <c r="E66" s="258"/>
      <c r="F66" s="24">
        <f aca="true" t="shared" si="18" ref="F66:Q66">SUM(F62:F65)</f>
        <v>69</v>
      </c>
      <c r="G66" s="24">
        <f t="shared" si="18"/>
        <v>42</v>
      </c>
      <c r="H66" s="24">
        <f t="shared" si="18"/>
        <v>0</v>
      </c>
      <c r="I66" s="24">
        <f t="shared" si="18"/>
        <v>33</v>
      </c>
      <c r="J66" s="24">
        <f t="shared" si="18"/>
        <v>30</v>
      </c>
      <c r="K66" s="24">
        <f t="shared" si="18"/>
        <v>51</v>
      </c>
      <c r="L66" s="24">
        <f t="shared" si="18"/>
        <v>39</v>
      </c>
      <c r="M66" s="24">
        <f t="shared" si="18"/>
        <v>24</v>
      </c>
      <c r="N66" s="24">
        <f t="shared" si="18"/>
        <v>33</v>
      </c>
      <c r="O66" s="24">
        <f t="shared" si="18"/>
        <v>36</v>
      </c>
      <c r="P66" s="24">
        <f t="shared" si="18"/>
        <v>0</v>
      </c>
      <c r="Q66" s="24">
        <f t="shared" si="18"/>
        <v>0</v>
      </c>
      <c r="R66" s="24"/>
      <c r="S66" s="212"/>
      <c r="T66" s="54"/>
      <c r="U66" s="61">
        <f>SUM(U62:U65)</f>
        <v>111</v>
      </c>
    </row>
    <row r="67" spans="1:21" ht="15.75" customHeight="1">
      <c r="A67" s="248"/>
      <c r="B67" s="248" t="s">
        <v>75</v>
      </c>
      <c r="C67" s="248"/>
      <c r="D67" s="6">
        <v>79</v>
      </c>
      <c r="E67" s="9" t="s">
        <v>11</v>
      </c>
      <c r="F67" s="22">
        <v>15</v>
      </c>
      <c r="G67" s="22">
        <v>0</v>
      </c>
      <c r="H67" s="22">
        <v>0</v>
      </c>
      <c r="I67" s="22">
        <v>9</v>
      </c>
      <c r="J67" s="22">
        <v>9</v>
      </c>
      <c r="K67" s="22">
        <v>12</v>
      </c>
      <c r="L67" s="22">
        <v>12</v>
      </c>
      <c r="M67" s="22">
        <v>9</v>
      </c>
      <c r="N67" s="22">
        <v>6</v>
      </c>
      <c r="O67" s="22">
        <v>9</v>
      </c>
      <c r="P67" s="22"/>
      <c r="Q67" s="23"/>
      <c r="R67" s="29">
        <f>IF(D67="","",SUM(F67:P67)-(Q67))</f>
        <v>81</v>
      </c>
      <c r="S67" s="64" t="s">
        <v>18</v>
      </c>
      <c r="T67" s="261">
        <v>14</v>
      </c>
      <c r="U67" s="62">
        <f>SUM(F67:H67)</f>
        <v>15</v>
      </c>
    </row>
    <row r="68" spans="1:21" ht="15.75" customHeight="1">
      <c r="A68" s="267"/>
      <c r="B68" s="267"/>
      <c r="C68" s="249"/>
      <c r="D68" s="6">
        <v>18</v>
      </c>
      <c r="E68" s="10" t="s">
        <v>12</v>
      </c>
      <c r="F68" s="18">
        <v>18</v>
      </c>
      <c r="G68" s="18">
        <v>0</v>
      </c>
      <c r="H68" s="18">
        <v>0</v>
      </c>
      <c r="I68" s="18">
        <v>9</v>
      </c>
      <c r="J68" s="18">
        <v>9</v>
      </c>
      <c r="K68" s="18">
        <v>12</v>
      </c>
      <c r="L68" s="18">
        <v>9</v>
      </c>
      <c r="M68" s="18">
        <v>6</v>
      </c>
      <c r="N68" s="18">
        <v>9</v>
      </c>
      <c r="O68" s="18">
        <v>9</v>
      </c>
      <c r="P68" s="18"/>
      <c r="Q68" s="19"/>
      <c r="R68" s="30">
        <f>IF(D68="","",SUM(F68:P68)-(Q68))</f>
        <v>81</v>
      </c>
      <c r="S68" s="65"/>
      <c r="T68" s="262"/>
      <c r="U68" s="63">
        <f>SUM(F68:H68)</f>
        <v>18</v>
      </c>
    </row>
    <row r="69" spans="1:21" ht="15.75" customHeight="1">
      <c r="A69" s="267"/>
      <c r="B69" s="267"/>
      <c r="C69" s="249"/>
      <c r="D69" s="6">
        <v>263</v>
      </c>
      <c r="E69" s="10" t="s">
        <v>13</v>
      </c>
      <c r="F69" s="18">
        <v>15</v>
      </c>
      <c r="G69" s="18">
        <v>9</v>
      </c>
      <c r="H69" s="18">
        <v>0</v>
      </c>
      <c r="I69" s="18">
        <v>12</v>
      </c>
      <c r="J69" s="18">
        <v>12</v>
      </c>
      <c r="K69" s="18">
        <v>12</v>
      </c>
      <c r="L69" s="18">
        <v>12</v>
      </c>
      <c r="M69" s="18">
        <v>12</v>
      </c>
      <c r="N69" s="18">
        <v>9</v>
      </c>
      <c r="O69" s="18">
        <v>9</v>
      </c>
      <c r="P69" s="18"/>
      <c r="Q69" s="19"/>
      <c r="R69" s="30">
        <f>IF(D69="","",SUM(F69:P69)-(Q69))</f>
        <v>102</v>
      </c>
      <c r="S69" s="253">
        <f>SUM(R67:R70)+S68</f>
        <v>357</v>
      </c>
      <c r="T69" s="254"/>
      <c r="U69" s="63">
        <f>SUM(F69:H69)</f>
        <v>24</v>
      </c>
    </row>
    <row r="70" spans="1:21" ht="15.75" customHeight="1">
      <c r="A70" s="267"/>
      <c r="B70" s="267"/>
      <c r="C70" s="250"/>
      <c r="D70" s="6">
        <v>99</v>
      </c>
      <c r="E70" s="11" t="s">
        <v>14</v>
      </c>
      <c r="F70" s="24">
        <v>15</v>
      </c>
      <c r="G70" s="24">
        <v>9</v>
      </c>
      <c r="H70" s="24">
        <v>0</v>
      </c>
      <c r="I70" s="24">
        <v>12</v>
      </c>
      <c r="J70" s="24">
        <v>9</v>
      </c>
      <c r="K70" s="24">
        <v>15</v>
      </c>
      <c r="L70" s="24">
        <v>9</v>
      </c>
      <c r="M70" s="24">
        <v>6</v>
      </c>
      <c r="N70" s="24">
        <v>9</v>
      </c>
      <c r="O70" s="24">
        <v>9</v>
      </c>
      <c r="P70" s="24"/>
      <c r="Q70" s="25"/>
      <c r="R70" s="27">
        <f>IF(D70="","",SUM(F70:P70)-(Q70))</f>
        <v>93</v>
      </c>
      <c r="S70" s="255"/>
      <c r="T70" s="256"/>
      <c r="U70" s="63">
        <f>SUM(F70:H70)</f>
        <v>24</v>
      </c>
    </row>
    <row r="71" spans="1:21" ht="15.75" customHeight="1">
      <c r="A71" s="268"/>
      <c r="B71" s="250"/>
      <c r="C71" s="24"/>
      <c r="D71" s="257" t="s">
        <v>36</v>
      </c>
      <c r="E71" s="258"/>
      <c r="F71" s="24">
        <f aca="true" t="shared" si="19" ref="F71:Q71">SUM(F67:F70)</f>
        <v>63</v>
      </c>
      <c r="G71" s="24">
        <f t="shared" si="19"/>
        <v>18</v>
      </c>
      <c r="H71" s="24">
        <f t="shared" si="19"/>
        <v>0</v>
      </c>
      <c r="I71" s="24">
        <f t="shared" si="19"/>
        <v>42</v>
      </c>
      <c r="J71" s="24">
        <f t="shared" si="19"/>
        <v>39</v>
      </c>
      <c r="K71" s="24">
        <f t="shared" si="19"/>
        <v>51</v>
      </c>
      <c r="L71" s="24">
        <f t="shared" si="19"/>
        <v>42</v>
      </c>
      <c r="M71" s="24">
        <f t="shared" si="19"/>
        <v>33</v>
      </c>
      <c r="N71" s="24">
        <f t="shared" si="19"/>
        <v>33</v>
      </c>
      <c r="O71" s="24">
        <f t="shared" si="19"/>
        <v>36</v>
      </c>
      <c r="P71" s="24">
        <f t="shared" si="19"/>
        <v>0</v>
      </c>
      <c r="Q71" s="24">
        <f t="shared" si="19"/>
        <v>0</v>
      </c>
      <c r="R71" s="24"/>
      <c r="S71" s="212"/>
      <c r="T71" s="54"/>
      <c r="U71" s="61">
        <f>SUM(U67:U70)</f>
        <v>81</v>
      </c>
    </row>
    <row r="72" spans="1:21" ht="15.75" customHeight="1">
      <c r="A72" s="248"/>
      <c r="B72" s="248" t="s">
        <v>77</v>
      </c>
      <c r="C72" s="248"/>
      <c r="D72" s="6">
        <v>55</v>
      </c>
      <c r="E72" s="9" t="s">
        <v>11</v>
      </c>
      <c r="F72" s="22">
        <v>18</v>
      </c>
      <c r="G72" s="22">
        <v>9</v>
      </c>
      <c r="H72" s="22">
        <v>0</v>
      </c>
      <c r="I72" s="22">
        <v>12</v>
      </c>
      <c r="J72" s="22">
        <v>9</v>
      </c>
      <c r="K72" s="22">
        <v>12</v>
      </c>
      <c r="L72" s="22">
        <v>9</v>
      </c>
      <c r="M72" s="22">
        <v>6</v>
      </c>
      <c r="N72" s="22">
        <v>12</v>
      </c>
      <c r="O72" s="22">
        <v>12</v>
      </c>
      <c r="P72" s="22"/>
      <c r="Q72" s="23"/>
      <c r="R72" s="29">
        <f>IF(D72="","",SUM(F72:P72)-(Q72))</f>
        <v>99</v>
      </c>
      <c r="S72" s="64" t="s">
        <v>18</v>
      </c>
      <c r="T72" s="259">
        <v>15</v>
      </c>
      <c r="U72" s="62">
        <f>SUM(F72:H72)</f>
        <v>27</v>
      </c>
    </row>
    <row r="73" spans="1:21" ht="15.75" customHeight="1">
      <c r="A73" s="267"/>
      <c r="B73" s="267"/>
      <c r="C73" s="249"/>
      <c r="D73" s="6">
        <v>6</v>
      </c>
      <c r="E73" s="10" t="s">
        <v>12</v>
      </c>
      <c r="F73" s="18">
        <v>0</v>
      </c>
      <c r="G73" s="18">
        <v>0</v>
      </c>
      <c r="H73" s="18">
        <v>0</v>
      </c>
      <c r="I73" s="18">
        <v>6</v>
      </c>
      <c r="J73" s="18">
        <v>0</v>
      </c>
      <c r="K73" s="18">
        <v>9</v>
      </c>
      <c r="L73" s="18">
        <v>9</v>
      </c>
      <c r="M73" s="18">
        <v>6</v>
      </c>
      <c r="N73" s="18">
        <v>9</v>
      </c>
      <c r="O73" s="18">
        <v>9</v>
      </c>
      <c r="P73" s="18"/>
      <c r="Q73" s="19"/>
      <c r="R73" s="30">
        <f>IF(D73="","",SUM(F73:P73)-(Q73))</f>
        <v>48</v>
      </c>
      <c r="S73" s="65"/>
      <c r="T73" s="260"/>
      <c r="U73" s="63">
        <f>SUM(F73:H73)</f>
        <v>0</v>
      </c>
    </row>
    <row r="74" spans="1:21" ht="15.75" customHeight="1">
      <c r="A74" s="267"/>
      <c r="B74" s="267"/>
      <c r="C74" s="249"/>
      <c r="D74" s="6">
        <v>52</v>
      </c>
      <c r="E74" s="10" t="s">
        <v>13</v>
      </c>
      <c r="F74" s="18">
        <v>15</v>
      </c>
      <c r="G74" s="18">
        <v>12</v>
      </c>
      <c r="H74" s="18">
        <v>0</v>
      </c>
      <c r="I74" s="18">
        <v>12</v>
      </c>
      <c r="J74" s="18">
        <v>12</v>
      </c>
      <c r="K74" s="18">
        <v>15</v>
      </c>
      <c r="L74" s="18">
        <v>9</v>
      </c>
      <c r="M74" s="18">
        <v>6</v>
      </c>
      <c r="N74" s="18">
        <v>9</v>
      </c>
      <c r="O74" s="18">
        <v>12</v>
      </c>
      <c r="P74" s="18"/>
      <c r="Q74" s="19"/>
      <c r="R74" s="30">
        <f>IF(D74="","",SUM(F74:P74)-(Q74))</f>
        <v>102</v>
      </c>
      <c r="S74" s="253">
        <f>SUM(R72:R75)+S73</f>
        <v>345</v>
      </c>
      <c r="T74" s="254"/>
      <c r="U74" s="63">
        <f>SUM(F74:H74)</f>
        <v>27</v>
      </c>
    </row>
    <row r="75" spans="1:21" ht="15.75" customHeight="1">
      <c r="A75" s="267"/>
      <c r="B75" s="267"/>
      <c r="C75" s="250"/>
      <c r="D75" s="6">
        <v>4</v>
      </c>
      <c r="E75" s="11" t="s">
        <v>14</v>
      </c>
      <c r="F75" s="24">
        <v>15</v>
      </c>
      <c r="G75" s="24">
        <v>9</v>
      </c>
      <c r="H75" s="24">
        <v>0</v>
      </c>
      <c r="I75" s="24">
        <v>12</v>
      </c>
      <c r="J75" s="24">
        <v>9</v>
      </c>
      <c r="K75" s="24">
        <v>15</v>
      </c>
      <c r="L75" s="24">
        <v>9</v>
      </c>
      <c r="M75" s="24">
        <v>6</v>
      </c>
      <c r="N75" s="24">
        <v>9</v>
      </c>
      <c r="O75" s="24">
        <v>12</v>
      </c>
      <c r="P75" s="24"/>
      <c r="Q75" s="25"/>
      <c r="R75" s="27">
        <f>IF(D75="","",SUM(F75:P75)-(Q75))</f>
        <v>96</v>
      </c>
      <c r="S75" s="255"/>
      <c r="T75" s="256"/>
      <c r="U75" s="63">
        <f>SUM(F75:H75)</f>
        <v>24</v>
      </c>
    </row>
    <row r="76" spans="1:21" ht="15.75" customHeight="1">
      <c r="A76" s="268"/>
      <c r="B76" s="250"/>
      <c r="C76" s="24"/>
      <c r="D76" s="257" t="s">
        <v>36</v>
      </c>
      <c r="E76" s="258"/>
      <c r="F76" s="24">
        <f aca="true" t="shared" si="20" ref="F76:Q76">SUM(F72:F75)</f>
        <v>48</v>
      </c>
      <c r="G76" s="24">
        <f t="shared" si="20"/>
        <v>30</v>
      </c>
      <c r="H76" s="24">
        <f t="shared" si="20"/>
        <v>0</v>
      </c>
      <c r="I76" s="24">
        <f t="shared" si="20"/>
        <v>42</v>
      </c>
      <c r="J76" s="24">
        <f t="shared" si="20"/>
        <v>30</v>
      </c>
      <c r="K76" s="24">
        <f t="shared" si="20"/>
        <v>51</v>
      </c>
      <c r="L76" s="24">
        <f t="shared" si="20"/>
        <v>36</v>
      </c>
      <c r="M76" s="24">
        <f t="shared" si="20"/>
        <v>24</v>
      </c>
      <c r="N76" s="24">
        <f t="shared" si="20"/>
        <v>39</v>
      </c>
      <c r="O76" s="24">
        <f t="shared" si="20"/>
        <v>45</v>
      </c>
      <c r="P76" s="24">
        <f t="shared" si="20"/>
        <v>0</v>
      </c>
      <c r="Q76" s="24">
        <f t="shared" si="20"/>
        <v>0</v>
      </c>
      <c r="R76" s="24"/>
      <c r="S76" s="212"/>
      <c r="T76" s="54"/>
      <c r="U76" s="61">
        <f>SUM(U72:U75)</f>
        <v>78</v>
      </c>
    </row>
    <row r="77" spans="1:21" ht="15.75" customHeight="1">
      <c r="A77" s="248"/>
      <c r="B77" s="248" t="s">
        <v>119</v>
      </c>
      <c r="C77" s="248"/>
      <c r="D77" s="6">
        <v>31</v>
      </c>
      <c r="E77" s="9" t="s">
        <v>11</v>
      </c>
      <c r="F77" s="22">
        <v>12</v>
      </c>
      <c r="G77" s="22">
        <v>9</v>
      </c>
      <c r="H77" s="22">
        <v>0</v>
      </c>
      <c r="I77" s="22">
        <v>6</v>
      </c>
      <c r="J77" s="22">
        <v>12</v>
      </c>
      <c r="K77" s="22">
        <v>12</v>
      </c>
      <c r="L77" s="22">
        <v>9</v>
      </c>
      <c r="M77" s="22">
        <v>9</v>
      </c>
      <c r="N77" s="22">
        <v>9</v>
      </c>
      <c r="O77" s="22">
        <v>6</v>
      </c>
      <c r="P77" s="22"/>
      <c r="Q77" s="23"/>
      <c r="R77" s="29">
        <f>IF(D77="","",SUM(F77:P77)-(Q77))</f>
        <v>84</v>
      </c>
      <c r="S77" s="64" t="s">
        <v>18</v>
      </c>
      <c r="T77" s="259">
        <v>16</v>
      </c>
      <c r="U77" s="62">
        <f>SUM(F77:H77)</f>
        <v>21</v>
      </c>
    </row>
    <row r="78" spans="1:21" ht="15.75" customHeight="1">
      <c r="A78" s="267"/>
      <c r="B78" s="267"/>
      <c r="C78" s="249"/>
      <c r="D78" s="6">
        <v>29</v>
      </c>
      <c r="E78" s="10" t="s">
        <v>12</v>
      </c>
      <c r="F78" s="18">
        <v>12</v>
      </c>
      <c r="G78" s="18">
        <v>9</v>
      </c>
      <c r="H78" s="18">
        <v>0</v>
      </c>
      <c r="I78" s="18">
        <v>6</v>
      </c>
      <c r="J78" s="18">
        <v>9</v>
      </c>
      <c r="K78" s="18">
        <v>12</v>
      </c>
      <c r="L78" s="18">
        <v>9</v>
      </c>
      <c r="M78" s="18">
        <v>6</v>
      </c>
      <c r="N78" s="18">
        <v>9</v>
      </c>
      <c r="O78" s="18">
        <v>6</v>
      </c>
      <c r="P78" s="18"/>
      <c r="Q78" s="19"/>
      <c r="R78" s="30">
        <f>IF(D78="","",SUM(F78:P78)-(Q78))</f>
        <v>78</v>
      </c>
      <c r="S78" s="65"/>
      <c r="T78" s="260"/>
      <c r="U78" s="63">
        <f>SUM(F78:H78)</f>
        <v>21</v>
      </c>
    </row>
    <row r="79" spans="1:21" ht="15.75" customHeight="1">
      <c r="A79" s="267"/>
      <c r="B79" s="267"/>
      <c r="C79" s="249"/>
      <c r="D79" s="6">
        <v>44</v>
      </c>
      <c r="E79" s="10" t="s">
        <v>13</v>
      </c>
      <c r="F79" s="18">
        <v>15</v>
      </c>
      <c r="G79" s="18">
        <v>9</v>
      </c>
      <c r="H79" s="18">
        <v>0</v>
      </c>
      <c r="I79" s="18">
        <v>6</v>
      </c>
      <c r="J79" s="18">
        <v>9</v>
      </c>
      <c r="K79" s="18">
        <v>12</v>
      </c>
      <c r="L79" s="18">
        <v>9</v>
      </c>
      <c r="M79" s="18">
        <v>6</v>
      </c>
      <c r="N79" s="18">
        <v>9</v>
      </c>
      <c r="O79" s="18">
        <v>12</v>
      </c>
      <c r="P79" s="18"/>
      <c r="Q79" s="19"/>
      <c r="R79" s="30">
        <f>IF(D79="","",SUM(F79:P79)-(Q79))</f>
        <v>87</v>
      </c>
      <c r="S79" s="253">
        <f>SUM(R77:R80)+S78</f>
        <v>339</v>
      </c>
      <c r="T79" s="254"/>
      <c r="U79" s="63">
        <f>SUM(F79:H79)</f>
        <v>24</v>
      </c>
    </row>
    <row r="80" spans="1:21" ht="15.75" customHeight="1">
      <c r="A80" s="267"/>
      <c r="B80" s="267"/>
      <c r="C80" s="250"/>
      <c r="D80" s="6">
        <v>30</v>
      </c>
      <c r="E80" s="11" t="s">
        <v>14</v>
      </c>
      <c r="F80" s="24">
        <v>15</v>
      </c>
      <c r="G80" s="24">
        <v>9</v>
      </c>
      <c r="H80" s="24">
        <v>0</v>
      </c>
      <c r="I80" s="24">
        <v>9</v>
      </c>
      <c r="J80" s="24">
        <v>9</v>
      </c>
      <c r="K80" s="24">
        <v>12</v>
      </c>
      <c r="L80" s="24">
        <v>9</v>
      </c>
      <c r="M80" s="24">
        <v>9</v>
      </c>
      <c r="N80" s="24">
        <v>6</v>
      </c>
      <c r="O80" s="24">
        <v>12</v>
      </c>
      <c r="P80" s="24"/>
      <c r="Q80" s="25"/>
      <c r="R80" s="27">
        <f>IF(D80="","",SUM(F80:P80)-(Q80))</f>
        <v>90</v>
      </c>
      <c r="S80" s="255"/>
      <c r="T80" s="256"/>
      <c r="U80" s="63">
        <f>SUM(F80:H80)</f>
        <v>24</v>
      </c>
    </row>
    <row r="81" spans="1:21" ht="15.75" customHeight="1">
      <c r="A81" s="268"/>
      <c r="B81" s="250"/>
      <c r="C81" s="24"/>
      <c r="D81" s="257" t="s">
        <v>36</v>
      </c>
      <c r="E81" s="258"/>
      <c r="F81" s="24">
        <f aca="true" t="shared" si="21" ref="F81:Q81">SUM(F77:F80)</f>
        <v>54</v>
      </c>
      <c r="G81" s="24">
        <f t="shared" si="21"/>
        <v>36</v>
      </c>
      <c r="H81" s="24">
        <f t="shared" si="21"/>
        <v>0</v>
      </c>
      <c r="I81" s="24">
        <f t="shared" si="21"/>
        <v>27</v>
      </c>
      <c r="J81" s="24">
        <f t="shared" si="21"/>
        <v>39</v>
      </c>
      <c r="K81" s="24">
        <f t="shared" si="21"/>
        <v>48</v>
      </c>
      <c r="L81" s="24">
        <f t="shared" si="21"/>
        <v>36</v>
      </c>
      <c r="M81" s="24">
        <f t="shared" si="21"/>
        <v>30</v>
      </c>
      <c r="N81" s="24">
        <f t="shared" si="21"/>
        <v>33</v>
      </c>
      <c r="O81" s="24">
        <f t="shared" si="21"/>
        <v>36</v>
      </c>
      <c r="P81" s="24">
        <f t="shared" si="21"/>
        <v>0</v>
      </c>
      <c r="Q81" s="24">
        <f t="shared" si="21"/>
        <v>0</v>
      </c>
      <c r="R81" s="24"/>
      <c r="S81" s="212"/>
      <c r="T81" s="54"/>
      <c r="U81" s="61">
        <f>SUM(U77:U80)</f>
        <v>90</v>
      </c>
    </row>
    <row r="82" spans="1:21" ht="15.75" customHeight="1">
      <c r="A82" s="248"/>
      <c r="B82" s="248" t="s">
        <v>121</v>
      </c>
      <c r="C82" s="248"/>
      <c r="D82" s="6">
        <v>86</v>
      </c>
      <c r="E82" s="9" t="s">
        <v>11</v>
      </c>
      <c r="F82" s="22">
        <v>0</v>
      </c>
      <c r="G82" s="22">
        <v>0</v>
      </c>
      <c r="H82" s="22">
        <v>0</v>
      </c>
      <c r="I82" s="22">
        <v>9</v>
      </c>
      <c r="J82" s="22">
        <v>9</v>
      </c>
      <c r="K82" s="22">
        <v>12</v>
      </c>
      <c r="L82" s="22">
        <v>9</v>
      </c>
      <c r="M82" s="22">
        <v>6</v>
      </c>
      <c r="N82" s="22">
        <v>9</v>
      </c>
      <c r="O82" s="22">
        <v>6</v>
      </c>
      <c r="P82" s="22"/>
      <c r="Q82" s="23"/>
      <c r="R82" s="29">
        <f>IF(D82="","",SUM(F82:P82)-(Q82))</f>
        <v>60</v>
      </c>
      <c r="S82" s="64" t="s">
        <v>18</v>
      </c>
      <c r="T82" s="259">
        <v>17</v>
      </c>
      <c r="U82" s="62">
        <f>SUM(F82:H82)</f>
        <v>0</v>
      </c>
    </row>
    <row r="83" spans="1:21" ht="15.75" customHeight="1">
      <c r="A83" s="267"/>
      <c r="B83" s="267"/>
      <c r="C83" s="249"/>
      <c r="D83" s="6">
        <v>55</v>
      </c>
      <c r="E83" s="10" t="s">
        <v>12</v>
      </c>
      <c r="F83" s="18">
        <v>12</v>
      </c>
      <c r="G83" s="18">
        <v>9</v>
      </c>
      <c r="H83" s="18">
        <v>0</v>
      </c>
      <c r="I83" s="18">
        <v>9</v>
      </c>
      <c r="J83" s="18">
        <v>12</v>
      </c>
      <c r="K83" s="18">
        <v>15</v>
      </c>
      <c r="L83" s="18">
        <v>9</v>
      </c>
      <c r="M83" s="18">
        <v>6</v>
      </c>
      <c r="N83" s="18">
        <v>9</v>
      </c>
      <c r="O83" s="18">
        <v>12</v>
      </c>
      <c r="P83" s="18"/>
      <c r="Q83" s="19"/>
      <c r="R83" s="30">
        <f>IF(D83="","",SUM(F83:P83)-(Q83))</f>
        <v>93</v>
      </c>
      <c r="S83" s="65"/>
      <c r="T83" s="260"/>
      <c r="U83" s="63">
        <f>SUM(F83:H83)</f>
        <v>21</v>
      </c>
    </row>
    <row r="84" spans="1:21" ht="15.75" customHeight="1">
      <c r="A84" s="267"/>
      <c r="B84" s="267"/>
      <c r="C84" s="249"/>
      <c r="D84" s="6">
        <v>59</v>
      </c>
      <c r="E84" s="10" t="s">
        <v>13</v>
      </c>
      <c r="F84" s="18">
        <v>12</v>
      </c>
      <c r="G84" s="18">
        <v>9</v>
      </c>
      <c r="H84" s="18">
        <v>0</v>
      </c>
      <c r="I84" s="18">
        <v>9</v>
      </c>
      <c r="J84" s="18">
        <v>9</v>
      </c>
      <c r="K84" s="18">
        <v>12</v>
      </c>
      <c r="L84" s="18">
        <v>12</v>
      </c>
      <c r="M84" s="18">
        <v>6</v>
      </c>
      <c r="N84" s="18">
        <v>9</v>
      </c>
      <c r="O84" s="18">
        <v>9</v>
      </c>
      <c r="P84" s="18"/>
      <c r="Q84" s="19"/>
      <c r="R84" s="30">
        <f>IF(D84="","",SUM(F84:P84)-(Q84))</f>
        <v>87</v>
      </c>
      <c r="S84" s="253">
        <f>SUM(R82:R85)+S83</f>
        <v>327</v>
      </c>
      <c r="T84" s="254"/>
      <c r="U84" s="63">
        <f>SUM(F84:H84)</f>
        <v>21</v>
      </c>
    </row>
    <row r="85" spans="1:21" ht="15.75" customHeight="1">
      <c r="A85" s="267"/>
      <c r="B85" s="267"/>
      <c r="C85" s="250"/>
      <c r="D85" s="6">
        <v>81</v>
      </c>
      <c r="E85" s="11" t="s">
        <v>14</v>
      </c>
      <c r="F85" s="24">
        <v>12</v>
      </c>
      <c r="G85" s="24">
        <v>12</v>
      </c>
      <c r="H85" s="24">
        <v>0</v>
      </c>
      <c r="I85" s="24">
        <v>9</v>
      </c>
      <c r="J85" s="24">
        <v>9</v>
      </c>
      <c r="K85" s="24">
        <v>12</v>
      </c>
      <c r="L85" s="24">
        <v>9</v>
      </c>
      <c r="M85" s="24">
        <v>6</v>
      </c>
      <c r="N85" s="24">
        <v>9</v>
      </c>
      <c r="O85" s="24">
        <v>9</v>
      </c>
      <c r="P85" s="24"/>
      <c r="Q85" s="25"/>
      <c r="R85" s="27">
        <f>IF(D85="","",SUM(F85:P85)-(Q85))</f>
        <v>87</v>
      </c>
      <c r="S85" s="255"/>
      <c r="T85" s="256"/>
      <c r="U85" s="63">
        <f>SUM(F85:H85)</f>
        <v>24</v>
      </c>
    </row>
    <row r="86" spans="1:21" ht="15.75" customHeight="1">
      <c r="A86" s="268"/>
      <c r="B86" s="250"/>
      <c r="C86" s="24"/>
      <c r="D86" s="257" t="s">
        <v>36</v>
      </c>
      <c r="E86" s="258"/>
      <c r="F86" s="24">
        <f aca="true" t="shared" si="22" ref="F86:Q86">SUM(F82:F85)</f>
        <v>36</v>
      </c>
      <c r="G86" s="24">
        <f t="shared" si="22"/>
        <v>30</v>
      </c>
      <c r="H86" s="24">
        <f t="shared" si="22"/>
        <v>0</v>
      </c>
      <c r="I86" s="24">
        <f t="shared" si="22"/>
        <v>36</v>
      </c>
      <c r="J86" s="24">
        <f t="shared" si="22"/>
        <v>39</v>
      </c>
      <c r="K86" s="24">
        <f t="shared" si="22"/>
        <v>51</v>
      </c>
      <c r="L86" s="24">
        <f t="shared" si="22"/>
        <v>39</v>
      </c>
      <c r="M86" s="24">
        <f t="shared" si="22"/>
        <v>24</v>
      </c>
      <c r="N86" s="24">
        <f t="shared" si="22"/>
        <v>36</v>
      </c>
      <c r="O86" s="24">
        <f t="shared" si="22"/>
        <v>36</v>
      </c>
      <c r="P86" s="24">
        <f t="shared" si="22"/>
        <v>0</v>
      </c>
      <c r="Q86" s="24">
        <f t="shared" si="22"/>
        <v>0</v>
      </c>
      <c r="R86" s="24"/>
      <c r="S86" s="212"/>
      <c r="T86" s="54"/>
      <c r="U86" s="61">
        <f>SUM(U82:U85)</f>
        <v>66</v>
      </c>
    </row>
    <row r="87" spans="1:21" ht="15.75" customHeight="1">
      <c r="A87" s="248"/>
      <c r="B87" s="248" t="s">
        <v>73</v>
      </c>
      <c r="C87" s="248"/>
      <c r="D87" s="6">
        <v>102</v>
      </c>
      <c r="E87" s="9" t="s">
        <v>11</v>
      </c>
      <c r="F87" s="22">
        <v>15</v>
      </c>
      <c r="G87" s="22">
        <v>9</v>
      </c>
      <c r="H87" s="22">
        <v>0</v>
      </c>
      <c r="I87" s="22">
        <v>9</v>
      </c>
      <c r="J87" s="22">
        <v>0</v>
      </c>
      <c r="K87" s="22">
        <v>12</v>
      </c>
      <c r="L87" s="22">
        <v>9</v>
      </c>
      <c r="M87" s="22">
        <v>6</v>
      </c>
      <c r="N87" s="22">
        <v>9</v>
      </c>
      <c r="O87" s="22">
        <v>9</v>
      </c>
      <c r="P87" s="22"/>
      <c r="Q87" s="23"/>
      <c r="R87" s="29">
        <f>IF(D87="","",SUM(F87:P87)-(Q87))</f>
        <v>78</v>
      </c>
      <c r="S87" s="64" t="s">
        <v>18</v>
      </c>
      <c r="T87" s="259">
        <v>18</v>
      </c>
      <c r="U87" s="62">
        <f aca="true" t="shared" si="23" ref="U87:U90">SUM(F87:H87)</f>
        <v>24</v>
      </c>
    </row>
    <row r="88" spans="1:21" ht="15.75" customHeight="1">
      <c r="A88" s="267"/>
      <c r="B88" s="267"/>
      <c r="C88" s="249"/>
      <c r="D88" s="6">
        <v>75</v>
      </c>
      <c r="E88" s="10" t="s">
        <v>12</v>
      </c>
      <c r="F88" s="18">
        <v>12</v>
      </c>
      <c r="G88" s="18">
        <v>9</v>
      </c>
      <c r="H88" s="18">
        <v>0</v>
      </c>
      <c r="I88" s="18">
        <v>9</v>
      </c>
      <c r="J88" s="18">
        <v>0</v>
      </c>
      <c r="K88" s="18">
        <v>12</v>
      </c>
      <c r="L88" s="18">
        <v>9</v>
      </c>
      <c r="M88" s="18">
        <v>6</v>
      </c>
      <c r="N88" s="18">
        <v>9</v>
      </c>
      <c r="O88" s="18">
        <v>9</v>
      </c>
      <c r="P88" s="18"/>
      <c r="Q88" s="19"/>
      <c r="R88" s="30">
        <f>IF(D88="","",SUM(F88:P88)-(Q88))</f>
        <v>75</v>
      </c>
      <c r="S88" s="65"/>
      <c r="T88" s="260"/>
      <c r="U88" s="63">
        <f t="shared" si="23"/>
        <v>21</v>
      </c>
    </row>
    <row r="89" spans="1:21" ht="15.75" customHeight="1">
      <c r="A89" s="267"/>
      <c r="B89" s="267"/>
      <c r="C89" s="249"/>
      <c r="D89" s="6">
        <v>38</v>
      </c>
      <c r="E89" s="10" t="s">
        <v>13</v>
      </c>
      <c r="F89" s="18">
        <v>12</v>
      </c>
      <c r="G89" s="18">
        <v>0</v>
      </c>
      <c r="H89" s="18">
        <v>0</v>
      </c>
      <c r="I89" s="18">
        <v>6</v>
      </c>
      <c r="J89" s="18">
        <v>9</v>
      </c>
      <c r="K89" s="18">
        <v>12</v>
      </c>
      <c r="L89" s="18">
        <v>9</v>
      </c>
      <c r="M89" s="18">
        <v>6</v>
      </c>
      <c r="N89" s="18">
        <v>9</v>
      </c>
      <c r="O89" s="18">
        <v>9</v>
      </c>
      <c r="P89" s="18"/>
      <c r="Q89" s="19"/>
      <c r="R89" s="30">
        <f>IF(D89="","",SUM(F89:P89)-(Q89))</f>
        <v>72</v>
      </c>
      <c r="S89" s="253">
        <f>SUM(R87:R90)+S88</f>
        <v>285</v>
      </c>
      <c r="T89" s="254"/>
      <c r="U89" s="63">
        <f t="shared" si="23"/>
        <v>12</v>
      </c>
    </row>
    <row r="90" spans="1:21" ht="15.75" customHeight="1">
      <c r="A90" s="267"/>
      <c r="B90" s="267"/>
      <c r="C90" s="250"/>
      <c r="D90" s="6">
        <v>6</v>
      </c>
      <c r="E90" s="11" t="s">
        <v>14</v>
      </c>
      <c r="F90" s="24">
        <v>12</v>
      </c>
      <c r="G90" s="24">
        <v>0</v>
      </c>
      <c r="H90" s="24">
        <v>0</v>
      </c>
      <c r="I90" s="24">
        <v>6</v>
      </c>
      <c r="J90" s="24">
        <v>0</v>
      </c>
      <c r="K90" s="24">
        <v>12</v>
      </c>
      <c r="L90" s="24">
        <v>9</v>
      </c>
      <c r="M90" s="24">
        <v>6</v>
      </c>
      <c r="N90" s="24">
        <v>9</v>
      </c>
      <c r="O90" s="24">
        <v>6</v>
      </c>
      <c r="P90" s="24"/>
      <c r="Q90" s="25"/>
      <c r="R90" s="27">
        <f>IF(D90="","",SUM(F90:P90)-(Q90))</f>
        <v>60</v>
      </c>
      <c r="S90" s="255"/>
      <c r="T90" s="256"/>
      <c r="U90" s="63">
        <f t="shared" si="23"/>
        <v>12</v>
      </c>
    </row>
    <row r="91" spans="1:21" ht="15.75" customHeight="1">
      <c r="A91" s="268"/>
      <c r="B91" s="250"/>
      <c r="C91" s="24"/>
      <c r="D91" s="257" t="s">
        <v>36</v>
      </c>
      <c r="E91" s="258"/>
      <c r="F91" s="24">
        <f aca="true" t="shared" si="24" ref="F91:Q91">SUM(F87:F90)</f>
        <v>51</v>
      </c>
      <c r="G91" s="24">
        <f t="shared" si="24"/>
        <v>18</v>
      </c>
      <c r="H91" s="24">
        <f t="shared" si="24"/>
        <v>0</v>
      </c>
      <c r="I91" s="24">
        <f t="shared" si="24"/>
        <v>30</v>
      </c>
      <c r="J91" s="24">
        <f t="shared" si="24"/>
        <v>9</v>
      </c>
      <c r="K91" s="24">
        <f t="shared" si="24"/>
        <v>48</v>
      </c>
      <c r="L91" s="24">
        <f t="shared" si="24"/>
        <v>36</v>
      </c>
      <c r="M91" s="24">
        <f t="shared" si="24"/>
        <v>24</v>
      </c>
      <c r="N91" s="24">
        <f t="shared" si="24"/>
        <v>36</v>
      </c>
      <c r="O91" s="24">
        <f t="shared" si="24"/>
        <v>33</v>
      </c>
      <c r="P91" s="24">
        <f t="shared" si="24"/>
        <v>0</v>
      </c>
      <c r="Q91" s="24">
        <f t="shared" si="24"/>
        <v>0</v>
      </c>
      <c r="R91" s="24"/>
      <c r="S91" s="212"/>
      <c r="T91" s="54"/>
      <c r="U91" s="61">
        <f aca="true" t="shared" si="25" ref="U91">SUM(U87:U90)</f>
        <v>69</v>
      </c>
    </row>
    <row r="92" spans="1:21" ht="15.75" customHeight="1">
      <c r="A92" s="248"/>
      <c r="B92" s="248" t="s">
        <v>113</v>
      </c>
      <c r="C92" s="248"/>
      <c r="D92" s="6">
        <v>27</v>
      </c>
      <c r="E92" s="9" t="s">
        <v>11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3"/>
      <c r="R92" s="29">
        <f>IF(D92="","",SUM(F92:P92)-(Q92))</f>
        <v>0</v>
      </c>
      <c r="S92" s="64" t="s">
        <v>18</v>
      </c>
      <c r="T92" s="259">
        <v>19</v>
      </c>
      <c r="U92" s="62">
        <f aca="true" t="shared" si="26" ref="U92:U95">SUM(F92:H92)</f>
        <v>0</v>
      </c>
    </row>
    <row r="93" spans="1:21" ht="15.75" customHeight="1">
      <c r="A93" s="267"/>
      <c r="B93" s="267"/>
      <c r="C93" s="249"/>
      <c r="D93" s="6">
        <v>52</v>
      </c>
      <c r="E93" s="10" t="s">
        <v>12</v>
      </c>
      <c r="F93" s="18">
        <v>12</v>
      </c>
      <c r="G93" s="18">
        <v>12</v>
      </c>
      <c r="H93" s="18">
        <v>6</v>
      </c>
      <c r="I93" s="18">
        <v>6</v>
      </c>
      <c r="J93" s="18">
        <v>9</v>
      </c>
      <c r="K93" s="18">
        <v>12</v>
      </c>
      <c r="L93" s="18">
        <v>6</v>
      </c>
      <c r="M93" s="18">
        <v>9</v>
      </c>
      <c r="N93" s="18">
        <v>9</v>
      </c>
      <c r="O93" s="18">
        <v>6</v>
      </c>
      <c r="P93" s="18"/>
      <c r="Q93" s="19"/>
      <c r="R93" s="30">
        <f>IF(D93="","",SUM(F93:P93)-(Q93))</f>
        <v>87</v>
      </c>
      <c r="S93" s="65"/>
      <c r="T93" s="260"/>
      <c r="U93" s="63">
        <f t="shared" si="26"/>
        <v>30</v>
      </c>
    </row>
    <row r="94" spans="1:21" ht="15.75" customHeight="1">
      <c r="A94" s="267"/>
      <c r="B94" s="267"/>
      <c r="C94" s="249"/>
      <c r="D94" s="6">
        <v>72</v>
      </c>
      <c r="E94" s="10" t="s">
        <v>13</v>
      </c>
      <c r="F94" s="18">
        <v>12</v>
      </c>
      <c r="G94" s="18">
        <v>9</v>
      </c>
      <c r="H94" s="18">
        <v>6</v>
      </c>
      <c r="I94" s="18">
        <v>9</v>
      </c>
      <c r="J94" s="18">
        <v>0</v>
      </c>
      <c r="K94" s="18">
        <v>12</v>
      </c>
      <c r="L94" s="18">
        <v>9</v>
      </c>
      <c r="M94" s="18">
        <v>6</v>
      </c>
      <c r="N94" s="18">
        <v>9</v>
      </c>
      <c r="O94" s="18">
        <v>6</v>
      </c>
      <c r="P94" s="18"/>
      <c r="Q94" s="19"/>
      <c r="R94" s="30">
        <f>IF(D94="","",SUM(F94:P94)-(Q94))</f>
        <v>78</v>
      </c>
      <c r="S94" s="253">
        <f>SUM(R92:R95)+S93</f>
        <v>255</v>
      </c>
      <c r="T94" s="254"/>
      <c r="U94" s="63">
        <f t="shared" si="26"/>
        <v>27</v>
      </c>
    </row>
    <row r="95" spans="1:21" ht="15.75" customHeight="1">
      <c r="A95" s="267"/>
      <c r="B95" s="267"/>
      <c r="C95" s="250"/>
      <c r="D95" s="6">
        <v>50</v>
      </c>
      <c r="E95" s="11" t="s">
        <v>14</v>
      </c>
      <c r="F95" s="24">
        <v>12</v>
      </c>
      <c r="G95" s="24">
        <v>9</v>
      </c>
      <c r="H95" s="24">
        <v>6</v>
      </c>
      <c r="I95" s="24">
        <v>9</v>
      </c>
      <c r="J95" s="24">
        <v>9</v>
      </c>
      <c r="K95" s="24">
        <v>15</v>
      </c>
      <c r="L95" s="24">
        <v>9</v>
      </c>
      <c r="M95" s="24">
        <v>9</v>
      </c>
      <c r="N95" s="24">
        <v>6</v>
      </c>
      <c r="O95" s="24">
        <v>6</v>
      </c>
      <c r="P95" s="24"/>
      <c r="Q95" s="25"/>
      <c r="R95" s="27">
        <f>IF(D95="","",SUM(F95:P95)-(Q95))</f>
        <v>90</v>
      </c>
      <c r="S95" s="255"/>
      <c r="T95" s="256"/>
      <c r="U95" s="63">
        <f t="shared" si="26"/>
        <v>27</v>
      </c>
    </row>
    <row r="96" spans="1:21" ht="15.75" customHeight="1">
      <c r="A96" s="268"/>
      <c r="B96" s="250"/>
      <c r="C96" s="24"/>
      <c r="D96" s="257" t="s">
        <v>36</v>
      </c>
      <c r="E96" s="258"/>
      <c r="F96" s="24">
        <f aca="true" t="shared" si="27" ref="F96:Q96">SUM(F92:F95)</f>
        <v>36</v>
      </c>
      <c r="G96" s="24">
        <f t="shared" si="27"/>
        <v>30</v>
      </c>
      <c r="H96" s="24">
        <f t="shared" si="27"/>
        <v>18</v>
      </c>
      <c r="I96" s="24">
        <f t="shared" si="27"/>
        <v>24</v>
      </c>
      <c r="J96" s="24">
        <f t="shared" si="27"/>
        <v>18</v>
      </c>
      <c r="K96" s="24">
        <f t="shared" si="27"/>
        <v>39</v>
      </c>
      <c r="L96" s="24">
        <f t="shared" si="27"/>
        <v>24</v>
      </c>
      <c r="M96" s="24">
        <f t="shared" si="27"/>
        <v>24</v>
      </c>
      <c r="N96" s="24">
        <f t="shared" si="27"/>
        <v>24</v>
      </c>
      <c r="O96" s="24">
        <f t="shared" si="27"/>
        <v>18</v>
      </c>
      <c r="P96" s="24">
        <f t="shared" si="27"/>
        <v>0</v>
      </c>
      <c r="Q96" s="24">
        <f t="shared" si="27"/>
        <v>0</v>
      </c>
      <c r="R96" s="24"/>
      <c r="S96" s="212"/>
      <c r="T96" s="54"/>
      <c r="U96" s="61">
        <f aca="true" t="shared" si="28" ref="U96">SUM(U92:U95)</f>
        <v>84</v>
      </c>
    </row>
    <row r="97" spans="1:21" ht="15.75" customHeight="1">
      <c r="A97" s="248"/>
      <c r="B97" s="248" t="s">
        <v>71</v>
      </c>
      <c r="C97" s="248"/>
      <c r="D97" s="6">
        <v>112</v>
      </c>
      <c r="E97" s="9" t="s">
        <v>11</v>
      </c>
      <c r="F97" s="22">
        <v>18</v>
      </c>
      <c r="G97" s="22">
        <v>15</v>
      </c>
      <c r="H97" s="22">
        <v>0</v>
      </c>
      <c r="I97" s="22">
        <v>9</v>
      </c>
      <c r="J97" s="22">
        <v>12</v>
      </c>
      <c r="K97" s="22">
        <v>15</v>
      </c>
      <c r="L97" s="22">
        <v>9</v>
      </c>
      <c r="M97" s="22">
        <v>9</v>
      </c>
      <c r="N97" s="22">
        <v>6</v>
      </c>
      <c r="O97" s="22">
        <v>9</v>
      </c>
      <c r="P97" s="22">
        <v>3</v>
      </c>
      <c r="Q97" s="23"/>
      <c r="R97" s="29">
        <f>IF(D97="","",SUM(F97:P97)-(Q97))</f>
        <v>105</v>
      </c>
      <c r="S97" s="64" t="s">
        <v>18</v>
      </c>
      <c r="T97" s="259">
        <v>20</v>
      </c>
      <c r="U97" s="62">
        <f aca="true" t="shared" si="29" ref="U97:U100">SUM(F97:H97)</f>
        <v>33</v>
      </c>
    </row>
    <row r="98" spans="1:21" ht="15.75" customHeight="1">
      <c r="A98" s="267"/>
      <c r="B98" s="267"/>
      <c r="C98" s="249"/>
      <c r="D98" s="6">
        <v>106</v>
      </c>
      <c r="E98" s="10" t="s">
        <v>12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9"/>
      <c r="R98" s="30">
        <f>IF(D98="","",SUM(F98:P98)-(Q98))</f>
        <v>0</v>
      </c>
      <c r="S98" s="65"/>
      <c r="T98" s="260"/>
      <c r="U98" s="63">
        <f t="shared" si="29"/>
        <v>0</v>
      </c>
    </row>
    <row r="99" spans="1:21" ht="15.75" customHeight="1">
      <c r="A99" s="267"/>
      <c r="B99" s="267"/>
      <c r="C99" s="249"/>
      <c r="D99" s="6">
        <v>114</v>
      </c>
      <c r="E99" s="10" t="s">
        <v>13</v>
      </c>
      <c r="F99" s="18">
        <v>18</v>
      </c>
      <c r="G99" s="18">
        <v>15</v>
      </c>
      <c r="H99" s="18">
        <v>0</v>
      </c>
      <c r="I99" s="18">
        <v>9</v>
      </c>
      <c r="J99" s="18">
        <v>9</v>
      </c>
      <c r="K99" s="18">
        <v>15</v>
      </c>
      <c r="L99" s="18">
        <v>9</v>
      </c>
      <c r="M99" s="18">
        <v>9</v>
      </c>
      <c r="N99" s="18">
        <v>9</v>
      </c>
      <c r="O99" s="18">
        <v>9</v>
      </c>
      <c r="P99" s="18">
        <v>3</v>
      </c>
      <c r="Q99" s="19"/>
      <c r="R99" s="30">
        <f>IF(D99="","",SUM(F99:P99)-(Q99))</f>
        <v>105</v>
      </c>
      <c r="S99" s="253">
        <f>SUM(R97:R100)+S98</f>
        <v>210</v>
      </c>
      <c r="T99" s="254"/>
      <c r="U99" s="63">
        <f t="shared" si="29"/>
        <v>33</v>
      </c>
    </row>
    <row r="100" spans="1:21" ht="15.75" customHeight="1">
      <c r="A100" s="267"/>
      <c r="B100" s="267"/>
      <c r="C100" s="250"/>
      <c r="D100" s="6">
        <v>122</v>
      </c>
      <c r="E100" s="11" t="s">
        <v>14</v>
      </c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5"/>
      <c r="R100" s="27">
        <f>IF(D100="","",SUM(F100:P100)-(Q100))</f>
        <v>0</v>
      </c>
      <c r="S100" s="255"/>
      <c r="T100" s="256"/>
      <c r="U100" s="63">
        <f t="shared" si="29"/>
        <v>0</v>
      </c>
    </row>
    <row r="101" spans="1:21" ht="15.75" customHeight="1">
      <c r="A101" s="268"/>
      <c r="B101" s="250"/>
      <c r="C101" s="24"/>
      <c r="D101" s="257" t="s">
        <v>36</v>
      </c>
      <c r="E101" s="258"/>
      <c r="F101" s="24">
        <f aca="true" t="shared" si="30" ref="F101:Q101">SUM(F97:F100)</f>
        <v>36</v>
      </c>
      <c r="G101" s="24">
        <f t="shared" si="30"/>
        <v>30</v>
      </c>
      <c r="H101" s="24">
        <f t="shared" si="30"/>
        <v>0</v>
      </c>
      <c r="I101" s="24">
        <f t="shared" si="30"/>
        <v>18</v>
      </c>
      <c r="J101" s="24">
        <f t="shared" si="30"/>
        <v>21</v>
      </c>
      <c r="K101" s="24">
        <f t="shared" si="30"/>
        <v>30</v>
      </c>
      <c r="L101" s="24">
        <f t="shared" si="30"/>
        <v>18</v>
      </c>
      <c r="M101" s="24">
        <f t="shared" si="30"/>
        <v>18</v>
      </c>
      <c r="N101" s="24">
        <f t="shared" si="30"/>
        <v>15</v>
      </c>
      <c r="O101" s="24">
        <f t="shared" si="30"/>
        <v>18</v>
      </c>
      <c r="P101" s="24">
        <f t="shared" si="30"/>
        <v>6</v>
      </c>
      <c r="Q101" s="24">
        <f t="shared" si="30"/>
        <v>0</v>
      </c>
      <c r="R101" s="24"/>
      <c r="S101" s="212"/>
      <c r="T101" s="54"/>
      <c r="U101" s="61">
        <f aca="true" t="shared" si="31" ref="U101">SUM(U97:U100)</f>
        <v>66</v>
      </c>
    </row>
    <row r="102" spans="1:21" ht="15.75" customHeight="1">
      <c r="A102" s="248"/>
      <c r="B102" s="248" t="s">
        <v>114</v>
      </c>
      <c r="C102" s="248"/>
      <c r="D102" s="6">
        <v>30</v>
      </c>
      <c r="E102" s="9" t="s">
        <v>11</v>
      </c>
      <c r="F102" s="22">
        <v>0</v>
      </c>
      <c r="G102" s="22">
        <v>9</v>
      </c>
      <c r="H102" s="22">
        <v>0</v>
      </c>
      <c r="I102" s="22">
        <v>9</v>
      </c>
      <c r="J102" s="22">
        <v>0</v>
      </c>
      <c r="K102" s="22">
        <v>12</v>
      </c>
      <c r="L102" s="22">
        <v>12</v>
      </c>
      <c r="M102" s="22">
        <v>0</v>
      </c>
      <c r="N102" s="22">
        <v>9</v>
      </c>
      <c r="O102" s="22">
        <v>9</v>
      </c>
      <c r="P102" s="22"/>
      <c r="Q102" s="23"/>
      <c r="R102" s="29">
        <f>IF(D102="","",SUM(F102:P102)-(Q102))</f>
        <v>60</v>
      </c>
      <c r="S102" s="64" t="s">
        <v>18</v>
      </c>
      <c r="T102" s="259">
        <v>21</v>
      </c>
      <c r="U102" s="62">
        <f>SUM(F102:H102)</f>
        <v>9</v>
      </c>
    </row>
    <row r="103" spans="1:21" ht="15.75" customHeight="1">
      <c r="A103" s="267"/>
      <c r="B103" s="267"/>
      <c r="C103" s="249"/>
      <c r="D103" s="6">
        <v>62</v>
      </c>
      <c r="E103" s="10" t="s">
        <v>12</v>
      </c>
      <c r="F103" s="18">
        <v>0</v>
      </c>
      <c r="G103" s="18">
        <v>9</v>
      </c>
      <c r="H103" s="18">
        <v>6</v>
      </c>
      <c r="I103" s="18">
        <v>12</v>
      </c>
      <c r="J103" s="18">
        <v>0</v>
      </c>
      <c r="K103" s="18">
        <v>12</v>
      </c>
      <c r="L103" s="18">
        <v>12</v>
      </c>
      <c r="M103" s="18">
        <v>0</v>
      </c>
      <c r="N103" s="18">
        <v>9</v>
      </c>
      <c r="O103" s="18">
        <v>9</v>
      </c>
      <c r="P103" s="18"/>
      <c r="Q103" s="19"/>
      <c r="R103" s="30">
        <f>IF(D103="","",SUM(F103:P103)-(Q103))</f>
        <v>69</v>
      </c>
      <c r="S103" s="65"/>
      <c r="T103" s="260"/>
      <c r="U103" s="63">
        <f>SUM(F103:H103)</f>
        <v>15</v>
      </c>
    </row>
    <row r="104" spans="1:21" ht="15.75" customHeight="1">
      <c r="A104" s="267"/>
      <c r="B104" s="267"/>
      <c r="C104" s="249"/>
      <c r="D104" s="6">
        <v>15</v>
      </c>
      <c r="E104" s="10" t="s">
        <v>13</v>
      </c>
      <c r="F104" s="18">
        <v>12</v>
      </c>
      <c r="G104" s="18">
        <v>0</v>
      </c>
      <c r="H104" s="18">
        <v>6</v>
      </c>
      <c r="I104" s="18">
        <v>0</v>
      </c>
      <c r="J104" s="18">
        <v>9</v>
      </c>
      <c r="K104" s="18">
        <v>12</v>
      </c>
      <c r="L104" s="18">
        <v>9</v>
      </c>
      <c r="M104" s="18">
        <v>9</v>
      </c>
      <c r="N104" s="18">
        <v>9</v>
      </c>
      <c r="O104" s="18">
        <v>6</v>
      </c>
      <c r="P104" s="18"/>
      <c r="Q104" s="19"/>
      <c r="R104" s="30">
        <f>IF(D104="","",SUM(F104:P104)-(Q104))</f>
        <v>72</v>
      </c>
      <c r="S104" s="253">
        <f>SUM(R102:R105)+S103</f>
        <v>201</v>
      </c>
      <c r="T104" s="254"/>
      <c r="U104" s="63">
        <f>SUM(F104:H104)</f>
        <v>18</v>
      </c>
    </row>
    <row r="105" spans="1:21" ht="15.75" customHeight="1">
      <c r="A105" s="267"/>
      <c r="B105" s="267"/>
      <c r="C105" s="250"/>
      <c r="D105" s="6">
        <v>32</v>
      </c>
      <c r="E105" s="11" t="s">
        <v>14</v>
      </c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5"/>
      <c r="R105" s="27">
        <f>IF(D105="","",SUM(F105:P105)-(Q105))</f>
        <v>0</v>
      </c>
      <c r="S105" s="255"/>
      <c r="T105" s="256"/>
      <c r="U105" s="63">
        <f>SUM(F105:H105)</f>
        <v>0</v>
      </c>
    </row>
    <row r="106" spans="1:21" ht="15.75" customHeight="1">
      <c r="A106" s="268"/>
      <c r="B106" s="250"/>
      <c r="C106" s="24"/>
      <c r="D106" s="257" t="s">
        <v>36</v>
      </c>
      <c r="E106" s="258"/>
      <c r="F106" s="24">
        <f aca="true" t="shared" si="32" ref="F106:Q106">SUM(F102:F105)</f>
        <v>12</v>
      </c>
      <c r="G106" s="24">
        <f t="shared" si="32"/>
        <v>18</v>
      </c>
      <c r="H106" s="24">
        <f t="shared" si="32"/>
        <v>12</v>
      </c>
      <c r="I106" s="24">
        <f t="shared" si="32"/>
        <v>21</v>
      </c>
      <c r="J106" s="24">
        <f t="shared" si="32"/>
        <v>9</v>
      </c>
      <c r="K106" s="24">
        <f t="shared" si="32"/>
        <v>36</v>
      </c>
      <c r="L106" s="24">
        <f t="shared" si="32"/>
        <v>33</v>
      </c>
      <c r="M106" s="24">
        <f t="shared" si="32"/>
        <v>9</v>
      </c>
      <c r="N106" s="24">
        <f t="shared" si="32"/>
        <v>27</v>
      </c>
      <c r="O106" s="24">
        <f t="shared" si="32"/>
        <v>24</v>
      </c>
      <c r="P106" s="24">
        <f t="shared" si="32"/>
        <v>0</v>
      </c>
      <c r="Q106" s="24">
        <f t="shared" si="32"/>
        <v>0</v>
      </c>
      <c r="R106" s="24"/>
      <c r="S106" s="212"/>
      <c r="T106" s="54"/>
      <c r="U106" s="61">
        <f>SUM(U102:U105)</f>
        <v>42</v>
      </c>
    </row>
    <row r="107" spans="1:21" ht="15.75" customHeight="1">
      <c r="A107" s="248"/>
      <c r="B107" s="248" t="s">
        <v>113</v>
      </c>
      <c r="C107" s="248"/>
      <c r="D107" s="6">
        <v>67</v>
      </c>
      <c r="E107" s="9" t="s">
        <v>11</v>
      </c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3"/>
      <c r="R107" s="29">
        <f>IF(D107="","",SUM(F107:P107)-(Q107))</f>
        <v>0</v>
      </c>
      <c r="S107" s="64" t="s">
        <v>18</v>
      </c>
      <c r="T107" s="259">
        <v>22</v>
      </c>
      <c r="U107" s="62">
        <f>SUM(F107:H107)</f>
        <v>0</v>
      </c>
    </row>
    <row r="108" spans="1:21" ht="15.75" customHeight="1">
      <c r="A108" s="267"/>
      <c r="B108" s="267"/>
      <c r="C108" s="249"/>
      <c r="D108" s="6">
        <v>53</v>
      </c>
      <c r="E108" s="10" t="s">
        <v>12</v>
      </c>
      <c r="F108" s="18">
        <v>21</v>
      </c>
      <c r="G108" s="18">
        <v>9</v>
      </c>
      <c r="H108" s="18">
        <v>0</v>
      </c>
      <c r="I108" s="18">
        <v>9</v>
      </c>
      <c r="J108" s="18">
        <v>12</v>
      </c>
      <c r="K108" s="18">
        <v>12</v>
      </c>
      <c r="L108" s="18">
        <v>12</v>
      </c>
      <c r="M108" s="18">
        <v>9</v>
      </c>
      <c r="N108" s="18">
        <v>9</v>
      </c>
      <c r="O108" s="18">
        <v>9</v>
      </c>
      <c r="P108" s="18">
        <v>3</v>
      </c>
      <c r="Q108" s="19"/>
      <c r="R108" s="30">
        <f>IF(D108="","",SUM(F108:P108)-(Q108))</f>
        <v>105</v>
      </c>
      <c r="S108" s="65"/>
      <c r="T108" s="260"/>
      <c r="U108" s="63">
        <f>SUM(F108:H108)</f>
        <v>30</v>
      </c>
    </row>
    <row r="109" spans="1:21" ht="15.75" customHeight="1">
      <c r="A109" s="267"/>
      <c r="B109" s="267"/>
      <c r="C109" s="249"/>
      <c r="D109" s="6">
        <v>69</v>
      </c>
      <c r="E109" s="10" t="s">
        <v>13</v>
      </c>
      <c r="F109" s="18"/>
      <c r="G109" s="18"/>
      <c r="H109" s="18"/>
      <c r="I109" s="18"/>
      <c r="J109" s="18"/>
      <c r="K109" s="18">
        <v>9</v>
      </c>
      <c r="L109" s="18"/>
      <c r="M109" s="18">
        <v>9</v>
      </c>
      <c r="N109" s="18"/>
      <c r="O109" s="18"/>
      <c r="P109" s="18"/>
      <c r="Q109" s="19"/>
      <c r="R109" s="30">
        <f>IF(D109="","",SUM(F109:P109)-(Q109))</f>
        <v>18</v>
      </c>
      <c r="S109" s="253">
        <f>SUM(R107:R110)+S108</f>
        <v>123</v>
      </c>
      <c r="T109" s="254"/>
      <c r="U109" s="63">
        <f>SUM(F109:H109)</f>
        <v>0</v>
      </c>
    </row>
    <row r="110" spans="1:21" ht="15.75" customHeight="1">
      <c r="A110" s="267"/>
      <c r="B110" s="267"/>
      <c r="C110" s="250"/>
      <c r="D110" s="6">
        <v>42</v>
      </c>
      <c r="E110" s="11" t="s">
        <v>14</v>
      </c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5"/>
      <c r="R110" s="27">
        <f>IF(D110="","",SUM(F110:P110)-(Q110))</f>
        <v>0</v>
      </c>
      <c r="S110" s="255"/>
      <c r="T110" s="256"/>
      <c r="U110" s="63">
        <f>SUM(F110:H110)</f>
        <v>0</v>
      </c>
    </row>
    <row r="111" spans="1:21" ht="15.75" customHeight="1">
      <c r="A111" s="268"/>
      <c r="B111" s="250"/>
      <c r="C111" s="24"/>
      <c r="D111" s="257" t="s">
        <v>36</v>
      </c>
      <c r="E111" s="258"/>
      <c r="F111" s="24">
        <f aca="true" t="shared" si="33" ref="F111:Q111">SUM(F107:F110)</f>
        <v>21</v>
      </c>
      <c r="G111" s="24">
        <f t="shared" si="33"/>
        <v>9</v>
      </c>
      <c r="H111" s="24">
        <f t="shared" si="33"/>
        <v>0</v>
      </c>
      <c r="I111" s="24">
        <f t="shared" si="33"/>
        <v>9</v>
      </c>
      <c r="J111" s="24">
        <f t="shared" si="33"/>
        <v>12</v>
      </c>
      <c r="K111" s="24">
        <f t="shared" si="33"/>
        <v>21</v>
      </c>
      <c r="L111" s="24">
        <f t="shared" si="33"/>
        <v>12</v>
      </c>
      <c r="M111" s="24">
        <f t="shared" si="33"/>
        <v>18</v>
      </c>
      <c r="N111" s="24">
        <f t="shared" si="33"/>
        <v>9</v>
      </c>
      <c r="O111" s="24">
        <f t="shared" si="33"/>
        <v>9</v>
      </c>
      <c r="P111" s="24">
        <f t="shared" si="33"/>
        <v>3</v>
      </c>
      <c r="Q111" s="24">
        <f t="shared" si="33"/>
        <v>0</v>
      </c>
      <c r="R111" s="24"/>
      <c r="S111" s="212"/>
      <c r="T111" s="54"/>
      <c r="U111" s="61">
        <f>SUM(U107:U110)</f>
        <v>30</v>
      </c>
    </row>
  </sheetData>
  <mergeCells count="132">
    <mergeCell ref="A7:A11"/>
    <mergeCell ref="B7:B11"/>
    <mergeCell ref="C7:C10"/>
    <mergeCell ref="T7:T8"/>
    <mergeCell ref="S9:T10"/>
    <mergeCell ref="D11:E11"/>
    <mergeCell ref="A47:A51"/>
    <mergeCell ref="B47:B51"/>
    <mergeCell ref="C47:C50"/>
    <mergeCell ref="T47:T48"/>
    <mergeCell ref="S49:T50"/>
    <mergeCell ref="D51:E51"/>
    <mergeCell ref="A17:A21"/>
    <mergeCell ref="B17:B21"/>
    <mergeCell ref="C17:C20"/>
    <mergeCell ref="A32:A36"/>
    <mergeCell ref="B32:B36"/>
    <mergeCell ref="A27:A31"/>
    <mergeCell ref="B27:B31"/>
    <mergeCell ref="C27:C30"/>
    <mergeCell ref="T27:T28"/>
    <mergeCell ref="S29:T30"/>
    <mergeCell ref="D31:E31"/>
    <mergeCell ref="A42:A46"/>
    <mergeCell ref="A92:A96"/>
    <mergeCell ref="B92:B96"/>
    <mergeCell ref="B102:B106"/>
    <mergeCell ref="C102:C105"/>
    <mergeCell ref="B72:B76"/>
    <mergeCell ref="C22:C25"/>
    <mergeCell ref="A97:A101"/>
    <mergeCell ref="A107:A111"/>
    <mergeCell ref="A72:A76"/>
    <mergeCell ref="A102:A106"/>
    <mergeCell ref="C97:C100"/>
    <mergeCell ref="B107:B111"/>
    <mergeCell ref="B97:B101"/>
    <mergeCell ref="C107:C110"/>
    <mergeCell ref="A62:A66"/>
    <mergeCell ref="A87:A91"/>
    <mergeCell ref="B87:B91"/>
    <mergeCell ref="C87:C90"/>
    <mergeCell ref="B62:B66"/>
    <mergeCell ref="C62:C65"/>
    <mergeCell ref="A82:A86"/>
    <mergeCell ref="B82:B86"/>
    <mergeCell ref="C82:C85"/>
    <mergeCell ref="B42:B46"/>
    <mergeCell ref="A2:A6"/>
    <mergeCell ref="A67:A71"/>
    <mergeCell ref="A77:A81"/>
    <mergeCell ref="C77:C80"/>
    <mergeCell ref="C72:C75"/>
    <mergeCell ref="D76:E76"/>
    <mergeCell ref="A37:A41"/>
    <mergeCell ref="A12:A16"/>
    <mergeCell ref="A57:A61"/>
    <mergeCell ref="C52:C55"/>
    <mergeCell ref="B22:B26"/>
    <mergeCell ref="B52:B56"/>
    <mergeCell ref="B67:B71"/>
    <mergeCell ref="B37:B41"/>
    <mergeCell ref="C2:C5"/>
    <mergeCell ref="C57:C60"/>
    <mergeCell ref="B77:B81"/>
    <mergeCell ref="A22:A26"/>
    <mergeCell ref="A52:A56"/>
    <mergeCell ref="B2:B6"/>
    <mergeCell ref="C37:C40"/>
    <mergeCell ref="C67:C70"/>
    <mergeCell ref="B57:B61"/>
    <mergeCell ref="B12:B16"/>
    <mergeCell ref="D111:E111"/>
    <mergeCell ref="T102:T103"/>
    <mergeCell ref="S104:T105"/>
    <mergeCell ref="T22:T23"/>
    <mergeCell ref="D26:E26"/>
    <mergeCell ref="T97:T98"/>
    <mergeCell ref="S99:T100"/>
    <mergeCell ref="T72:T73"/>
    <mergeCell ref="S74:T75"/>
    <mergeCell ref="S39:T40"/>
    <mergeCell ref="T37:T38"/>
    <mergeCell ref="T52:T53"/>
    <mergeCell ref="T77:T78"/>
    <mergeCell ref="S79:T80"/>
    <mergeCell ref="D96:E96"/>
    <mergeCell ref="T87:T88"/>
    <mergeCell ref="S89:T90"/>
    <mergeCell ref="D91:E91"/>
    <mergeCell ref="T62:T63"/>
    <mergeCell ref="S64:T65"/>
    <mergeCell ref="D66:E66"/>
    <mergeCell ref="T82:T83"/>
    <mergeCell ref="S84:T85"/>
    <mergeCell ref="D86:E86"/>
    <mergeCell ref="T2:T3"/>
    <mergeCell ref="S4:T5"/>
    <mergeCell ref="T57:T58"/>
    <mergeCell ref="S59:T60"/>
    <mergeCell ref="T67:T68"/>
    <mergeCell ref="S69:T70"/>
    <mergeCell ref="D71:E71"/>
    <mergeCell ref="S109:T110"/>
    <mergeCell ref="T107:T108"/>
    <mergeCell ref="D101:E101"/>
    <mergeCell ref="D6:E6"/>
    <mergeCell ref="D61:E61"/>
    <mergeCell ref="D106:E106"/>
    <mergeCell ref="D56:E56"/>
    <mergeCell ref="S54:T55"/>
    <mergeCell ref="D81:E81"/>
    <mergeCell ref="S24:T25"/>
    <mergeCell ref="D41:E41"/>
    <mergeCell ref="T42:T43"/>
    <mergeCell ref="S44:T45"/>
    <mergeCell ref="D46:E46"/>
    <mergeCell ref="T32:T33"/>
    <mergeCell ref="S34:T35"/>
    <mergeCell ref="D36:E36"/>
    <mergeCell ref="C12:C15"/>
    <mergeCell ref="T12:T13"/>
    <mergeCell ref="S14:T15"/>
    <mergeCell ref="D16:E16"/>
    <mergeCell ref="C92:C95"/>
    <mergeCell ref="T92:T93"/>
    <mergeCell ref="S94:T95"/>
    <mergeCell ref="T17:T18"/>
    <mergeCell ref="S19:T20"/>
    <mergeCell ref="D21:E21"/>
    <mergeCell ref="C42:C45"/>
    <mergeCell ref="C32:C35"/>
  </mergeCells>
  <printOptions gridLines="1"/>
  <pageMargins left="0.51" right="0.16" top="0.44" bottom="0.28" header="0.24" footer="0.16"/>
  <pageSetup horizontalDpi="300" verticalDpi="300" orientation="portrait" paperSize="9" scale="84" r:id="rId1"/>
  <rowBreaks count="1" manualBreakCount="1">
    <brk id="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5"/>
  <sheetViews>
    <sheetView workbookViewId="0" topLeftCell="A1">
      <pane ySplit="1" topLeftCell="A2" activePane="bottomLeft" state="frozen"/>
      <selection pane="topLeft" activeCell="AB5" sqref="AB5"/>
      <selection pane="bottomLeft" activeCell="Y13" sqref="Y13"/>
    </sheetView>
  </sheetViews>
  <sheetFormatPr defaultColWidth="9.28125" defaultRowHeight="16.5" customHeight="1"/>
  <cols>
    <col min="1" max="1" width="3.140625" style="1" customWidth="1"/>
    <col min="2" max="2" width="19.140625" style="1" customWidth="1"/>
    <col min="3" max="3" width="5.8515625" style="1" customWidth="1"/>
    <col min="4" max="4" width="6.28125" style="13" customWidth="1"/>
    <col min="5" max="5" width="3.28125" style="3" customWidth="1"/>
    <col min="6" max="17" width="4.28125" style="20" customWidth="1"/>
    <col min="18" max="18" width="5.421875" style="1" customWidth="1"/>
    <col min="19" max="19" width="5.421875" style="8" customWidth="1"/>
    <col min="20" max="20" width="5.421875" style="5" customWidth="1"/>
    <col min="21" max="21" width="11.28125" style="4" bestFit="1" customWidth="1"/>
    <col min="22" max="22" width="5.7109375" style="4" customWidth="1"/>
    <col min="23" max="16384" width="9.28125" style="1" customWidth="1"/>
  </cols>
  <sheetData>
    <row r="1" spans="1:23" s="36" customFormat="1" ht="15.75" customHeight="1">
      <c r="A1" s="44" t="s">
        <v>37</v>
      </c>
      <c r="B1" s="45" t="s">
        <v>33</v>
      </c>
      <c r="C1" s="46" t="s">
        <v>32</v>
      </c>
      <c r="D1" s="47" t="s">
        <v>0</v>
      </c>
      <c r="E1" s="39" t="s">
        <v>1</v>
      </c>
      <c r="F1" s="40" t="s">
        <v>2</v>
      </c>
      <c r="G1" s="40" t="s">
        <v>3</v>
      </c>
      <c r="H1" s="40" t="s">
        <v>4</v>
      </c>
      <c r="I1" s="40" t="s">
        <v>23</v>
      </c>
      <c r="J1" s="40" t="s">
        <v>24</v>
      </c>
      <c r="K1" s="40" t="s">
        <v>25</v>
      </c>
      <c r="L1" s="40" t="s">
        <v>26</v>
      </c>
      <c r="M1" s="40" t="s">
        <v>27</v>
      </c>
      <c r="N1" s="40" t="s">
        <v>19</v>
      </c>
      <c r="O1" s="40" t="s">
        <v>22</v>
      </c>
      <c r="P1" s="40" t="s">
        <v>17</v>
      </c>
      <c r="Q1" s="41" t="s">
        <v>9</v>
      </c>
      <c r="R1" s="42" t="s">
        <v>15</v>
      </c>
      <c r="S1" s="48"/>
      <c r="T1" s="49" t="s">
        <v>10</v>
      </c>
      <c r="U1" s="67" t="s">
        <v>38</v>
      </c>
      <c r="V1" s="8"/>
      <c r="W1" s="8"/>
    </row>
    <row r="2" spans="1:22" ht="16.5" customHeight="1">
      <c r="A2" s="272">
        <v>3</v>
      </c>
      <c r="B2" s="274" t="s">
        <v>64</v>
      </c>
      <c r="C2" s="274"/>
      <c r="D2" s="14">
        <v>208</v>
      </c>
      <c r="E2" s="9" t="s">
        <v>28</v>
      </c>
      <c r="F2" s="22">
        <v>18</v>
      </c>
      <c r="G2" s="22">
        <v>10</v>
      </c>
      <c r="H2" s="22">
        <v>8</v>
      </c>
      <c r="I2" s="22">
        <v>9</v>
      </c>
      <c r="J2" s="22">
        <v>12</v>
      </c>
      <c r="K2" s="22">
        <v>14</v>
      </c>
      <c r="L2" s="22">
        <v>11</v>
      </c>
      <c r="M2" s="22">
        <v>9</v>
      </c>
      <c r="N2" s="22">
        <v>10</v>
      </c>
      <c r="O2" s="22">
        <v>11</v>
      </c>
      <c r="P2" s="22">
        <v>3</v>
      </c>
      <c r="Q2" s="23"/>
      <c r="R2" s="180">
        <f aca="true" t="shared" si="0" ref="R2:R21">IF(D2="","",SUM(F2:P2)-(Q2))</f>
        <v>115</v>
      </c>
      <c r="S2" s="50"/>
      <c r="T2" s="278">
        <v>1</v>
      </c>
      <c r="U2" s="68">
        <f aca="true" t="shared" si="1" ref="U2:U21">SUM(F2:H2)</f>
        <v>36</v>
      </c>
      <c r="V2" s="69" t="s">
        <v>39</v>
      </c>
    </row>
    <row r="3" spans="1:22" ht="16.5" customHeight="1">
      <c r="A3" s="273"/>
      <c r="B3" s="275"/>
      <c r="C3" s="250"/>
      <c r="D3" s="14">
        <v>214</v>
      </c>
      <c r="E3" s="11" t="s">
        <v>29</v>
      </c>
      <c r="F3" s="24">
        <v>17</v>
      </c>
      <c r="G3" s="24">
        <v>0</v>
      </c>
      <c r="H3" s="24">
        <v>0</v>
      </c>
      <c r="I3" s="24">
        <v>8</v>
      </c>
      <c r="J3" s="24">
        <v>9</v>
      </c>
      <c r="K3" s="24">
        <v>12</v>
      </c>
      <c r="L3" s="24">
        <v>10</v>
      </c>
      <c r="M3" s="24">
        <v>11</v>
      </c>
      <c r="N3" s="24">
        <v>9</v>
      </c>
      <c r="O3" s="24">
        <v>13</v>
      </c>
      <c r="P3" s="24"/>
      <c r="Q3" s="25"/>
      <c r="R3" s="181">
        <f t="shared" si="0"/>
        <v>89</v>
      </c>
      <c r="S3" s="7">
        <f>IF(D2="",0,(SUM(R2+R3)))</f>
        <v>204</v>
      </c>
      <c r="T3" s="279"/>
      <c r="U3" s="70">
        <f t="shared" si="1"/>
        <v>17</v>
      </c>
      <c r="V3" s="71">
        <f>SUM(U2:U3)</f>
        <v>53</v>
      </c>
    </row>
    <row r="4" spans="1:22" ht="16.5" customHeight="1">
      <c r="A4" s="272">
        <v>12</v>
      </c>
      <c r="B4" s="274" t="s">
        <v>73</v>
      </c>
      <c r="C4" s="274"/>
      <c r="D4" s="14">
        <v>30</v>
      </c>
      <c r="E4" s="9" t="s">
        <v>28</v>
      </c>
      <c r="F4" s="22">
        <v>15</v>
      </c>
      <c r="G4" s="22">
        <v>11</v>
      </c>
      <c r="H4" s="22">
        <v>6</v>
      </c>
      <c r="I4" s="22">
        <v>8</v>
      </c>
      <c r="J4" s="22">
        <v>13</v>
      </c>
      <c r="K4" s="22">
        <v>12</v>
      </c>
      <c r="L4" s="22">
        <v>10</v>
      </c>
      <c r="M4" s="22">
        <v>11</v>
      </c>
      <c r="N4" s="22">
        <v>9</v>
      </c>
      <c r="O4" s="22">
        <v>9</v>
      </c>
      <c r="P4" s="22">
        <v>3</v>
      </c>
      <c r="Q4" s="23"/>
      <c r="R4" s="180">
        <f t="shared" si="0"/>
        <v>107</v>
      </c>
      <c r="S4" s="50"/>
      <c r="T4" s="278">
        <v>2</v>
      </c>
      <c r="U4" s="68">
        <f t="shared" si="1"/>
        <v>32</v>
      </c>
      <c r="V4" s="69" t="s">
        <v>39</v>
      </c>
    </row>
    <row r="5" spans="1:22" ht="16.5" customHeight="1">
      <c r="A5" s="273"/>
      <c r="B5" s="275"/>
      <c r="C5" s="250"/>
      <c r="D5" s="14">
        <v>45</v>
      </c>
      <c r="E5" s="11" t="s">
        <v>29</v>
      </c>
      <c r="F5" s="24">
        <v>17</v>
      </c>
      <c r="G5" s="24">
        <v>11</v>
      </c>
      <c r="H5" s="24">
        <v>0</v>
      </c>
      <c r="I5" s="24">
        <v>9</v>
      </c>
      <c r="J5" s="24">
        <v>12</v>
      </c>
      <c r="K5" s="24">
        <v>12</v>
      </c>
      <c r="L5" s="24">
        <v>9</v>
      </c>
      <c r="M5" s="24">
        <v>10</v>
      </c>
      <c r="N5" s="24">
        <v>10</v>
      </c>
      <c r="O5" s="24">
        <v>7</v>
      </c>
      <c r="P5" s="24"/>
      <c r="Q5" s="25"/>
      <c r="R5" s="181">
        <f t="shared" si="0"/>
        <v>97</v>
      </c>
      <c r="S5" s="7">
        <f>IF(D4="",0,(SUM(R4+R5)))</f>
        <v>204</v>
      </c>
      <c r="T5" s="279"/>
      <c r="U5" s="68">
        <f t="shared" si="1"/>
        <v>28</v>
      </c>
      <c r="V5" s="71">
        <f>SUM(U4:U5)</f>
        <v>60</v>
      </c>
    </row>
    <row r="6" spans="1:22" ht="16.5" customHeight="1">
      <c r="A6" s="272">
        <v>5</v>
      </c>
      <c r="B6" s="274" t="s">
        <v>92</v>
      </c>
      <c r="C6" s="274"/>
      <c r="D6" s="14">
        <v>189</v>
      </c>
      <c r="E6" s="9" t="s">
        <v>28</v>
      </c>
      <c r="F6" s="22">
        <v>15</v>
      </c>
      <c r="G6" s="22">
        <v>11</v>
      </c>
      <c r="H6" s="22">
        <v>10</v>
      </c>
      <c r="I6" s="22">
        <v>9</v>
      </c>
      <c r="J6" s="22">
        <v>9</v>
      </c>
      <c r="K6" s="22">
        <v>12</v>
      </c>
      <c r="L6" s="22">
        <v>10</v>
      </c>
      <c r="M6" s="22">
        <v>11</v>
      </c>
      <c r="N6" s="22">
        <v>10</v>
      </c>
      <c r="O6" s="22">
        <v>9</v>
      </c>
      <c r="P6" s="22">
        <v>3</v>
      </c>
      <c r="Q6" s="23"/>
      <c r="R6" s="180">
        <f t="shared" si="0"/>
        <v>109</v>
      </c>
      <c r="S6" s="50"/>
      <c r="T6" s="278">
        <v>3</v>
      </c>
      <c r="U6" s="68">
        <f t="shared" si="1"/>
        <v>36</v>
      </c>
      <c r="V6" s="69" t="s">
        <v>39</v>
      </c>
    </row>
    <row r="7" spans="1:22" ht="16.5" customHeight="1">
      <c r="A7" s="273"/>
      <c r="B7" s="275"/>
      <c r="C7" s="275"/>
      <c r="D7" s="14">
        <v>188</v>
      </c>
      <c r="E7" s="11" t="s">
        <v>29</v>
      </c>
      <c r="F7" s="24">
        <v>16</v>
      </c>
      <c r="G7" s="24">
        <v>9</v>
      </c>
      <c r="H7" s="24">
        <v>7</v>
      </c>
      <c r="I7" s="24">
        <v>9</v>
      </c>
      <c r="J7" s="24">
        <v>0</v>
      </c>
      <c r="K7" s="24">
        <v>14</v>
      </c>
      <c r="L7" s="24">
        <v>10</v>
      </c>
      <c r="M7" s="24">
        <v>10</v>
      </c>
      <c r="N7" s="24">
        <v>9</v>
      </c>
      <c r="O7" s="24">
        <v>9</v>
      </c>
      <c r="P7" s="24"/>
      <c r="Q7" s="25"/>
      <c r="R7" s="181">
        <f t="shared" si="0"/>
        <v>93</v>
      </c>
      <c r="S7" s="7">
        <f>IF(D6="",0,(SUM(R6+R7)))</f>
        <v>202</v>
      </c>
      <c r="T7" s="279"/>
      <c r="U7" s="70">
        <f t="shared" si="1"/>
        <v>32</v>
      </c>
      <c r="V7" s="71">
        <f>SUM(U6:U7)</f>
        <v>68</v>
      </c>
    </row>
    <row r="8" spans="1:22" ht="16.5" customHeight="1">
      <c r="A8" s="272">
        <v>15</v>
      </c>
      <c r="B8" s="274" t="s">
        <v>58</v>
      </c>
      <c r="C8" s="274"/>
      <c r="D8" s="14">
        <v>114</v>
      </c>
      <c r="E8" s="9" t="s">
        <v>28</v>
      </c>
      <c r="F8" s="22">
        <v>15</v>
      </c>
      <c r="G8" s="22">
        <v>12</v>
      </c>
      <c r="H8" s="22">
        <v>6</v>
      </c>
      <c r="I8" s="22">
        <v>8</v>
      </c>
      <c r="J8" s="22">
        <v>12</v>
      </c>
      <c r="K8" s="22">
        <v>12</v>
      </c>
      <c r="L8" s="22">
        <v>9</v>
      </c>
      <c r="M8" s="22">
        <v>10</v>
      </c>
      <c r="N8" s="22">
        <v>9</v>
      </c>
      <c r="O8" s="22">
        <v>10</v>
      </c>
      <c r="P8" s="22">
        <v>3</v>
      </c>
      <c r="Q8" s="23"/>
      <c r="R8" s="180">
        <f t="shared" si="0"/>
        <v>106</v>
      </c>
      <c r="S8" s="50"/>
      <c r="T8" s="276">
        <v>4</v>
      </c>
      <c r="U8" s="68">
        <f t="shared" si="1"/>
        <v>33</v>
      </c>
      <c r="V8" s="69" t="s">
        <v>39</v>
      </c>
    </row>
    <row r="9" spans="1:22" ht="16.5" customHeight="1">
      <c r="A9" s="273"/>
      <c r="B9" s="275"/>
      <c r="C9" s="250"/>
      <c r="D9" s="14">
        <v>111</v>
      </c>
      <c r="E9" s="11" t="s">
        <v>29</v>
      </c>
      <c r="F9" s="24">
        <v>13</v>
      </c>
      <c r="G9" s="24">
        <v>11</v>
      </c>
      <c r="H9" s="24">
        <v>0</v>
      </c>
      <c r="I9" s="24">
        <v>9</v>
      </c>
      <c r="J9" s="24">
        <v>11</v>
      </c>
      <c r="K9" s="24">
        <v>12</v>
      </c>
      <c r="L9" s="24">
        <v>9</v>
      </c>
      <c r="M9" s="24">
        <v>9</v>
      </c>
      <c r="N9" s="24">
        <v>10</v>
      </c>
      <c r="O9" s="24">
        <v>12</v>
      </c>
      <c r="P9" s="24"/>
      <c r="Q9" s="25"/>
      <c r="R9" s="181">
        <f t="shared" si="0"/>
        <v>96</v>
      </c>
      <c r="S9" s="7">
        <f>IF(D8="",0,(SUM(R8+R9)))</f>
        <v>202</v>
      </c>
      <c r="T9" s="277"/>
      <c r="U9" s="68">
        <f t="shared" si="1"/>
        <v>24</v>
      </c>
      <c r="V9" s="71">
        <f>SUM(U8:U9)</f>
        <v>57</v>
      </c>
    </row>
    <row r="10" spans="1:22" ht="16.5" customHeight="1">
      <c r="A10" s="272">
        <v>6</v>
      </c>
      <c r="B10" s="274" t="s">
        <v>92</v>
      </c>
      <c r="C10" s="274"/>
      <c r="D10" s="14">
        <v>44</v>
      </c>
      <c r="E10" s="9" t="s">
        <v>28</v>
      </c>
      <c r="F10" s="22">
        <v>15</v>
      </c>
      <c r="G10" s="22">
        <v>10</v>
      </c>
      <c r="H10" s="22">
        <v>0</v>
      </c>
      <c r="I10" s="22">
        <v>9</v>
      </c>
      <c r="J10" s="22">
        <v>12</v>
      </c>
      <c r="K10" s="22">
        <v>13</v>
      </c>
      <c r="L10" s="22">
        <v>10</v>
      </c>
      <c r="M10" s="22">
        <v>9</v>
      </c>
      <c r="N10" s="22">
        <v>9</v>
      </c>
      <c r="O10" s="22">
        <v>10</v>
      </c>
      <c r="P10" s="22"/>
      <c r="Q10" s="23"/>
      <c r="R10" s="180">
        <f t="shared" si="0"/>
        <v>97</v>
      </c>
      <c r="S10" s="50"/>
      <c r="T10" s="276">
        <v>5</v>
      </c>
      <c r="U10" s="68">
        <f t="shared" si="1"/>
        <v>25</v>
      </c>
      <c r="V10" s="69" t="s">
        <v>39</v>
      </c>
    </row>
    <row r="11" spans="1:22" ht="16.5" customHeight="1">
      <c r="A11" s="273"/>
      <c r="B11" s="275"/>
      <c r="C11" s="250"/>
      <c r="D11" s="14">
        <v>45</v>
      </c>
      <c r="E11" s="11" t="s">
        <v>29</v>
      </c>
      <c r="F11" s="24">
        <v>13</v>
      </c>
      <c r="G11" s="24">
        <v>11</v>
      </c>
      <c r="H11" s="24">
        <v>8</v>
      </c>
      <c r="I11" s="24">
        <v>9</v>
      </c>
      <c r="J11" s="24">
        <v>9</v>
      </c>
      <c r="K11" s="24">
        <v>12</v>
      </c>
      <c r="L11" s="24">
        <v>9</v>
      </c>
      <c r="M11" s="24">
        <v>10</v>
      </c>
      <c r="N11" s="24">
        <v>9</v>
      </c>
      <c r="O11" s="24">
        <v>11</v>
      </c>
      <c r="P11" s="24">
        <v>3</v>
      </c>
      <c r="Q11" s="25"/>
      <c r="R11" s="181">
        <f t="shared" si="0"/>
        <v>104</v>
      </c>
      <c r="S11" s="7">
        <f>IF(D10="",0,(SUM(R10+R11)))</f>
        <v>201</v>
      </c>
      <c r="T11" s="277"/>
      <c r="U11" s="70">
        <f t="shared" si="1"/>
        <v>32</v>
      </c>
      <c r="V11" s="71">
        <f>SUM(U10:U11)</f>
        <v>57</v>
      </c>
    </row>
    <row r="12" spans="1:22" ht="15.75" customHeight="1">
      <c r="A12" s="272">
        <v>13</v>
      </c>
      <c r="B12" s="274" t="s">
        <v>75</v>
      </c>
      <c r="C12" s="274"/>
      <c r="D12" s="14">
        <v>57</v>
      </c>
      <c r="E12" s="9" t="s">
        <v>28</v>
      </c>
      <c r="F12" s="22">
        <v>13</v>
      </c>
      <c r="G12" s="22">
        <v>10</v>
      </c>
      <c r="H12" s="22">
        <v>6</v>
      </c>
      <c r="I12" s="22">
        <v>10</v>
      </c>
      <c r="J12" s="22">
        <v>13</v>
      </c>
      <c r="K12" s="22">
        <v>12</v>
      </c>
      <c r="L12" s="22">
        <v>10</v>
      </c>
      <c r="M12" s="22">
        <v>10</v>
      </c>
      <c r="N12" s="22">
        <v>9</v>
      </c>
      <c r="O12" s="22">
        <v>9</v>
      </c>
      <c r="P12" s="22">
        <v>3</v>
      </c>
      <c r="Q12" s="23"/>
      <c r="R12" s="180">
        <f t="shared" si="0"/>
        <v>105</v>
      </c>
      <c r="S12" s="50"/>
      <c r="T12" s="276">
        <v>6</v>
      </c>
      <c r="U12" s="68">
        <f t="shared" si="1"/>
        <v>29</v>
      </c>
      <c r="V12" s="69" t="s">
        <v>39</v>
      </c>
    </row>
    <row r="13" spans="1:22" ht="15.75" customHeight="1">
      <c r="A13" s="273"/>
      <c r="B13" s="275"/>
      <c r="C13" s="250"/>
      <c r="D13" s="14">
        <v>101</v>
      </c>
      <c r="E13" s="11" t="s">
        <v>29</v>
      </c>
      <c r="F13" s="24">
        <v>17</v>
      </c>
      <c r="G13" s="24">
        <v>10</v>
      </c>
      <c r="H13" s="24">
        <v>0</v>
      </c>
      <c r="I13" s="24">
        <v>8</v>
      </c>
      <c r="J13" s="24">
        <v>11</v>
      </c>
      <c r="K13" s="24">
        <v>12</v>
      </c>
      <c r="L13" s="24">
        <v>9</v>
      </c>
      <c r="M13" s="24">
        <v>9</v>
      </c>
      <c r="N13" s="24">
        <v>10</v>
      </c>
      <c r="O13" s="24">
        <v>9</v>
      </c>
      <c r="P13" s="24"/>
      <c r="Q13" s="25"/>
      <c r="R13" s="181">
        <f t="shared" si="0"/>
        <v>95</v>
      </c>
      <c r="S13" s="7">
        <f>IF(D12="",0,(SUM(R12+R13)))</f>
        <v>200</v>
      </c>
      <c r="T13" s="277"/>
      <c r="U13" s="68">
        <f t="shared" si="1"/>
        <v>27</v>
      </c>
      <c r="V13" s="71">
        <f>SUM(U12:U13)</f>
        <v>56</v>
      </c>
    </row>
    <row r="14" spans="1:22" ht="16.5" customHeight="1">
      <c r="A14" s="272">
        <v>16</v>
      </c>
      <c r="B14" s="274" t="s">
        <v>58</v>
      </c>
      <c r="C14" s="274"/>
      <c r="D14" s="14">
        <v>118</v>
      </c>
      <c r="E14" s="9" t="s">
        <v>28</v>
      </c>
      <c r="F14" s="22">
        <v>13</v>
      </c>
      <c r="G14" s="22">
        <v>12</v>
      </c>
      <c r="H14" s="22">
        <v>0</v>
      </c>
      <c r="I14" s="22">
        <v>9</v>
      </c>
      <c r="J14" s="22">
        <v>13</v>
      </c>
      <c r="K14" s="22">
        <v>12</v>
      </c>
      <c r="L14" s="22">
        <v>10</v>
      </c>
      <c r="M14" s="22">
        <v>10</v>
      </c>
      <c r="N14" s="22">
        <v>9</v>
      </c>
      <c r="O14" s="22">
        <v>11</v>
      </c>
      <c r="P14" s="22">
        <v>3</v>
      </c>
      <c r="Q14" s="23"/>
      <c r="R14" s="180">
        <f t="shared" si="0"/>
        <v>102</v>
      </c>
      <c r="S14" s="50"/>
      <c r="T14" s="276">
        <v>7</v>
      </c>
      <c r="U14" s="68">
        <f t="shared" si="1"/>
        <v>25</v>
      </c>
      <c r="V14" s="69" t="s">
        <v>39</v>
      </c>
    </row>
    <row r="15" spans="1:22" ht="16.5" customHeight="1">
      <c r="A15" s="273"/>
      <c r="B15" s="275"/>
      <c r="C15" s="250"/>
      <c r="D15" s="14">
        <v>120</v>
      </c>
      <c r="E15" s="11" t="s">
        <v>29</v>
      </c>
      <c r="F15" s="24">
        <v>13</v>
      </c>
      <c r="G15" s="24">
        <v>11</v>
      </c>
      <c r="H15" s="24">
        <v>0</v>
      </c>
      <c r="I15" s="24">
        <v>9</v>
      </c>
      <c r="J15" s="24">
        <v>13</v>
      </c>
      <c r="K15" s="24">
        <v>12</v>
      </c>
      <c r="L15" s="24">
        <v>10</v>
      </c>
      <c r="M15" s="24">
        <v>9</v>
      </c>
      <c r="N15" s="24">
        <v>10</v>
      </c>
      <c r="O15" s="24">
        <v>10</v>
      </c>
      <c r="P15" s="24"/>
      <c r="Q15" s="25"/>
      <c r="R15" s="181">
        <f t="shared" si="0"/>
        <v>97</v>
      </c>
      <c r="S15" s="7">
        <f>IF(D14="",0,(SUM(R14+R15)))</f>
        <v>199</v>
      </c>
      <c r="T15" s="277"/>
      <c r="U15" s="68">
        <f t="shared" si="1"/>
        <v>24</v>
      </c>
      <c r="V15" s="71">
        <f>SUM(U14:U15)</f>
        <v>49</v>
      </c>
    </row>
    <row r="16" spans="1:22" ht="16.5" customHeight="1">
      <c r="A16" s="272">
        <v>14</v>
      </c>
      <c r="B16" s="274" t="s">
        <v>75</v>
      </c>
      <c r="C16" s="274"/>
      <c r="D16" s="14">
        <v>135</v>
      </c>
      <c r="E16" s="9" t="s">
        <v>28</v>
      </c>
      <c r="F16" s="22">
        <v>15</v>
      </c>
      <c r="G16" s="22">
        <v>10</v>
      </c>
      <c r="H16" s="22">
        <v>8</v>
      </c>
      <c r="I16" s="22">
        <v>8</v>
      </c>
      <c r="J16" s="22">
        <v>11</v>
      </c>
      <c r="K16" s="22">
        <v>12</v>
      </c>
      <c r="L16" s="22">
        <v>9</v>
      </c>
      <c r="M16" s="22">
        <v>10</v>
      </c>
      <c r="N16" s="22">
        <v>10</v>
      </c>
      <c r="O16" s="22">
        <v>10</v>
      </c>
      <c r="P16" s="22">
        <v>3</v>
      </c>
      <c r="Q16" s="23"/>
      <c r="R16" s="180">
        <f t="shared" si="0"/>
        <v>106</v>
      </c>
      <c r="S16" s="50"/>
      <c r="T16" s="276">
        <v>8</v>
      </c>
      <c r="U16" s="68">
        <f t="shared" si="1"/>
        <v>33</v>
      </c>
      <c r="V16" s="69" t="s">
        <v>39</v>
      </c>
    </row>
    <row r="17" spans="1:22" ht="16.5" customHeight="1">
      <c r="A17" s="273"/>
      <c r="B17" s="275"/>
      <c r="C17" s="250"/>
      <c r="D17" s="14">
        <v>110</v>
      </c>
      <c r="E17" s="11" t="s">
        <v>29</v>
      </c>
      <c r="F17" s="24">
        <v>12</v>
      </c>
      <c r="G17" s="24">
        <v>11</v>
      </c>
      <c r="H17" s="24">
        <v>0</v>
      </c>
      <c r="I17" s="24">
        <v>8</v>
      </c>
      <c r="J17" s="24">
        <v>11</v>
      </c>
      <c r="K17" s="24">
        <v>12</v>
      </c>
      <c r="L17" s="24">
        <v>10</v>
      </c>
      <c r="M17" s="24">
        <v>9</v>
      </c>
      <c r="N17" s="24">
        <v>9</v>
      </c>
      <c r="O17" s="24">
        <v>9</v>
      </c>
      <c r="P17" s="24"/>
      <c r="Q17" s="25"/>
      <c r="R17" s="181">
        <f t="shared" si="0"/>
        <v>91</v>
      </c>
      <c r="S17" s="7">
        <f>IF(D16="",0,(SUM(R16+R17)))</f>
        <v>197</v>
      </c>
      <c r="T17" s="277"/>
      <c r="U17" s="70">
        <f t="shared" si="1"/>
        <v>23</v>
      </c>
      <c r="V17" s="71">
        <f>SUM(U16:U17)</f>
        <v>56</v>
      </c>
    </row>
    <row r="18" spans="1:22" ht="16.5" customHeight="1">
      <c r="A18" s="272">
        <v>9</v>
      </c>
      <c r="B18" s="274" t="s">
        <v>120</v>
      </c>
      <c r="C18" s="274"/>
      <c r="D18" s="14">
        <v>40</v>
      </c>
      <c r="E18" s="9" t="s">
        <v>28</v>
      </c>
      <c r="F18" s="22">
        <v>15</v>
      </c>
      <c r="G18" s="22">
        <v>11</v>
      </c>
      <c r="H18" s="22">
        <v>8</v>
      </c>
      <c r="I18" s="22">
        <v>9</v>
      </c>
      <c r="J18" s="22">
        <v>11</v>
      </c>
      <c r="K18" s="22">
        <v>12</v>
      </c>
      <c r="L18" s="22">
        <v>9</v>
      </c>
      <c r="M18" s="22">
        <v>10</v>
      </c>
      <c r="N18" s="22">
        <v>9</v>
      </c>
      <c r="O18" s="22">
        <v>10</v>
      </c>
      <c r="P18" s="22">
        <v>3</v>
      </c>
      <c r="Q18" s="23"/>
      <c r="R18" s="180">
        <f t="shared" si="0"/>
        <v>107</v>
      </c>
      <c r="S18" s="50"/>
      <c r="T18" s="276">
        <v>9</v>
      </c>
      <c r="U18" s="68">
        <f t="shared" si="1"/>
        <v>34</v>
      </c>
      <c r="V18" s="69" t="s">
        <v>39</v>
      </c>
    </row>
    <row r="19" spans="1:22" ht="16.5" customHeight="1">
      <c r="A19" s="273"/>
      <c r="B19" s="275"/>
      <c r="C19" s="275"/>
      <c r="D19" s="14">
        <v>57</v>
      </c>
      <c r="E19" s="11" t="s">
        <v>29</v>
      </c>
      <c r="F19" s="24">
        <v>15</v>
      </c>
      <c r="G19" s="24">
        <v>11</v>
      </c>
      <c r="H19" s="24">
        <v>6</v>
      </c>
      <c r="I19" s="24">
        <v>7</v>
      </c>
      <c r="J19" s="24">
        <v>0</v>
      </c>
      <c r="K19" s="24">
        <v>12</v>
      </c>
      <c r="L19" s="24">
        <v>9</v>
      </c>
      <c r="M19" s="24">
        <v>9</v>
      </c>
      <c r="N19" s="24">
        <v>9</v>
      </c>
      <c r="O19" s="24">
        <v>9</v>
      </c>
      <c r="P19" s="24"/>
      <c r="Q19" s="25"/>
      <c r="R19" s="181">
        <f t="shared" si="0"/>
        <v>87</v>
      </c>
      <c r="S19" s="7">
        <f>IF(D18="",0,(SUM(R18+R19)))</f>
        <v>194</v>
      </c>
      <c r="T19" s="277"/>
      <c r="U19" s="70">
        <f t="shared" si="1"/>
        <v>32</v>
      </c>
      <c r="V19" s="71">
        <f>SUM(U18:U19)</f>
        <v>66</v>
      </c>
    </row>
    <row r="20" spans="1:22" ht="16.5" customHeight="1">
      <c r="A20" s="272">
        <v>10</v>
      </c>
      <c r="B20" s="274" t="s">
        <v>120</v>
      </c>
      <c r="C20" s="274"/>
      <c r="D20" s="14">
        <v>54</v>
      </c>
      <c r="E20" s="9" t="s">
        <v>28</v>
      </c>
      <c r="F20" s="22">
        <v>15</v>
      </c>
      <c r="G20" s="22">
        <v>10</v>
      </c>
      <c r="H20" s="22">
        <v>0</v>
      </c>
      <c r="I20" s="22">
        <v>7</v>
      </c>
      <c r="J20" s="22">
        <v>0</v>
      </c>
      <c r="K20" s="22">
        <v>12</v>
      </c>
      <c r="L20" s="22">
        <v>10</v>
      </c>
      <c r="M20" s="22">
        <v>9</v>
      </c>
      <c r="N20" s="22">
        <v>9</v>
      </c>
      <c r="O20" s="22">
        <v>10</v>
      </c>
      <c r="P20" s="22"/>
      <c r="Q20" s="23"/>
      <c r="R20" s="180">
        <f t="shared" si="0"/>
        <v>82</v>
      </c>
      <c r="S20" s="50"/>
      <c r="T20" s="276">
        <v>10</v>
      </c>
      <c r="U20" s="68">
        <f t="shared" si="1"/>
        <v>25</v>
      </c>
      <c r="V20" s="69" t="s">
        <v>39</v>
      </c>
    </row>
    <row r="21" spans="1:22" ht="16.5" customHeight="1">
      <c r="A21" s="273"/>
      <c r="B21" s="275"/>
      <c r="C21" s="250"/>
      <c r="D21" s="14">
        <v>59</v>
      </c>
      <c r="E21" s="11" t="s">
        <v>29</v>
      </c>
      <c r="F21" s="24">
        <v>16</v>
      </c>
      <c r="G21" s="24">
        <v>12</v>
      </c>
      <c r="H21" s="24">
        <v>7</v>
      </c>
      <c r="I21" s="24">
        <v>9</v>
      </c>
      <c r="J21" s="24">
        <v>9</v>
      </c>
      <c r="K21" s="24">
        <v>13</v>
      </c>
      <c r="L21" s="24">
        <v>10</v>
      </c>
      <c r="M21" s="24">
        <v>9</v>
      </c>
      <c r="N21" s="24">
        <v>9</v>
      </c>
      <c r="O21" s="24">
        <v>11</v>
      </c>
      <c r="P21" s="24">
        <v>3</v>
      </c>
      <c r="Q21" s="25"/>
      <c r="R21" s="181">
        <f t="shared" si="0"/>
        <v>108</v>
      </c>
      <c r="S21" s="7">
        <f>IF(D20="",0,(SUM(R20+R21)))</f>
        <v>190</v>
      </c>
      <c r="T21" s="277"/>
      <c r="U21" s="70">
        <f t="shared" si="1"/>
        <v>35</v>
      </c>
      <c r="V21" s="71">
        <f>SUM(U20:U21)</f>
        <v>60</v>
      </c>
    </row>
    <row r="22" spans="1:22" ht="16.5" customHeight="1">
      <c r="A22" s="272">
        <v>1</v>
      </c>
      <c r="B22" s="274" t="s">
        <v>114</v>
      </c>
      <c r="C22" s="274"/>
      <c r="D22" s="14">
        <v>39</v>
      </c>
      <c r="E22" s="9" t="s">
        <v>28</v>
      </c>
      <c r="F22" s="22">
        <v>14</v>
      </c>
      <c r="G22" s="22">
        <v>11</v>
      </c>
      <c r="H22" s="22">
        <v>6</v>
      </c>
      <c r="I22" s="22">
        <v>9</v>
      </c>
      <c r="J22" s="22">
        <v>9</v>
      </c>
      <c r="K22" s="22">
        <v>13</v>
      </c>
      <c r="L22" s="22">
        <v>11</v>
      </c>
      <c r="M22" s="22">
        <v>10</v>
      </c>
      <c r="N22" s="22">
        <v>9</v>
      </c>
      <c r="O22" s="22">
        <v>8</v>
      </c>
      <c r="P22" s="22">
        <v>3</v>
      </c>
      <c r="Q22" s="23"/>
      <c r="R22" s="180">
        <f aca="true" t="shared" si="2" ref="R22:R33">IF(D22="","",SUM(F22:P22)-(Q22))</f>
        <v>103</v>
      </c>
      <c r="S22" s="50"/>
      <c r="T22" s="276">
        <v>11</v>
      </c>
      <c r="U22" s="68">
        <f aca="true" t="shared" si="3" ref="U22:U35">SUM(F22:H22)</f>
        <v>31</v>
      </c>
      <c r="V22" s="69" t="s">
        <v>39</v>
      </c>
    </row>
    <row r="23" spans="1:22" ht="16.5" customHeight="1">
      <c r="A23" s="273"/>
      <c r="B23" s="275"/>
      <c r="C23" s="250"/>
      <c r="D23" s="14">
        <v>22</v>
      </c>
      <c r="E23" s="11" t="s">
        <v>29</v>
      </c>
      <c r="F23" s="24">
        <v>0</v>
      </c>
      <c r="G23" s="24">
        <v>0</v>
      </c>
      <c r="H23" s="24">
        <v>0</v>
      </c>
      <c r="I23" s="24">
        <v>9</v>
      </c>
      <c r="J23" s="24">
        <v>0</v>
      </c>
      <c r="K23" s="24">
        <v>13</v>
      </c>
      <c r="L23" s="24">
        <v>9</v>
      </c>
      <c r="M23" s="24">
        <v>10</v>
      </c>
      <c r="N23" s="24">
        <v>9</v>
      </c>
      <c r="O23" s="24">
        <v>6</v>
      </c>
      <c r="P23" s="24"/>
      <c r="Q23" s="25"/>
      <c r="R23" s="181">
        <f t="shared" si="2"/>
        <v>56</v>
      </c>
      <c r="S23" s="7">
        <f>IF(D22="",0,(SUM(R22+R23)))</f>
        <v>159</v>
      </c>
      <c r="T23" s="277"/>
      <c r="U23" s="68">
        <f t="shared" si="3"/>
        <v>0</v>
      </c>
      <c r="V23" s="71">
        <f>SUM(U22:U23)</f>
        <v>31</v>
      </c>
    </row>
    <row r="24" spans="1:22" ht="16.5" customHeight="1">
      <c r="A24" s="272">
        <v>2</v>
      </c>
      <c r="B24" s="274" t="s">
        <v>114</v>
      </c>
      <c r="C24" s="274"/>
      <c r="D24" s="14">
        <v>17</v>
      </c>
      <c r="E24" s="9" t="s">
        <v>28</v>
      </c>
      <c r="F24" s="22">
        <v>0</v>
      </c>
      <c r="G24" s="22">
        <v>11</v>
      </c>
      <c r="H24" s="22">
        <v>6</v>
      </c>
      <c r="I24" s="22">
        <v>10</v>
      </c>
      <c r="J24" s="22">
        <v>0</v>
      </c>
      <c r="K24" s="22">
        <v>14</v>
      </c>
      <c r="L24" s="22">
        <v>9</v>
      </c>
      <c r="M24" s="22">
        <v>9</v>
      </c>
      <c r="N24" s="22">
        <v>9</v>
      </c>
      <c r="O24" s="22">
        <v>10</v>
      </c>
      <c r="P24" s="22"/>
      <c r="Q24" s="23"/>
      <c r="R24" s="180">
        <f t="shared" si="2"/>
        <v>78</v>
      </c>
      <c r="S24" s="50"/>
      <c r="T24" s="276">
        <v>12</v>
      </c>
      <c r="U24" s="68">
        <f t="shared" si="3"/>
        <v>17</v>
      </c>
      <c r="V24" s="69" t="s">
        <v>39</v>
      </c>
    </row>
    <row r="25" spans="1:22" ht="16.5" customHeight="1">
      <c r="A25" s="273"/>
      <c r="B25" s="275"/>
      <c r="C25" s="250"/>
      <c r="D25" s="14">
        <v>21</v>
      </c>
      <c r="E25" s="11" t="s">
        <v>29</v>
      </c>
      <c r="F25" s="24">
        <v>0</v>
      </c>
      <c r="G25" s="24">
        <v>0</v>
      </c>
      <c r="H25" s="24">
        <v>6</v>
      </c>
      <c r="I25" s="24">
        <v>10</v>
      </c>
      <c r="J25" s="24">
        <v>0</v>
      </c>
      <c r="K25" s="24">
        <v>12</v>
      </c>
      <c r="L25" s="24">
        <v>9</v>
      </c>
      <c r="M25" s="24">
        <v>9</v>
      </c>
      <c r="N25" s="24">
        <v>10</v>
      </c>
      <c r="O25" s="24">
        <v>9</v>
      </c>
      <c r="P25" s="24"/>
      <c r="Q25" s="25"/>
      <c r="R25" s="181">
        <f t="shared" si="2"/>
        <v>65</v>
      </c>
      <c r="S25" s="7">
        <f>IF(D24="",0,(SUM(R24+R25)))</f>
        <v>143</v>
      </c>
      <c r="T25" s="277"/>
      <c r="U25" s="68">
        <f t="shared" si="3"/>
        <v>6</v>
      </c>
      <c r="V25" s="71">
        <f>SUM(U24:U25)</f>
        <v>23</v>
      </c>
    </row>
    <row r="26" spans="1:22" ht="16.5" customHeight="1">
      <c r="A26" s="272">
        <v>4</v>
      </c>
      <c r="B26" s="274" t="s">
        <v>64</v>
      </c>
      <c r="C26" s="274"/>
      <c r="D26" s="14">
        <v>213</v>
      </c>
      <c r="E26" s="9" t="s">
        <v>28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3"/>
      <c r="R26" s="180">
        <f aca="true" t="shared" si="4" ref="R26:R27">IF(D26="","",SUM(F26:P26)-(Q26))</f>
        <v>0</v>
      </c>
      <c r="S26" s="50"/>
      <c r="T26" s="276">
        <v>13</v>
      </c>
      <c r="U26" s="68">
        <f t="shared" si="3"/>
        <v>0</v>
      </c>
      <c r="V26" s="69" t="s">
        <v>39</v>
      </c>
    </row>
    <row r="27" spans="1:22" ht="16.5" customHeight="1">
      <c r="A27" s="273"/>
      <c r="B27" s="275"/>
      <c r="C27" s="250"/>
      <c r="D27" s="14">
        <v>232</v>
      </c>
      <c r="E27" s="11" t="s">
        <v>29</v>
      </c>
      <c r="F27" s="24">
        <v>16</v>
      </c>
      <c r="G27" s="24">
        <v>11</v>
      </c>
      <c r="H27" s="24">
        <v>6</v>
      </c>
      <c r="I27" s="24">
        <v>8</v>
      </c>
      <c r="J27" s="24">
        <v>10</v>
      </c>
      <c r="K27" s="24">
        <v>13</v>
      </c>
      <c r="L27" s="24">
        <v>9</v>
      </c>
      <c r="M27" s="24">
        <v>10</v>
      </c>
      <c r="N27" s="24">
        <v>9</v>
      </c>
      <c r="O27" s="24">
        <v>11</v>
      </c>
      <c r="P27" s="24">
        <v>3</v>
      </c>
      <c r="Q27" s="25"/>
      <c r="R27" s="181">
        <f t="shared" si="4"/>
        <v>106</v>
      </c>
      <c r="S27" s="7">
        <f>IF(D26="",0,(SUM(R26+R27)))</f>
        <v>106</v>
      </c>
      <c r="T27" s="277"/>
      <c r="U27" s="68">
        <f t="shared" si="3"/>
        <v>33</v>
      </c>
      <c r="V27" s="71">
        <f>SUM(U26:U27)</f>
        <v>33</v>
      </c>
    </row>
    <row r="28" spans="1:22" ht="16.5" customHeight="1">
      <c r="A28" s="272">
        <v>7</v>
      </c>
      <c r="B28" s="274" t="s">
        <v>77</v>
      </c>
      <c r="C28" s="274"/>
      <c r="D28" s="14">
        <v>99</v>
      </c>
      <c r="E28" s="9" t="s">
        <v>28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3"/>
      <c r="R28" s="180">
        <f t="shared" si="2"/>
        <v>0</v>
      </c>
      <c r="S28" s="50"/>
      <c r="T28" s="276">
        <v>14</v>
      </c>
      <c r="U28" s="68">
        <f t="shared" si="3"/>
        <v>0</v>
      </c>
      <c r="V28" s="69" t="s">
        <v>39</v>
      </c>
    </row>
    <row r="29" spans="1:22" ht="16.5" customHeight="1">
      <c r="A29" s="273"/>
      <c r="B29" s="275"/>
      <c r="C29" s="250"/>
      <c r="D29" s="14">
        <v>11</v>
      </c>
      <c r="E29" s="11" t="s">
        <v>29</v>
      </c>
      <c r="F29" s="24">
        <v>15</v>
      </c>
      <c r="G29" s="24">
        <v>10</v>
      </c>
      <c r="H29" s="24">
        <v>0</v>
      </c>
      <c r="I29" s="24">
        <v>9</v>
      </c>
      <c r="J29" s="24">
        <v>12</v>
      </c>
      <c r="K29" s="24">
        <v>12</v>
      </c>
      <c r="L29" s="24">
        <v>9</v>
      </c>
      <c r="M29" s="24">
        <v>10</v>
      </c>
      <c r="N29" s="24">
        <v>10</v>
      </c>
      <c r="O29" s="24">
        <v>9</v>
      </c>
      <c r="P29" s="24"/>
      <c r="Q29" s="25"/>
      <c r="R29" s="181">
        <f t="shared" si="2"/>
        <v>96</v>
      </c>
      <c r="S29" s="7">
        <f>IF(D28="",0,(SUM(R28+R29)))</f>
        <v>96</v>
      </c>
      <c r="T29" s="277"/>
      <c r="U29" s="70">
        <f t="shared" si="3"/>
        <v>25</v>
      </c>
      <c r="V29" s="71">
        <f>SUM(U28:U29)</f>
        <v>25</v>
      </c>
    </row>
    <row r="30" spans="1:22" ht="16.5" customHeight="1">
      <c r="A30" s="272">
        <v>11</v>
      </c>
      <c r="B30" s="274" t="s">
        <v>73</v>
      </c>
      <c r="C30" s="274"/>
      <c r="D30" s="14">
        <v>23</v>
      </c>
      <c r="E30" s="9" t="s">
        <v>28</v>
      </c>
      <c r="F30" s="22">
        <v>14</v>
      </c>
      <c r="G30" s="22">
        <v>12</v>
      </c>
      <c r="H30" s="22">
        <v>0</v>
      </c>
      <c r="I30" s="22">
        <v>6</v>
      </c>
      <c r="J30" s="22">
        <v>0</v>
      </c>
      <c r="K30" s="22">
        <v>12</v>
      </c>
      <c r="L30" s="22">
        <v>9</v>
      </c>
      <c r="M30" s="22">
        <v>10</v>
      </c>
      <c r="N30" s="22">
        <v>9</v>
      </c>
      <c r="O30" s="22">
        <v>9</v>
      </c>
      <c r="P30" s="22"/>
      <c r="Q30" s="23"/>
      <c r="R30" s="180">
        <f>IF(D30="","",SUM(F30:P30)-(Q30))</f>
        <v>81</v>
      </c>
      <c r="S30" s="50"/>
      <c r="T30" s="276">
        <v>15</v>
      </c>
      <c r="U30" s="68">
        <f>SUM(F30:H30)</f>
        <v>26</v>
      </c>
      <c r="V30" s="69" t="s">
        <v>39</v>
      </c>
    </row>
    <row r="31" spans="1:22" ht="16.5" customHeight="1">
      <c r="A31" s="273"/>
      <c r="B31" s="275"/>
      <c r="C31" s="250"/>
      <c r="D31" s="14">
        <v>35</v>
      </c>
      <c r="E31" s="11" t="s">
        <v>29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  <c r="R31" s="181">
        <f>IF(D31="","",SUM(F31:P31)-(Q31))</f>
        <v>0</v>
      </c>
      <c r="S31" s="7">
        <f>IF(D30="",0,(SUM(R30+R31)))</f>
        <v>81</v>
      </c>
      <c r="T31" s="277"/>
      <c r="U31" s="70">
        <f>SUM(F31:H31)</f>
        <v>0</v>
      </c>
      <c r="V31" s="71">
        <f>SUM(U30:U31)</f>
        <v>26</v>
      </c>
    </row>
    <row r="32" spans="1:22" ht="16.5" customHeight="1">
      <c r="A32" s="272">
        <v>8</v>
      </c>
      <c r="B32" s="274" t="s">
        <v>77</v>
      </c>
      <c r="C32" s="274"/>
      <c r="D32" s="14">
        <v>5</v>
      </c>
      <c r="E32" s="9" t="s">
        <v>28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3"/>
      <c r="R32" s="180">
        <f t="shared" si="2"/>
        <v>0</v>
      </c>
      <c r="S32" s="50"/>
      <c r="T32" s="276">
        <v>16</v>
      </c>
      <c r="U32" s="68">
        <f t="shared" si="3"/>
        <v>0</v>
      </c>
      <c r="V32" s="69" t="s">
        <v>39</v>
      </c>
    </row>
    <row r="33" spans="1:22" ht="16.5" customHeight="1">
      <c r="A33" s="273"/>
      <c r="B33" s="275"/>
      <c r="C33" s="250"/>
      <c r="D33" s="14">
        <v>30</v>
      </c>
      <c r="E33" s="11" t="s">
        <v>29</v>
      </c>
      <c r="F33" s="24">
        <v>0</v>
      </c>
      <c r="G33" s="24">
        <v>13</v>
      </c>
      <c r="H33" s="24">
        <v>0</v>
      </c>
      <c r="I33" s="24">
        <v>10</v>
      </c>
      <c r="J33" s="24">
        <v>0</v>
      </c>
      <c r="K33" s="24">
        <v>12</v>
      </c>
      <c r="L33" s="24">
        <v>10</v>
      </c>
      <c r="M33" s="24">
        <v>11</v>
      </c>
      <c r="N33" s="24">
        <v>10</v>
      </c>
      <c r="O33" s="24">
        <v>9</v>
      </c>
      <c r="P33" s="24"/>
      <c r="Q33" s="25"/>
      <c r="R33" s="181">
        <f t="shared" si="2"/>
        <v>75</v>
      </c>
      <c r="S33" s="7">
        <f>IF(D32="",0,(SUM(R32+R33)))</f>
        <v>75</v>
      </c>
      <c r="T33" s="277"/>
      <c r="U33" s="68">
        <f t="shared" si="3"/>
        <v>13</v>
      </c>
      <c r="V33" s="71">
        <f>SUM(U32:U33)</f>
        <v>13</v>
      </c>
    </row>
    <row r="34" spans="1:22" ht="16.5" customHeight="1">
      <c r="A34" s="272">
        <v>17</v>
      </c>
      <c r="B34" s="274" t="s">
        <v>113</v>
      </c>
      <c r="C34" s="274"/>
      <c r="D34" s="14">
        <v>77</v>
      </c>
      <c r="E34" s="9" t="s">
        <v>28</v>
      </c>
      <c r="F34" s="22">
        <v>0</v>
      </c>
      <c r="G34" s="22">
        <v>11</v>
      </c>
      <c r="H34" s="22">
        <v>0</v>
      </c>
      <c r="I34" s="22">
        <v>8</v>
      </c>
      <c r="J34" s="22">
        <v>12</v>
      </c>
      <c r="K34" s="22">
        <v>12</v>
      </c>
      <c r="L34" s="22">
        <v>10</v>
      </c>
      <c r="M34" s="22">
        <v>10</v>
      </c>
      <c r="N34" s="22">
        <v>10</v>
      </c>
      <c r="O34" s="22">
        <v>6</v>
      </c>
      <c r="P34" s="22"/>
      <c r="Q34" s="23"/>
      <c r="R34" s="180">
        <f aca="true" t="shared" si="5" ref="R34:R35">IF(D34="","",SUM(F34:P34)-(Q34))</f>
        <v>79</v>
      </c>
      <c r="S34" s="50"/>
      <c r="T34" s="276">
        <v>17</v>
      </c>
      <c r="U34" s="68">
        <f t="shared" si="3"/>
        <v>11</v>
      </c>
      <c r="V34" s="69" t="s">
        <v>39</v>
      </c>
    </row>
    <row r="35" spans="1:22" ht="16.5" customHeight="1">
      <c r="A35" s="273"/>
      <c r="B35" s="275"/>
      <c r="C35" s="250"/>
      <c r="D35" s="14">
        <v>9</v>
      </c>
      <c r="E35" s="11" t="s">
        <v>29</v>
      </c>
      <c r="F35" s="24">
        <v>12</v>
      </c>
      <c r="G35" s="24">
        <v>12</v>
      </c>
      <c r="H35" s="24">
        <v>0</v>
      </c>
      <c r="I35" s="24">
        <v>8</v>
      </c>
      <c r="J35" s="24">
        <v>13</v>
      </c>
      <c r="K35" s="24">
        <v>13</v>
      </c>
      <c r="L35" s="24">
        <v>10</v>
      </c>
      <c r="M35" s="24">
        <v>9</v>
      </c>
      <c r="N35" s="24">
        <v>11</v>
      </c>
      <c r="O35" s="24">
        <v>6</v>
      </c>
      <c r="P35" s="24"/>
      <c r="Q35" s="25"/>
      <c r="R35" s="181">
        <f t="shared" si="5"/>
        <v>94</v>
      </c>
      <c r="S35" s="7">
        <f>IF(D34="",0,(SUM(R34+R35)))</f>
        <v>173</v>
      </c>
      <c r="T35" s="277"/>
      <c r="U35" s="68">
        <f t="shared" si="3"/>
        <v>24</v>
      </c>
      <c r="V35" s="71">
        <f>SUM(U34:U35)</f>
        <v>35</v>
      </c>
    </row>
  </sheetData>
  <mergeCells count="68">
    <mergeCell ref="T4:T5"/>
    <mergeCell ref="A30:A31"/>
    <mergeCell ref="B30:B31"/>
    <mergeCell ref="C18:C19"/>
    <mergeCell ref="T18:T19"/>
    <mergeCell ref="A20:A21"/>
    <mergeCell ref="B20:B21"/>
    <mergeCell ref="C20:C21"/>
    <mergeCell ref="T20:T21"/>
    <mergeCell ref="A18:A19"/>
    <mergeCell ref="B18:B19"/>
    <mergeCell ref="A28:A29"/>
    <mergeCell ref="A32:A33"/>
    <mergeCell ref="C32:C33"/>
    <mergeCell ref="C24:C25"/>
    <mergeCell ref="T26:T27"/>
    <mergeCell ref="T32:T33"/>
    <mergeCell ref="B24:B25"/>
    <mergeCell ref="C30:C31"/>
    <mergeCell ref="T30:T31"/>
    <mergeCell ref="A34:A35"/>
    <mergeCell ref="B34:B35"/>
    <mergeCell ref="C34:C35"/>
    <mergeCell ref="T34:T35"/>
    <mergeCell ref="B32:B33"/>
    <mergeCell ref="T8:T9"/>
    <mergeCell ref="A16:A17"/>
    <mergeCell ref="B16:B17"/>
    <mergeCell ref="C16:C17"/>
    <mergeCell ref="T16:T17"/>
    <mergeCell ref="A8:A9"/>
    <mergeCell ref="B8:B9"/>
    <mergeCell ref="A12:A13"/>
    <mergeCell ref="B12:B13"/>
    <mergeCell ref="C12:C13"/>
    <mergeCell ref="T12:T13"/>
    <mergeCell ref="A14:A15"/>
    <mergeCell ref="B14:B15"/>
    <mergeCell ref="C14:C15"/>
    <mergeCell ref="T14:T15"/>
    <mergeCell ref="T24:T25"/>
    <mergeCell ref="C6:C7"/>
    <mergeCell ref="B2:B3"/>
    <mergeCell ref="T2:T3"/>
    <mergeCell ref="B28:B29"/>
    <mergeCell ref="T28:T29"/>
    <mergeCell ref="C28:C29"/>
    <mergeCell ref="B10:B11"/>
    <mergeCell ref="T10:T11"/>
    <mergeCell ref="T22:T23"/>
    <mergeCell ref="B22:B23"/>
    <mergeCell ref="C22:C23"/>
    <mergeCell ref="C2:C3"/>
    <mergeCell ref="T6:T7"/>
    <mergeCell ref="C10:C11"/>
    <mergeCell ref="B26:B27"/>
    <mergeCell ref="A2:A3"/>
    <mergeCell ref="A6:A7"/>
    <mergeCell ref="C26:C27"/>
    <mergeCell ref="B6:B7"/>
    <mergeCell ref="A22:A23"/>
    <mergeCell ref="A24:A25"/>
    <mergeCell ref="A26:A27"/>
    <mergeCell ref="A10:A11"/>
    <mergeCell ref="C8:C9"/>
    <mergeCell ref="A4:A5"/>
    <mergeCell ref="B4:B5"/>
    <mergeCell ref="C4:C5"/>
  </mergeCells>
  <printOptions gridLines="1"/>
  <pageMargins left="0.3" right="0.17" top="0.57" bottom="0.54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7"/>
  <sheetViews>
    <sheetView zoomScaleSheetLayoutView="50" workbookViewId="0" topLeftCell="A1">
      <pane ySplit="1" topLeftCell="A2" activePane="bottomLeft" state="frozen"/>
      <selection pane="topLeft" activeCell="AB5" sqref="AB5"/>
      <selection pane="bottomLeft" activeCell="T8" sqref="T8"/>
    </sheetView>
  </sheetViews>
  <sheetFormatPr defaultColWidth="9.28125" defaultRowHeight="15.75" customHeight="1"/>
  <cols>
    <col min="1" max="1" width="4.57421875" style="2" bestFit="1" customWidth="1"/>
    <col min="2" max="2" width="19.57421875" style="2" customWidth="1"/>
    <col min="3" max="3" width="6.8515625" style="2" customWidth="1"/>
    <col min="4" max="4" width="6.28125" style="13" customWidth="1"/>
    <col min="5" max="15" width="4.28125" style="20" customWidth="1"/>
    <col min="16" max="16" width="4.28125" style="106" customWidth="1"/>
    <col min="17" max="17" width="5.421875" style="1" customWidth="1"/>
    <col min="18" max="18" width="5.421875" style="5" customWidth="1"/>
    <col min="19" max="19" width="11.28125" style="4" bestFit="1" customWidth="1"/>
    <col min="20" max="16384" width="9.28125" style="1" customWidth="1"/>
  </cols>
  <sheetData>
    <row r="1" spans="1:20" s="36" customFormat="1" ht="15.75" customHeight="1">
      <c r="A1" s="51" t="s">
        <v>20</v>
      </c>
      <c r="B1" s="32" t="s">
        <v>35</v>
      </c>
      <c r="C1" s="32" t="s">
        <v>32</v>
      </c>
      <c r="D1" s="33" t="s">
        <v>0</v>
      </c>
      <c r="E1" s="34" t="s">
        <v>2</v>
      </c>
      <c r="F1" s="34" t="s">
        <v>3</v>
      </c>
      <c r="G1" s="34" t="s">
        <v>4</v>
      </c>
      <c r="H1" s="34" t="s">
        <v>21</v>
      </c>
      <c r="I1" s="34" t="s">
        <v>5</v>
      </c>
      <c r="J1" s="34" t="s">
        <v>6</v>
      </c>
      <c r="K1" s="34" t="s">
        <v>7</v>
      </c>
      <c r="L1" s="34" t="s">
        <v>8</v>
      </c>
      <c r="M1" s="34" t="s">
        <v>19</v>
      </c>
      <c r="N1" s="34" t="s">
        <v>30</v>
      </c>
      <c r="O1" s="34" t="s">
        <v>17</v>
      </c>
      <c r="P1" s="104" t="s">
        <v>9</v>
      </c>
      <c r="Q1" s="35" t="s">
        <v>31</v>
      </c>
      <c r="R1" s="31" t="s">
        <v>10</v>
      </c>
      <c r="S1" s="60" t="s">
        <v>38</v>
      </c>
      <c r="T1" s="8"/>
    </row>
    <row r="2" spans="1:19" ht="15.75" customHeight="1">
      <c r="A2" s="50">
        <v>14</v>
      </c>
      <c r="B2" s="26" t="s">
        <v>92</v>
      </c>
      <c r="C2" s="26"/>
      <c r="D2" s="12" t="s">
        <v>135</v>
      </c>
      <c r="E2" s="26">
        <v>14</v>
      </c>
      <c r="F2" s="26">
        <v>9</v>
      </c>
      <c r="G2" s="26">
        <v>8</v>
      </c>
      <c r="H2" s="26">
        <v>9</v>
      </c>
      <c r="I2" s="26">
        <v>9</v>
      </c>
      <c r="J2" s="26">
        <v>12</v>
      </c>
      <c r="K2" s="26">
        <v>10</v>
      </c>
      <c r="L2" s="26">
        <v>11</v>
      </c>
      <c r="M2" s="26">
        <v>9</v>
      </c>
      <c r="N2" s="26">
        <v>11</v>
      </c>
      <c r="O2" s="26">
        <v>3</v>
      </c>
      <c r="P2" s="99"/>
      <c r="Q2" s="15">
        <f aca="true" t="shared" si="0" ref="Q2:Q46">IF(D2="","",SUM(E2:O2)-(P2))</f>
        <v>105</v>
      </c>
      <c r="R2" s="215">
        <v>1</v>
      </c>
      <c r="S2" s="72">
        <f aca="true" t="shared" si="1" ref="S2:S47">SUM(E2:G2)</f>
        <v>31</v>
      </c>
    </row>
    <row r="3" spans="1:19" ht="15.75" customHeight="1">
      <c r="A3" s="50">
        <v>9</v>
      </c>
      <c r="B3" s="26" t="s">
        <v>64</v>
      </c>
      <c r="C3" s="26"/>
      <c r="D3" s="12" t="s">
        <v>130</v>
      </c>
      <c r="E3" s="16">
        <v>15</v>
      </c>
      <c r="F3" s="16">
        <v>10</v>
      </c>
      <c r="G3" s="16">
        <v>0</v>
      </c>
      <c r="H3" s="16">
        <v>9</v>
      </c>
      <c r="I3" s="16">
        <v>12</v>
      </c>
      <c r="J3" s="16">
        <v>13</v>
      </c>
      <c r="K3" s="16">
        <v>10</v>
      </c>
      <c r="L3" s="16">
        <v>11</v>
      </c>
      <c r="M3" s="16">
        <v>9</v>
      </c>
      <c r="N3" s="16">
        <v>10</v>
      </c>
      <c r="O3" s="16">
        <v>3</v>
      </c>
      <c r="P3" s="105"/>
      <c r="Q3" s="15">
        <f t="shared" si="0"/>
        <v>102</v>
      </c>
      <c r="R3" s="215">
        <v>2</v>
      </c>
      <c r="S3" s="72">
        <f t="shared" si="1"/>
        <v>25</v>
      </c>
    </row>
    <row r="4" spans="1:19" ht="15.75" customHeight="1">
      <c r="A4" s="50">
        <v>21</v>
      </c>
      <c r="B4" s="26" t="s">
        <v>109</v>
      </c>
      <c r="C4" s="26"/>
      <c r="D4" s="12" t="s">
        <v>141</v>
      </c>
      <c r="E4" s="16">
        <v>13</v>
      </c>
      <c r="F4" s="16">
        <v>9</v>
      </c>
      <c r="G4" s="16">
        <v>6</v>
      </c>
      <c r="H4" s="16">
        <v>9</v>
      </c>
      <c r="I4" s="16">
        <v>10</v>
      </c>
      <c r="J4" s="16">
        <v>12</v>
      </c>
      <c r="K4" s="16">
        <v>10</v>
      </c>
      <c r="L4" s="16">
        <v>10</v>
      </c>
      <c r="M4" s="16">
        <v>9</v>
      </c>
      <c r="N4" s="16">
        <v>9</v>
      </c>
      <c r="O4" s="16"/>
      <c r="P4" s="105"/>
      <c r="Q4" s="15">
        <f t="shared" si="0"/>
        <v>97</v>
      </c>
      <c r="R4" s="215">
        <v>3</v>
      </c>
      <c r="S4" s="72">
        <f t="shared" si="1"/>
        <v>28</v>
      </c>
    </row>
    <row r="5" spans="1:19" ht="15.75" customHeight="1">
      <c r="A5" s="50">
        <v>18</v>
      </c>
      <c r="B5" s="26" t="s">
        <v>113</v>
      </c>
      <c r="C5" s="26"/>
      <c r="D5" s="12" t="s">
        <v>139</v>
      </c>
      <c r="E5" s="26">
        <v>12</v>
      </c>
      <c r="F5" s="26">
        <v>11</v>
      </c>
      <c r="G5" s="26">
        <v>7</v>
      </c>
      <c r="H5" s="26">
        <v>9</v>
      </c>
      <c r="I5" s="26">
        <v>11</v>
      </c>
      <c r="J5" s="26">
        <v>12</v>
      </c>
      <c r="K5" s="26">
        <v>9</v>
      </c>
      <c r="L5" s="26">
        <v>10</v>
      </c>
      <c r="M5" s="26">
        <v>9</v>
      </c>
      <c r="N5" s="26">
        <v>7</v>
      </c>
      <c r="O5" s="26"/>
      <c r="P5" s="99"/>
      <c r="Q5" s="15">
        <f t="shared" si="0"/>
        <v>97</v>
      </c>
      <c r="R5" s="216">
        <v>4</v>
      </c>
      <c r="S5" s="72">
        <f t="shared" si="1"/>
        <v>30</v>
      </c>
    </row>
    <row r="6" spans="1:19" ht="15.75" customHeight="1">
      <c r="A6" s="50">
        <v>35</v>
      </c>
      <c r="B6" s="26" t="s">
        <v>58</v>
      </c>
      <c r="C6" s="26"/>
      <c r="D6" s="12" t="s">
        <v>151</v>
      </c>
      <c r="E6" s="26">
        <v>0</v>
      </c>
      <c r="F6" s="26">
        <v>11</v>
      </c>
      <c r="G6" s="26">
        <v>10</v>
      </c>
      <c r="H6" s="26">
        <v>10</v>
      </c>
      <c r="I6" s="26">
        <v>15</v>
      </c>
      <c r="J6" s="26">
        <v>14</v>
      </c>
      <c r="K6" s="26">
        <v>9</v>
      </c>
      <c r="L6" s="26">
        <v>10</v>
      </c>
      <c r="M6" s="26">
        <v>9</v>
      </c>
      <c r="N6" s="26">
        <v>9</v>
      </c>
      <c r="O6" s="26"/>
      <c r="P6" s="99"/>
      <c r="Q6" s="15">
        <f t="shared" si="0"/>
        <v>97</v>
      </c>
      <c r="R6" s="216">
        <v>5</v>
      </c>
      <c r="S6" s="72">
        <f t="shared" si="1"/>
        <v>21</v>
      </c>
    </row>
    <row r="7" spans="1:19" ht="15.75" customHeight="1">
      <c r="A7" s="50">
        <v>12</v>
      </c>
      <c r="B7" s="26" t="s">
        <v>64</v>
      </c>
      <c r="C7" s="26"/>
      <c r="D7" s="12" t="s">
        <v>133</v>
      </c>
      <c r="E7" s="26">
        <v>14</v>
      </c>
      <c r="F7" s="26">
        <v>11</v>
      </c>
      <c r="G7" s="26">
        <v>0</v>
      </c>
      <c r="H7" s="26">
        <v>8</v>
      </c>
      <c r="I7" s="26">
        <v>9</v>
      </c>
      <c r="J7" s="26">
        <v>12</v>
      </c>
      <c r="K7" s="26">
        <v>9</v>
      </c>
      <c r="L7" s="26">
        <v>10</v>
      </c>
      <c r="M7" s="26">
        <v>9</v>
      </c>
      <c r="N7" s="26">
        <v>11</v>
      </c>
      <c r="O7" s="26"/>
      <c r="P7" s="99"/>
      <c r="Q7" s="15">
        <f t="shared" si="0"/>
        <v>93</v>
      </c>
      <c r="R7" s="216">
        <v>6</v>
      </c>
      <c r="S7" s="72">
        <f t="shared" si="1"/>
        <v>25</v>
      </c>
    </row>
    <row r="8" spans="1:19" ht="15.75" customHeight="1">
      <c r="A8" s="50">
        <v>36</v>
      </c>
      <c r="B8" s="26" t="s">
        <v>58</v>
      </c>
      <c r="C8" s="26"/>
      <c r="D8" s="12" t="s">
        <v>152</v>
      </c>
      <c r="E8" s="26">
        <v>0</v>
      </c>
      <c r="F8" s="26">
        <v>9</v>
      </c>
      <c r="G8" s="26">
        <v>8</v>
      </c>
      <c r="H8" s="26">
        <v>9</v>
      </c>
      <c r="I8" s="26">
        <v>15</v>
      </c>
      <c r="J8" s="26">
        <v>14</v>
      </c>
      <c r="K8" s="26">
        <v>9</v>
      </c>
      <c r="L8" s="26">
        <v>9</v>
      </c>
      <c r="M8" s="26">
        <v>10</v>
      </c>
      <c r="N8" s="26">
        <v>9</v>
      </c>
      <c r="O8" s="26"/>
      <c r="P8" s="99"/>
      <c r="Q8" s="15">
        <f t="shared" si="0"/>
        <v>92</v>
      </c>
      <c r="R8" s="216">
        <v>7</v>
      </c>
      <c r="S8" s="72">
        <f t="shared" si="1"/>
        <v>17</v>
      </c>
    </row>
    <row r="9" spans="1:19" ht="15.75" customHeight="1">
      <c r="A9" s="50">
        <v>24</v>
      </c>
      <c r="B9" s="26" t="s">
        <v>75</v>
      </c>
      <c r="C9" s="26"/>
      <c r="D9" s="12" t="s">
        <v>123</v>
      </c>
      <c r="E9" s="16">
        <v>14</v>
      </c>
      <c r="F9" s="16">
        <v>11</v>
      </c>
      <c r="G9" s="16">
        <v>7</v>
      </c>
      <c r="H9" s="16">
        <v>9</v>
      </c>
      <c r="I9" s="16">
        <v>0</v>
      </c>
      <c r="J9" s="16">
        <v>12</v>
      </c>
      <c r="K9" s="16">
        <v>9</v>
      </c>
      <c r="L9" s="16">
        <v>9</v>
      </c>
      <c r="M9" s="16">
        <v>10</v>
      </c>
      <c r="N9" s="16">
        <v>10</v>
      </c>
      <c r="O9" s="16"/>
      <c r="P9" s="105"/>
      <c r="Q9" s="15">
        <f t="shared" si="0"/>
        <v>91</v>
      </c>
      <c r="R9" s="216">
        <v>8</v>
      </c>
      <c r="S9" s="72">
        <f t="shared" si="1"/>
        <v>32</v>
      </c>
    </row>
    <row r="10" spans="1:19" ht="15.75" customHeight="1">
      <c r="A10" s="50">
        <v>25</v>
      </c>
      <c r="B10" s="26" t="s">
        <v>75</v>
      </c>
      <c r="C10" s="26"/>
      <c r="D10" s="12" t="s">
        <v>142</v>
      </c>
      <c r="E10" s="26">
        <v>14</v>
      </c>
      <c r="F10" s="26">
        <v>9</v>
      </c>
      <c r="G10" s="26">
        <v>0</v>
      </c>
      <c r="H10" s="26">
        <v>9</v>
      </c>
      <c r="I10" s="26">
        <v>9</v>
      </c>
      <c r="J10" s="26">
        <v>12</v>
      </c>
      <c r="K10" s="26">
        <v>9</v>
      </c>
      <c r="L10" s="26">
        <v>10</v>
      </c>
      <c r="M10" s="26">
        <v>9</v>
      </c>
      <c r="N10" s="26">
        <v>10</v>
      </c>
      <c r="O10" s="26"/>
      <c r="P10" s="99"/>
      <c r="Q10" s="15">
        <f t="shared" si="0"/>
        <v>91</v>
      </c>
      <c r="R10" s="216">
        <v>9</v>
      </c>
      <c r="S10" s="72">
        <f t="shared" si="1"/>
        <v>23</v>
      </c>
    </row>
    <row r="11" spans="1:19" ht="15.75" customHeight="1">
      <c r="A11" s="50">
        <v>37</v>
      </c>
      <c r="B11" s="26" t="s">
        <v>58</v>
      </c>
      <c r="C11" s="26"/>
      <c r="D11" s="12" t="s">
        <v>153</v>
      </c>
      <c r="E11" s="16">
        <v>0</v>
      </c>
      <c r="F11" s="16">
        <v>10</v>
      </c>
      <c r="G11" s="16">
        <v>6</v>
      </c>
      <c r="H11" s="16">
        <v>9</v>
      </c>
      <c r="I11" s="16">
        <v>13</v>
      </c>
      <c r="J11" s="16">
        <v>14</v>
      </c>
      <c r="K11" s="16">
        <v>10</v>
      </c>
      <c r="L11" s="16">
        <v>10</v>
      </c>
      <c r="M11" s="16">
        <v>10</v>
      </c>
      <c r="N11" s="16">
        <v>9</v>
      </c>
      <c r="O11" s="16"/>
      <c r="P11" s="105"/>
      <c r="Q11" s="15">
        <f t="shared" si="0"/>
        <v>91</v>
      </c>
      <c r="R11" s="216">
        <v>10</v>
      </c>
      <c r="S11" s="72">
        <f t="shared" si="1"/>
        <v>16</v>
      </c>
    </row>
    <row r="12" spans="1:19" ht="15.75" customHeight="1">
      <c r="A12" s="50">
        <v>11</v>
      </c>
      <c r="B12" s="26" t="s">
        <v>64</v>
      </c>
      <c r="C12" s="26"/>
      <c r="D12" s="12" t="s">
        <v>132</v>
      </c>
      <c r="E12" s="26">
        <v>13</v>
      </c>
      <c r="F12" s="26">
        <v>0</v>
      </c>
      <c r="G12" s="26">
        <v>8</v>
      </c>
      <c r="H12" s="26">
        <v>8</v>
      </c>
      <c r="I12" s="26">
        <v>10</v>
      </c>
      <c r="J12" s="26">
        <v>13</v>
      </c>
      <c r="K12" s="26">
        <v>9</v>
      </c>
      <c r="L12" s="26">
        <v>10</v>
      </c>
      <c r="M12" s="26">
        <v>9</v>
      </c>
      <c r="N12" s="26">
        <v>10</v>
      </c>
      <c r="O12" s="26"/>
      <c r="P12" s="99"/>
      <c r="Q12" s="15">
        <f t="shared" si="0"/>
        <v>90</v>
      </c>
      <c r="R12" s="216">
        <v>11</v>
      </c>
      <c r="S12" s="72">
        <f t="shared" si="1"/>
        <v>21</v>
      </c>
    </row>
    <row r="13" spans="1:19" ht="15.75" customHeight="1">
      <c r="A13" s="50">
        <v>34</v>
      </c>
      <c r="B13" s="26" t="s">
        <v>147</v>
      </c>
      <c r="C13" s="26"/>
      <c r="D13" s="12" t="s">
        <v>150</v>
      </c>
      <c r="E13" s="16">
        <v>0</v>
      </c>
      <c r="F13" s="16">
        <v>11</v>
      </c>
      <c r="G13" s="16">
        <v>7</v>
      </c>
      <c r="H13" s="16">
        <v>9</v>
      </c>
      <c r="I13" s="16">
        <v>9</v>
      </c>
      <c r="J13" s="16">
        <v>15</v>
      </c>
      <c r="K13" s="16">
        <v>10</v>
      </c>
      <c r="L13" s="16">
        <v>10</v>
      </c>
      <c r="M13" s="16">
        <v>9</v>
      </c>
      <c r="N13" s="16">
        <v>10</v>
      </c>
      <c r="O13" s="16"/>
      <c r="P13" s="105"/>
      <c r="Q13" s="15">
        <f t="shared" si="0"/>
        <v>90</v>
      </c>
      <c r="R13" s="216">
        <v>12</v>
      </c>
      <c r="S13" s="72">
        <f t="shared" si="1"/>
        <v>18</v>
      </c>
    </row>
    <row r="14" spans="1:19" ht="15.75" customHeight="1">
      <c r="A14" s="50">
        <v>1</v>
      </c>
      <c r="B14" s="26" t="s">
        <v>122</v>
      </c>
      <c r="C14" s="26"/>
      <c r="D14" s="12" t="s">
        <v>123</v>
      </c>
      <c r="E14" s="26">
        <v>12</v>
      </c>
      <c r="F14" s="26">
        <v>10</v>
      </c>
      <c r="G14" s="26">
        <v>0</v>
      </c>
      <c r="H14" s="26">
        <v>8</v>
      </c>
      <c r="I14" s="26">
        <v>11</v>
      </c>
      <c r="J14" s="26">
        <v>12</v>
      </c>
      <c r="K14" s="26">
        <v>9</v>
      </c>
      <c r="L14" s="26">
        <v>10</v>
      </c>
      <c r="M14" s="26">
        <v>10</v>
      </c>
      <c r="N14" s="26">
        <v>6</v>
      </c>
      <c r="O14" s="16"/>
      <c r="P14" s="105"/>
      <c r="Q14" s="15">
        <f t="shared" si="0"/>
        <v>88</v>
      </c>
      <c r="R14" s="216">
        <v>13</v>
      </c>
      <c r="S14" s="72">
        <f t="shared" si="1"/>
        <v>22</v>
      </c>
    </row>
    <row r="15" spans="1:19" ht="15.75" customHeight="1">
      <c r="A15" s="50">
        <v>39</v>
      </c>
      <c r="B15" s="26" t="s">
        <v>155</v>
      </c>
      <c r="C15" s="26"/>
      <c r="D15" s="12" t="s">
        <v>124</v>
      </c>
      <c r="E15" s="26">
        <v>0</v>
      </c>
      <c r="F15" s="26">
        <v>12</v>
      </c>
      <c r="G15" s="26">
        <v>0</v>
      </c>
      <c r="H15" s="26">
        <v>9</v>
      </c>
      <c r="I15" s="26">
        <v>11</v>
      </c>
      <c r="J15" s="26">
        <v>13</v>
      </c>
      <c r="K15" s="26">
        <v>10</v>
      </c>
      <c r="L15" s="26">
        <v>9</v>
      </c>
      <c r="M15" s="26">
        <v>11</v>
      </c>
      <c r="N15" s="26">
        <v>12</v>
      </c>
      <c r="O15" s="26"/>
      <c r="P15" s="99"/>
      <c r="Q15" s="15">
        <f t="shared" si="0"/>
        <v>87</v>
      </c>
      <c r="R15" s="216">
        <v>14</v>
      </c>
      <c r="S15" s="72">
        <f t="shared" si="1"/>
        <v>12</v>
      </c>
    </row>
    <row r="16" spans="1:19" ht="15.75" customHeight="1">
      <c r="A16" s="50">
        <v>38</v>
      </c>
      <c r="B16" s="26" t="s">
        <v>58</v>
      </c>
      <c r="C16" s="26"/>
      <c r="D16" s="12" t="s">
        <v>154</v>
      </c>
      <c r="E16" s="26">
        <v>0</v>
      </c>
      <c r="F16" s="26">
        <v>12</v>
      </c>
      <c r="G16" s="26">
        <v>0</v>
      </c>
      <c r="H16" s="26">
        <v>9</v>
      </c>
      <c r="I16" s="26">
        <v>12</v>
      </c>
      <c r="J16" s="26">
        <v>13</v>
      </c>
      <c r="K16" s="26">
        <v>9</v>
      </c>
      <c r="L16" s="26">
        <v>10</v>
      </c>
      <c r="M16" s="26">
        <v>11</v>
      </c>
      <c r="N16" s="26">
        <v>10</v>
      </c>
      <c r="O16" s="26"/>
      <c r="P16" s="99"/>
      <c r="Q16" s="15">
        <f t="shared" si="0"/>
        <v>86</v>
      </c>
      <c r="R16" s="216">
        <v>15</v>
      </c>
      <c r="S16" s="72">
        <f t="shared" si="1"/>
        <v>12</v>
      </c>
    </row>
    <row r="17" spans="1:19" ht="15.75" customHeight="1">
      <c r="A17" s="50">
        <v>30</v>
      </c>
      <c r="B17" s="26" t="s">
        <v>73</v>
      </c>
      <c r="C17" s="26"/>
      <c r="D17" s="12" t="s">
        <v>146</v>
      </c>
      <c r="E17" s="26">
        <v>16</v>
      </c>
      <c r="F17" s="26">
        <v>10</v>
      </c>
      <c r="G17" s="26">
        <v>0</v>
      </c>
      <c r="H17" s="26">
        <v>8</v>
      </c>
      <c r="I17" s="26">
        <v>0</v>
      </c>
      <c r="J17" s="26">
        <v>12</v>
      </c>
      <c r="K17" s="26">
        <v>10</v>
      </c>
      <c r="L17" s="26">
        <v>10</v>
      </c>
      <c r="M17" s="26">
        <v>9</v>
      </c>
      <c r="N17" s="26">
        <v>9</v>
      </c>
      <c r="O17" s="26"/>
      <c r="P17" s="99"/>
      <c r="Q17" s="15">
        <f t="shared" si="0"/>
        <v>84</v>
      </c>
      <c r="R17" s="216">
        <v>16</v>
      </c>
      <c r="S17" s="72">
        <f t="shared" si="1"/>
        <v>26</v>
      </c>
    </row>
    <row r="18" spans="1:19" ht="15.75" customHeight="1">
      <c r="A18" s="50">
        <v>20</v>
      </c>
      <c r="B18" s="26" t="s">
        <v>109</v>
      </c>
      <c r="C18" s="26"/>
      <c r="D18" s="12" t="s">
        <v>140</v>
      </c>
      <c r="E18" s="16">
        <v>14</v>
      </c>
      <c r="F18" s="16">
        <v>0</v>
      </c>
      <c r="G18" s="16">
        <v>8</v>
      </c>
      <c r="H18" s="16">
        <v>9</v>
      </c>
      <c r="I18" s="16">
        <v>0</v>
      </c>
      <c r="J18" s="16">
        <v>13</v>
      </c>
      <c r="K18" s="16">
        <v>10</v>
      </c>
      <c r="L18" s="16">
        <v>9</v>
      </c>
      <c r="M18" s="16">
        <v>10</v>
      </c>
      <c r="N18" s="16">
        <v>11</v>
      </c>
      <c r="O18" s="16"/>
      <c r="P18" s="99"/>
      <c r="Q18" s="15">
        <f t="shared" si="0"/>
        <v>84</v>
      </c>
      <c r="R18" s="216">
        <v>17</v>
      </c>
      <c r="S18" s="72">
        <f t="shared" si="1"/>
        <v>22</v>
      </c>
    </row>
    <row r="19" spans="1:19" ht="15.75" customHeight="1">
      <c r="A19" s="50">
        <v>26</v>
      </c>
      <c r="B19" s="26" t="s">
        <v>75</v>
      </c>
      <c r="C19" s="26"/>
      <c r="D19" s="12" t="s">
        <v>143</v>
      </c>
      <c r="E19" s="16">
        <v>13</v>
      </c>
      <c r="F19" s="16">
        <v>9</v>
      </c>
      <c r="G19" s="16">
        <v>6</v>
      </c>
      <c r="H19" s="16">
        <v>6</v>
      </c>
      <c r="I19" s="16">
        <v>0</v>
      </c>
      <c r="J19" s="16">
        <v>13</v>
      </c>
      <c r="K19" s="16">
        <v>9</v>
      </c>
      <c r="L19" s="16">
        <v>10</v>
      </c>
      <c r="M19" s="16">
        <v>9</v>
      </c>
      <c r="N19" s="16">
        <v>9</v>
      </c>
      <c r="O19" s="16"/>
      <c r="P19" s="105"/>
      <c r="Q19" s="15">
        <f t="shared" si="0"/>
        <v>84</v>
      </c>
      <c r="R19" s="216">
        <v>18</v>
      </c>
      <c r="S19" s="72">
        <f t="shared" si="1"/>
        <v>28</v>
      </c>
    </row>
    <row r="20" spans="1:19" ht="15.75" customHeight="1">
      <c r="A20" s="50">
        <v>15</v>
      </c>
      <c r="B20" s="26" t="s">
        <v>92</v>
      </c>
      <c r="C20" s="26"/>
      <c r="D20" s="12" t="s">
        <v>136</v>
      </c>
      <c r="E20" s="16">
        <v>15</v>
      </c>
      <c r="F20" s="16">
        <v>0</v>
      </c>
      <c r="G20" s="16">
        <v>7</v>
      </c>
      <c r="H20" s="16">
        <v>6</v>
      </c>
      <c r="I20" s="16">
        <v>0</v>
      </c>
      <c r="J20" s="16">
        <v>13</v>
      </c>
      <c r="K20" s="16">
        <v>10</v>
      </c>
      <c r="L20" s="16">
        <v>10</v>
      </c>
      <c r="M20" s="16">
        <v>10</v>
      </c>
      <c r="N20" s="16">
        <v>10</v>
      </c>
      <c r="O20" s="16"/>
      <c r="P20" s="105"/>
      <c r="Q20" s="15">
        <f t="shared" si="0"/>
        <v>81</v>
      </c>
      <c r="R20" s="216">
        <v>19</v>
      </c>
      <c r="S20" s="72">
        <f t="shared" si="1"/>
        <v>22</v>
      </c>
    </row>
    <row r="21" spans="1:19" ht="15.75" customHeight="1">
      <c r="A21" s="50">
        <v>45</v>
      </c>
      <c r="B21" s="26" t="s">
        <v>109</v>
      </c>
      <c r="C21" s="26"/>
      <c r="D21" s="12" t="s">
        <v>159</v>
      </c>
      <c r="E21" s="16">
        <v>13</v>
      </c>
      <c r="F21" s="16">
        <v>0</v>
      </c>
      <c r="G21" s="16">
        <v>8</v>
      </c>
      <c r="H21" s="16">
        <v>9</v>
      </c>
      <c r="I21" s="16">
        <v>0</v>
      </c>
      <c r="J21" s="16">
        <v>12</v>
      </c>
      <c r="K21" s="16">
        <v>10</v>
      </c>
      <c r="L21" s="16">
        <v>11</v>
      </c>
      <c r="M21" s="16">
        <v>9</v>
      </c>
      <c r="N21" s="16">
        <v>9</v>
      </c>
      <c r="O21" s="16"/>
      <c r="P21" s="105"/>
      <c r="Q21" s="15">
        <f t="shared" si="0"/>
        <v>81</v>
      </c>
      <c r="R21" s="216">
        <v>20</v>
      </c>
      <c r="S21" s="72">
        <f t="shared" si="1"/>
        <v>21</v>
      </c>
    </row>
    <row r="22" spans="1:19" ht="15.75" customHeight="1">
      <c r="A22" s="50">
        <v>44</v>
      </c>
      <c r="B22" s="26" t="s">
        <v>109</v>
      </c>
      <c r="C22" s="26"/>
      <c r="D22" s="12" t="s">
        <v>158</v>
      </c>
      <c r="E22" s="26">
        <v>14</v>
      </c>
      <c r="F22" s="26">
        <v>0</v>
      </c>
      <c r="G22" s="26">
        <v>6</v>
      </c>
      <c r="H22" s="26">
        <v>9</v>
      </c>
      <c r="I22" s="26">
        <v>0</v>
      </c>
      <c r="J22" s="26">
        <v>12</v>
      </c>
      <c r="K22" s="26">
        <v>9</v>
      </c>
      <c r="L22" s="26">
        <v>10</v>
      </c>
      <c r="M22" s="26">
        <v>10</v>
      </c>
      <c r="N22" s="26">
        <v>9</v>
      </c>
      <c r="O22" s="26"/>
      <c r="P22" s="99"/>
      <c r="Q22" s="15">
        <f t="shared" si="0"/>
        <v>79</v>
      </c>
      <c r="R22" s="216">
        <v>21</v>
      </c>
      <c r="S22" s="72">
        <f t="shared" si="1"/>
        <v>20</v>
      </c>
    </row>
    <row r="23" spans="1:19" ht="15.75" customHeight="1">
      <c r="A23" s="50">
        <v>41</v>
      </c>
      <c r="B23" s="26" t="s">
        <v>155</v>
      </c>
      <c r="C23" s="26"/>
      <c r="D23" s="12" t="s">
        <v>129</v>
      </c>
      <c r="E23" s="16">
        <v>12</v>
      </c>
      <c r="F23" s="16">
        <v>0</v>
      </c>
      <c r="G23" s="16">
        <v>8</v>
      </c>
      <c r="H23" s="16">
        <v>9</v>
      </c>
      <c r="I23" s="16">
        <v>0</v>
      </c>
      <c r="J23" s="16">
        <v>13</v>
      </c>
      <c r="K23" s="16">
        <v>9</v>
      </c>
      <c r="L23" s="16">
        <v>9</v>
      </c>
      <c r="M23" s="16">
        <v>10</v>
      </c>
      <c r="N23" s="16">
        <v>9</v>
      </c>
      <c r="O23" s="16"/>
      <c r="P23" s="105"/>
      <c r="Q23" s="15">
        <f t="shared" si="0"/>
        <v>79</v>
      </c>
      <c r="R23" s="216">
        <v>22</v>
      </c>
      <c r="S23" s="72">
        <f t="shared" si="1"/>
        <v>20</v>
      </c>
    </row>
    <row r="24" spans="1:19" ht="15.75" customHeight="1">
      <c r="A24" s="50">
        <v>4</v>
      </c>
      <c r="B24" s="26" t="s">
        <v>122</v>
      </c>
      <c r="C24" s="26"/>
      <c r="D24" s="12" t="s">
        <v>126</v>
      </c>
      <c r="E24" s="16">
        <v>12</v>
      </c>
      <c r="F24" s="16">
        <v>9</v>
      </c>
      <c r="G24" s="16">
        <v>0</v>
      </c>
      <c r="H24" s="16">
        <v>8</v>
      </c>
      <c r="I24" s="16">
        <v>0</v>
      </c>
      <c r="J24" s="16">
        <v>12</v>
      </c>
      <c r="K24" s="16">
        <v>9</v>
      </c>
      <c r="L24" s="16">
        <v>10</v>
      </c>
      <c r="M24" s="16">
        <v>9</v>
      </c>
      <c r="N24" s="16">
        <v>9</v>
      </c>
      <c r="O24" s="16"/>
      <c r="P24" s="105"/>
      <c r="Q24" s="15">
        <f t="shared" si="0"/>
        <v>78</v>
      </c>
      <c r="R24" s="216">
        <v>23</v>
      </c>
      <c r="S24" s="72">
        <f t="shared" si="1"/>
        <v>21</v>
      </c>
    </row>
    <row r="25" spans="1:19" ht="15.75" customHeight="1">
      <c r="A25" s="50">
        <v>3</v>
      </c>
      <c r="B25" s="26" t="s">
        <v>122</v>
      </c>
      <c r="C25" s="26"/>
      <c r="D25" s="12" t="s">
        <v>125</v>
      </c>
      <c r="E25" s="26">
        <v>12</v>
      </c>
      <c r="F25" s="26">
        <v>0</v>
      </c>
      <c r="G25" s="26">
        <v>0</v>
      </c>
      <c r="H25" s="26">
        <v>8</v>
      </c>
      <c r="I25" s="26">
        <v>12</v>
      </c>
      <c r="J25" s="26">
        <v>12</v>
      </c>
      <c r="K25" s="26">
        <v>10</v>
      </c>
      <c r="L25" s="26">
        <v>9</v>
      </c>
      <c r="M25" s="26">
        <v>9</v>
      </c>
      <c r="N25" s="26">
        <v>6</v>
      </c>
      <c r="O25" s="26"/>
      <c r="P25" s="99"/>
      <c r="Q25" s="15">
        <f t="shared" si="0"/>
        <v>78</v>
      </c>
      <c r="R25" s="216">
        <v>24</v>
      </c>
      <c r="S25" s="72">
        <f t="shared" si="1"/>
        <v>12</v>
      </c>
    </row>
    <row r="26" spans="1:19" ht="15.75" customHeight="1">
      <c r="A26" s="50">
        <v>23</v>
      </c>
      <c r="B26" s="26" t="s">
        <v>75</v>
      </c>
      <c r="C26" s="26"/>
      <c r="D26" s="12" t="s">
        <v>129</v>
      </c>
      <c r="E26" s="26">
        <v>0</v>
      </c>
      <c r="F26" s="26">
        <v>10</v>
      </c>
      <c r="G26" s="26">
        <v>8</v>
      </c>
      <c r="H26" s="26">
        <v>8</v>
      </c>
      <c r="I26" s="26">
        <v>0</v>
      </c>
      <c r="J26" s="26">
        <v>13</v>
      </c>
      <c r="K26" s="26">
        <v>9</v>
      </c>
      <c r="L26" s="26">
        <v>10</v>
      </c>
      <c r="M26" s="26">
        <v>9</v>
      </c>
      <c r="N26" s="26">
        <v>10</v>
      </c>
      <c r="O26" s="26"/>
      <c r="P26" s="99"/>
      <c r="Q26" s="15">
        <f t="shared" si="0"/>
        <v>77</v>
      </c>
      <c r="R26" s="216">
        <v>25</v>
      </c>
      <c r="S26" s="72">
        <f t="shared" si="1"/>
        <v>18</v>
      </c>
    </row>
    <row r="27" spans="1:19" ht="15.75" customHeight="1">
      <c r="A27" s="50">
        <v>28</v>
      </c>
      <c r="B27" s="26" t="s">
        <v>73</v>
      </c>
      <c r="C27" s="26"/>
      <c r="D27" s="12" t="s">
        <v>145</v>
      </c>
      <c r="E27" s="26">
        <v>12</v>
      </c>
      <c r="F27" s="26">
        <v>11</v>
      </c>
      <c r="G27" s="26">
        <v>0</v>
      </c>
      <c r="H27" s="26">
        <v>8</v>
      </c>
      <c r="I27" s="26">
        <v>0</v>
      </c>
      <c r="J27" s="26">
        <v>12</v>
      </c>
      <c r="K27" s="26">
        <v>9</v>
      </c>
      <c r="L27" s="26">
        <v>9</v>
      </c>
      <c r="M27" s="26">
        <v>9</v>
      </c>
      <c r="N27" s="26">
        <v>6</v>
      </c>
      <c r="O27" s="26"/>
      <c r="P27" s="99"/>
      <c r="Q27" s="15">
        <f t="shared" si="0"/>
        <v>76</v>
      </c>
      <c r="R27" s="216">
        <v>26</v>
      </c>
      <c r="S27" s="72">
        <f t="shared" si="1"/>
        <v>23</v>
      </c>
    </row>
    <row r="28" spans="1:19" ht="15.75" customHeight="1">
      <c r="A28" s="50">
        <v>32</v>
      </c>
      <c r="B28" s="26" t="s">
        <v>147</v>
      </c>
      <c r="C28" s="26"/>
      <c r="D28" s="12" t="s">
        <v>138</v>
      </c>
      <c r="E28" s="16">
        <v>0</v>
      </c>
      <c r="F28" s="16">
        <v>10</v>
      </c>
      <c r="G28" s="16">
        <v>0</v>
      </c>
      <c r="H28" s="16">
        <v>9</v>
      </c>
      <c r="I28" s="16">
        <v>0</v>
      </c>
      <c r="J28" s="16">
        <v>15</v>
      </c>
      <c r="K28" s="16">
        <v>9</v>
      </c>
      <c r="L28" s="16">
        <v>9</v>
      </c>
      <c r="M28" s="16">
        <v>10</v>
      </c>
      <c r="N28" s="16">
        <v>12</v>
      </c>
      <c r="O28" s="16"/>
      <c r="P28" s="105"/>
      <c r="Q28" s="15">
        <f t="shared" si="0"/>
        <v>74</v>
      </c>
      <c r="R28" s="216">
        <v>27</v>
      </c>
      <c r="S28" s="72">
        <f t="shared" si="1"/>
        <v>10</v>
      </c>
    </row>
    <row r="29" spans="1:19" ht="15.75" customHeight="1">
      <c r="A29" s="50">
        <v>42</v>
      </c>
      <c r="B29" s="26" t="s">
        <v>155</v>
      </c>
      <c r="C29" s="26"/>
      <c r="D29" s="12" t="s">
        <v>157</v>
      </c>
      <c r="E29" s="26">
        <v>0</v>
      </c>
      <c r="F29" s="26">
        <v>0</v>
      </c>
      <c r="G29" s="26">
        <v>0</v>
      </c>
      <c r="H29" s="26">
        <v>10</v>
      </c>
      <c r="I29" s="26">
        <v>9</v>
      </c>
      <c r="J29" s="26">
        <v>14</v>
      </c>
      <c r="K29" s="26">
        <v>9</v>
      </c>
      <c r="L29" s="26">
        <v>10</v>
      </c>
      <c r="M29" s="26">
        <v>10</v>
      </c>
      <c r="N29" s="26">
        <v>12</v>
      </c>
      <c r="O29" s="26"/>
      <c r="P29" s="99"/>
      <c r="Q29" s="15">
        <f t="shared" si="0"/>
        <v>74</v>
      </c>
      <c r="R29" s="216">
        <v>28</v>
      </c>
      <c r="S29" s="72">
        <f t="shared" si="1"/>
        <v>0</v>
      </c>
    </row>
    <row r="30" spans="1:19" ht="15.75" customHeight="1">
      <c r="A30" s="50">
        <v>8</v>
      </c>
      <c r="B30" s="26" t="s">
        <v>114</v>
      </c>
      <c r="C30" s="26"/>
      <c r="D30" s="12" t="s">
        <v>129</v>
      </c>
      <c r="E30" s="16">
        <v>0</v>
      </c>
      <c r="F30" s="16">
        <v>0</v>
      </c>
      <c r="G30" s="16">
        <v>0</v>
      </c>
      <c r="H30" s="16">
        <v>10</v>
      </c>
      <c r="I30" s="16">
        <v>9</v>
      </c>
      <c r="J30" s="16">
        <v>13</v>
      </c>
      <c r="K30" s="16">
        <v>9</v>
      </c>
      <c r="L30" s="16">
        <v>9</v>
      </c>
      <c r="M30" s="16">
        <v>11</v>
      </c>
      <c r="N30" s="16">
        <v>12</v>
      </c>
      <c r="O30" s="16"/>
      <c r="P30" s="105"/>
      <c r="Q30" s="15">
        <f t="shared" si="0"/>
        <v>73</v>
      </c>
      <c r="R30" s="216">
        <v>29</v>
      </c>
      <c r="S30" s="72">
        <f t="shared" si="1"/>
        <v>0</v>
      </c>
    </row>
    <row r="31" spans="1:19" ht="15.75" customHeight="1">
      <c r="A31" s="50">
        <v>33</v>
      </c>
      <c r="B31" s="26" t="s">
        <v>147</v>
      </c>
      <c r="C31" s="26"/>
      <c r="D31" s="12" t="s">
        <v>149</v>
      </c>
      <c r="E31" s="26">
        <v>0</v>
      </c>
      <c r="F31" s="26">
        <v>0</v>
      </c>
      <c r="G31" s="26">
        <v>10</v>
      </c>
      <c r="H31" s="26">
        <v>9</v>
      </c>
      <c r="I31" s="26">
        <v>0</v>
      </c>
      <c r="J31" s="26">
        <v>13</v>
      </c>
      <c r="K31" s="26">
        <v>9</v>
      </c>
      <c r="L31" s="26">
        <v>9</v>
      </c>
      <c r="M31" s="26">
        <v>10</v>
      </c>
      <c r="N31" s="26">
        <v>11</v>
      </c>
      <c r="O31" s="26"/>
      <c r="P31" s="99"/>
      <c r="Q31" s="15">
        <f t="shared" si="0"/>
        <v>71</v>
      </c>
      <c r="R31" s="216">
        <v>30</v>
      </c>
      <c r="S31" s="72">
        <f t="shared" si="1"/>
        <v>10</v>
      </c>
    </row>
    <row r="32" spans="1:19" ht="15.75" customHeight="1">
      <c r="A32" s="50">
        <v>46</v>
      </c>
      <c r="B32" s="26" t="s">
        <v>109</v>
      </c>
      <c r="C32" s="26"/>
      <c r="D32" s="12" t="s">
        <v>160</v>
      </c>
      <c r="E32" s="16">
        <v>0</v>
      </c>
      <c r="F32" s="16">
        <v>0</v>
      </c>
      <c r="G32" s="16">
        <v>0</v>
      </c>
      <c r="H32" s="16">
        <v>8</v>
      </c>
      <c r="I32" s="16">
        <v>9</v>
      </c>
      <c r="J32" s="16">
        <v>14</v>
      </c>
      <c r="K32" s="16">
        <v>9</v>
      </c>
      <c r="L32" s="16">
        <v>10</v>
      </c>
      <c r="M32" s="16">
        <v>9</v>
      </c>
      <c r="N32" s="16">
        <v>9</v>
      </c>
      <c r="O32" s="16"/>
      <c r="P32" s="105"/>
      <c r="Q32" s="15">
        <f t="shared" si="0"/>
        <v>68</v>
      </c>
      <c r="R32" s="216">
        <v>31</v>
      </c>
      <c r="S32" s="72">
        <f t="shared" si="1"/>
        <v>0</v>
      </c>
    </row>
    <row r="33" spans="1:19" ht="15.75" customHeight="1">
      <c r="A33" s="50">
        <v>7</v>
      </c>
      <c r="B33" s="26" t="s">
        <v>114</v>
      </c>
      <c r="C33" s="26"/>
      <c r="D33" s="12" t="s">
        <v>128</v>
      </c>
      <c r="E33" s="26">
        <v>12</v>
      </c>
      <c r="F33" s="26">
        <v>0</v>
      </c>
      <c r="G33" s="26">
        <v>0</v>
      </c>
      <c r="H33" s="26">
        <v>7</v>
      </c>
      <c r="I33" s="26">
        <v>0</v>
      </c>
      <c r="J33" s="26">
        <v>12</v>
      </c>
      <c r="K33" s="26">
        <v>9</v>
      </c>
      <c r="L33" s="26">
        <v>9</v>
      </c>
      <c r="M33" s="26">
        <v>9</v>
      </c>
      <c r="N33" s="26">
        <v>9</v>
      </c>
      <c r="O33" s="16"/>
      <c r="P33" s="105"/>
      <c r="Q33" s="15">
        <f t="shared" si="0"/>
        <v>67</v>
      </c>
      <c r="R33" s="216">
        <v>32</v>
      </c>
      <c r="S33" s="72">
        <f t="shared" si="1"/>
        <v>12</v>
      </c>
    </row>
    <row r="34" spans="1:19" ht="15.75" customHeight="1">
      <c r="A34" s="50">
        <v>22</v>
      </c>
      <c r="B34" s="26" t="s">
        <v>109</v>
      </c>
      <c r="C34" s="26"/>
      <c r="D34" s="12" t="s">
        <v>142</v>
      </c>
      <c r="E34" s="16">
        <v>0</v>
      </c>
      <c r="F34" s="16">
        <v>0</v>
      </c>
      <c r="G34" s="16">
        <v>0</v>
      </c>
      <c r="H34" s="16">
        <v>9</v>
      </c>
      <c r="I34" s="16">
        <v>0</v>
      </c>
      <c r="J34" s="16">
        <v>16</v>
      </c>
      <c r="K34" s="16">
        <v>10</v>
      </c>
      <c r="L34" s="16">
        <v>9</v>
      </c>
      <c r="M34" s="16">
        <v>11</v>
      </c>
      <c r="N34" s="16">
        <v>9</v>
      </c>
      <c r="O34" s="16"/>
      <c r="P34" s="105"/>
      <c r="Q34" s="15">
        <f t="shared" si="0"/>
        <v>64</v>
      </c>
      <c r="R34" s="216">
        <v>33</v>
      </c>
      <c r="S34" s="72">
        <f t="shared" si="1"/>
        <v>0</v>
      </c>
    </row>
    <row r="35" spans="1:19" ht="15.75" customHeight="1">
      <c r="A35" s="50">
        <v>5</v>
      </c>
      <c r="B35" s="26" t="s">
        <v>114</v>
      </c>
      <c r="C35" s="26"/>
      <c r="D35" s="12" t="s">
        <v>127</v>
      </c>
      <c r="E35" s="26">
        <v>0</v>
      </c>
      <c r="F35" s="26">
        <v>0</v>
      </c>
      <c r="G35" s="26">
        <v>6</v>
      </c>
      <c r="H35" s="26">
        <v>8</v>
      </c>
      <c r="I35" s="26">
        <v>0</v>
      </c>
      <c r="J35" s="26">
        <v>12</v>
      </c>
      <c r="K35" s="26">
        <v>9</v>
      </c>
      <c r="L35" s="26">
        <v>10</v>
      </c>
      <c r="M35" s="26">
        <v>9</v>
      </c>
      <c r="N35" s="26">
        <v>9</v>
      </c>
      <c r="O35" s="26"/>
      <c r="P35" s="99"/>
      <c r="Q35" s="15">
        <f t="shared" si="0"/>
        <v>63</v>
      </c>
      <c r="R35" s="216">
        <v>34</v>
      </c>
      <c r="S35" s="72">
        <f t="shared" si="1"/>
        <v>6</v>
      </c>
    </row>
    <row r="36" spans="1:19" ht="15.75" customHeight="1">
      <c r="A36" s="50">
        <v>19</v>
      </c>
      <c r="B36" s="26" t="s">
        <v>109</v>
      </c>
      <c r="C36" s="26"/>
      <c r="D36" s="12" t="s">
        <v>128</v>
      </c>
      <c r="E36" s="26">
        <v>0</v>
      </c>
      <c r="F36" s="26">
        <v>0</v>
      </c>
      <c r="G36" s="26">
        <v>0</v>
      </c>
      <c r="H36" s="26">
        <v>10</v>
      </c>
      <c r="I36" s="26">
        <v>0</v>
      </c>
      <c r="J36" s="26">
        <v>15</v>
      </c>
      <c r="K36" s="26">
        <v>10</v>
      </c>
      <c r="L36" s="26">
        <v>10</v>
      </c>
      <c r="M36" s="26">
        <v>10</v>
      </c>
      <c r="N36" s="26">
        <v>8</v>
      </c>
      <c r="O36" s="26"/>
      <c r="P36" s="99"/>
      <c r="Q36" s="15">
        <f t="shared" si="0"/>
        <v>63</v>
      </c>
      <c r="R36" s="216">
        <v>35</v>
      </c>
      <c r="S36" s="72">
        <f t="shared" si="1"/>
        <v>0</v>
      </c>
    </row>
    <row r="37" spans="1:19" ht="15.75" customHeight="1">
      <c r="A37" s="50">
        <v>6</v>
      </c>
      <c r="B37" s="26" t="s">
        <v>114</v>
      </c>
      <c r="C37" s="26"/>
      <c r="D37" s="12" t="s">
        <v>123</v>
      </c>
      <c r="E37" s="26">
        <v>0</v>
      </c>
      <c r="F37" s="26">
        <v>0</v>
      </c>
      <c r="G37" s="26">
        <v>6</v>
      </c>
      <c r="H37" s="26">
        <v>8</v>
      </c>
      <c r="I37" s="26">
        <v>0</v>
      </c>
      <c r="J37" s="26">
        <v>12</v>
      </c>
      <c r="K37" s="26">
        <v>8</v>
      </c>
      <c r="L37" s="26">
        <v>9</v>
      </c>
      <c r="M37" s="26">
        <v>9</v>
      </c>
      <c r="N37" s="26">
        <v>10</v>
      </c>
      <c r="O37" s="26"/>
      <c r="P37" s="99"/>
      <c r="Q37" s="15">
        <f t="shared" si="0"/>
        <v>62</v>
      </c>
      <c r="R37" s="216">
        <v>36</v>
      </c>
      <c r="S37" s="72">
        <f t="shared" si="1"/>
        <v>6</v>
      </c>
    </row>
    <row r="38" spans="1:19" ht="15.75" customHeight="1">
      <c r="A38" s="50">
        <v>43</v>
      </c>
      <c r="B38" s="26" t="s">
        <v>109</v>
      </c>
      <c r="C38" s="26"/>
      <c r="D38" s="12" t="s">
        <v>139</v>
      </c>
      <c r="E38" s="26">
        <v>0</v>
      </c>
      <c r="F38" s="26">
        <v>0</v>
      </c>
      <c r="G38" s="26">
        <v>0</v>
      </c>
      <c r="H38" s="26">
        <v>9</v>
      </c>
      <c r="I38" s="26">
        <v>0</v>
      </c>
      <c r="J38" s="26">
        <v>13</v>
      </c>
      <c r="K38" s="26">
        <v>9</v>
      </c>
      <c r="L38" s="26">
        <v>10</v>
      </c>
      <c r="M38" s="26">
        <v>9</v>
      </c>
      <c r="N38" s="26">
        <v>11</v>
      </c>
      <c r="O38" s="26"/>
      <c r="P38" s="99"/>
      <c r="Q38" s="15">
        <f t="shared" si="0"/>
        <v>61</v>
      </c>
      <c r="R38" s="216">
        <v>37</v>
      </c>
      <c r="S38" s="72">
        <f t="shared" si="1"/>
        <v>0</v>
      </c>
    </row>
    <row r="39" spans="1:19" ht="15.75" customHeight="1">
      <c r="A39" s="50">
        <v>2</v>
      </c>
      <c r="B39" s="26" t="s">
        <v>122</v>
      </c>
      <c r="C39" s="26"/>
      <c r="D39" s="12" t="s">
        <v>124</v>
      </c>
      <c r="E39" s="16">
        <v>0</v>
      </c>
      <c r="F39" s="16">
        <v>0</v>
      </c>
      <c r="G39" s="16">
        <v>0</v>
      </c>
      <c r="H39" s="16">
        <v>7</v>
      </c>
      <c r="I39" s="16">
        <v>0</v>
      </c>
      <c r="J39" s="16">
        <v>12</v>
      </c>
      <c r="K39" s="16">
        <v>10</v>
      </c>
      <c r="L39" s="16">
        <v>9</v>
      </c>
      <c r="M39" s="16">
        <v>10</v>
      </c>
      <c r="N39" s="16">
        <v>6</v>
      </c>
      <c r="O39" s="16"/>
      <c r="P39" s="105"/>
      <c r="Q39" s="15">
        <f t="shared" si="0"/>
        <v>54</v>
      </c>
      <c r="R39" s="216">
        <v>38</v>
      </c>
      <c r="S39" s="72">
        <f t="shared" si="1"/>
        <v>0</v>
      </c>
    </row>
    <row r="40" spans="1:19" ht="15.75" customHeight="1">
      <c r="A40" s="50">
        <v>10</v>
      </c>
      <c r="B40" s="26" t="s">
        <v>64</v>
      </c>
      <c r="C40" s="26"/>
      <c r="D40" s="12" t="s">
        <v>131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99"/>
      <c r="Q40" s="15">
        <f t="shared" si="0"/>
        <v>0</v>
      </c>
      <c r="R40" s="26"/>
      <c r="S40" s="72">
        <f t="shared" si="1"/>
        <v>0</v>
      </c>
    </row>
    <row r="41" spans="1:19" ht="15.75" customHeight="1">
      <c r="A41" s="50">
        <v>13</v>
      </c>
      <c r="B41" s="26" t="s">
        <v>92</v>
      </c>
      <c r="C41" s="26"/>
      <c r="D41" s="12" t="s">
        <v>134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99"/>
      <c r="Q41" s="15">
        <f t="shared" si="0"/>
        <v>0</v>
      </c>
      <c r="R41" s="26"/>
      <c r="S41" s="72">
        <f t="shared" si="1"/>
        <v>0</v>
      </c>
    </row>
    <row r="42" spans="1:19" ht="15.75" customHeight="1">
      <c r="A42" s="50">
        <v>16</v>
      </c>
      <c r="B42" s="26" t="s">
        <v>92</v>
      </c>
      <c r="C42" s="26"/>
      <c r="D42" s="12" t="s">
        <v>137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05"/>
      <c r="Q42" s="15">
        <f t="shared" si="0"/>
        <v>0</v>
      </c>
      <c r="R42" s="26"/>
      <c r="S42" s="72">
        <f t="shared" si="1"/>
        <v>0</v>
      </c>
    </row>
    <row r="43" spans="1:19" ht="15.75" customHeight="1">
      <c r="A43" s="50">
        <v>17</v>
      </c>
      <c r="B43" s="26" t="s">
        <v>113</v>
      </c>
      <c r="C43" s="26"/>
      <c r="D43" s="12" t="s">
        <v>138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99"/>
      <c r="Q43" s="15">
        <f t="shared" si="0"/>
        <v>0</v>
      </c>
      <c r="R43" s="26"/>
      <c r="S43" s="72">
        <f t="shared" si="1"/>
        <v>0</v>
      </c>
    </row>
    <row r="44" spans="1:19" ht="15.75" customHeight="1">
      <c r="A44" s="50">
        <v>27</v>
      </c>
      <c r="B44" s="26" t="s">
        <v>73</v>
      </c>
      <c r="C44" s="26"/>
      <c r="D44" s="12" t="s">
        <v>144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99"/>
      <c r="Q44" s="15">
        <f t="shared" si="0"/>
        <v>0</v>
      </c>
      <c r="R44" s="26"/>
      <c r="S44" s="72">
        <f t="shared" si="1"/>
        <v>0</v>
      </c>
    </row>
    <row r="45" spans="1:19" ht="15.75" customHeight="1">
      <c r="A45" s="50">
        <v>29</v>
      </c>
      <c r="B45" s="26" t="s">
        <v>73</v>
      </c>
      <c r="C45" s="26"/>
      <c r="D45" s="12" t="s">
        <v>139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05"/>
      <c r="Q45" s="15">
        <f t="shared" si="0"/>
        <v>0</v>
      </c>
      <c r="R45" s="26"/>
      <c r="S45" s="72">
        <f t="shared" si="1"/>
        <v>0</v>
      </c>
    </row>
    <row r="46" spans="1:19" ht="15.75" customHeight="1">
      <c r="A46" s="50">
        <v>31</v>
      </c>
      <c r="B46" s="26" t="s">
        <v>147</v>
      </c>
      <c r="C46" s="26"/>
      <c r="D46" s="12" t="s">
        <v>148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99"/>
      <c r="Q46" s="15">
        <f t="shared" si="0"/>
        <v>0</v>
      </c>
      <c r="R46" s="26"/>
      <c r="S46" s="72">
        <f t="shared" si="1"/>
        <v>0</v>
      </c>
    </row>
    <row r="47" spans="1:19" ht="15.75" customHeight="1">
      <c r="A47" s="50">
        <v>40</v>
      </c>
      <c r="B47" s="26" t="s">
        <v>155</v>
      </c>
      <c r="C47" s="26"/>
      <c r="D47" s="12" t="s">
        <v>156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05"/>
      <c r="Q47" s="15"/>
      <c r="R47" s="26"/>
      <c r="S47" s="72">
        <f t="shared" si="1"/>
        <v>0</v>
      </c>
    </row>
  </sheetData>
  <printOptions gridLines="1"/>
  <pageMargins left="0.32" right="0.31" top="0.6" bottom="0.64" header="0.5" footer="0.5"/>
  <pageSetup horizontalDpi="600" verticalDpi="600" orientation="portrait" paperSize="9" scale="89" r:id="rId1"/>
  <rowBreaks count="1" manualBreakCount="1">
    <brk id="2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C45"/>
  <sheetViews>
    <sheetView workbookViewId="0" topLeftCell="A1">
      <pane ySplit="5" topLeftCell="A6" activePane="bottomLeft" state="frozen"/>
      <selection pane="topLeft" activeCell="X17" sqref="X17"/>
      <selection pane="bottomLeft" activeCell="R9" sqref="R9"/>
    </sheetView>
  </sheetViews>
  <sheetFormatPr defaultColWidth="9.28125" defaultRowHeight="15.75" customHeight="1"/>
  <cols>
    <col min="1" max="1" width="3.28125" style="1" customWidth="1"/>
    <col min="2" max="2" width="7.140625" style="13" customWidth="1"/>
    <col min="3" max="13" width="4.28125" style="20" customWidth="1"/>
    <col min="14" max="14" width="4.8515625" style="20" customWidth="1"/>
    <col min="15" max="15" width="5.421875" style="1" customWidth="1"/>
    <col min="16" max="16" width="5.421875" style="5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93" t="s">
        <v>44</v>
      </c>
      <c r="C1" s="294"/>
      <c r="D1" s="308" t="s">
        <v>75</v>
      </c>
      <c r="E1" s="308"/>
      <c r="F1" s="308"/>
      <c r="G1" s="308"/>
      <c r="H1" s="308"/>
      <c r="I1" s="309"/>
      <c r="J1" s="309"/>
      <c r="K1" s="310"/>
      <c r="R1" s="200" t="s">
        <v>103</v>
      </c>
      <c r="S1" s="201"/>
      <c r="T1" s="179"/>
      <c r="U1" s="20"/>
      <c r="V1" s="202" t="s">
        <v>104</v>
      </c>
      <c r="W1" s="205"/>
    </row>
    <row r="2" spans="2:23" ht="15.75" customHeight="1">
      <c r="B2" s="295"/>
      <c r="C2" s="296"/>
      <c r="D2" s="308" t="s">
        <v>76</v>
      </c>
      <c r="E2" s="308"/>
      <c r="F2" s="311"/>
      <c r="G2" s="312" t="s">
        <v>56</v>
      </c>
      <c r="H2" s="313"/>
      <c r="I2" s="313"/>
      <c r="J2" s="314" t="s">
        <v>57</v>
      </c>
      <c r="K2" s="296"/>
      <c r="L2" s="153"/>
      <c r="M2" s="146"/>
      <c r="N2" s="102"/>
      <c r="O2" s="102"/>
      <c r="P2" s="127"/>
      <c r="R2" s="202" t="s">
        <v>105</v>
      </c>
      <c r="S2" s="203">
        <v>4</v>
      </c>
      <c r="T2" s="199" t="s">
        <v>106</v>
      </c>
      <c r="U2" s="154">
        <v>2</v>
      </c>
      <c r="V2" s="202" t="s">
        <v>107</v>
      </c>
      <c r="W2" s="205">
        <v>4</v>
      </c>
    </row>
    <row r="3" spans="2:20" ht="25.5" customHeight="1">
      <c r="B3" s="297" t="s">
        <v>62</v>
      </c>
      <c r="C3" s="298"/>
      <c r="D3" s="299"/>
      <c r="E3" s="147" t="s">
        <v>42</v>
      </c>
      <c r="F3" s="148"/>
      <c r="G3" s="302" t="s">
        <v>80</v>
      </c>
      <c r="H3" s="303"/>
      <c r="I3" s="303"/>
      <c r="J3" s="303"/>
      <c r="K3" s="315" t="s">
        <v>42</v>
      </c>
      <c r="L3" s="316"/>
      <c r="M3" s="286" t="s">
        <v>108</v>
      </c>
      <c r="N3" s="287"/>
      <c r="O3" s="289" t="s">
        <v>42</v>
      </c>
      <c r="P3" s="290"/>
      <c r="R3" s="291" t="s">
        <v>85</v>
      </c>
      <c r="S3" s="292"/>
      <c r="T3" s="204">
        <f>SUM(S1*4+S2*4+U1*2+U2*2+W1+W2)</f>
        <v>24</v>
      </c>
    </row>
    <row r="4" spans="2:20" ht="23.25" customHeight="1">
      <c r="B4" s="300"/>
      <c r="C4" s="301"/>
      <c r="D4" s="301"/>
      <c r="E4" s="306">
        <f>SUM(O6:O17)</f>
        <v>1291</v>
      </c>
      <c r="F4" s="307"/>
      <c r="G4" s="304"/>
      <c r="H4" s="305"/>
      <c r="I4" s="305"/>
      <c r="J4" s="305"/>
      <c r="K4" s="282">
        <f>SUM(Q6,Q7,Q9,Q11,Q8,Q10,Q13,Q14)</f>
        <v>282</v>
      </c>
      <c r="L4" s="283"/>
      <c r="M4" s="288"/>
      <c r="N4" s="284"/>
      <c r="O4" s="284">
        <f>MAX(C6:C45)</f>
        <v>21</v>
      </c>
      <c r="P4" s="285"/>
      <c r="R4" s="210"/>
      <c r="S4" s="102"/>
      <c r="T4" s="206"/>
    </row>
    <row r="5" spans="1:81" s="36" customFormat="1" ht="25.5" customHeight="1">
      <c r="A5" s="166"/>
      <c r="B5" s="167" t="s">
        <v>0</v>
      </c>
      <c r="C5" s="34" t="s">
        <v>2</v>
      </c>
      <c r="D5" s="34" t="s">
        <v>3</v>
      </c>
      <c r="E5" s="34" t="s">
        <v>4</v>
      </c>
      <c r="F5" s="34" t="s">
        <v>21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19</v>
      </c>
      <c r="L5" s="34" t="s">
        <v>30</v>
      </c>
      <c r="M5" s="149" t="s">
        <v>17</v>
      </c>
      <c r="N5" s="150" t="s">
        <v>9</v>
      </c>
      <c r="O5" s="151" t="s">
        <v>41</v>
      </c>
      <c r="P5" s="152" t="s">
        <v>40</v>
      </c>
      <c r="Q5" s="60" t="s">
        <v>38</v>
      </c>
      <c r="R5" s="211"/>
      <c r="S5" s="103"/>
      <c r="T5" s="207"/>
      <c r="U5" s="123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</row>
    <row r="6" spans="1:17" ht="15.75" customHeight="1">
      <c r="A6" s="177">
        <v>1</v>
      </c>
      <c r="B6" s="218">
        <v>120</v>
      </c>
      <c r="C6" s="16">
        <v>21</v>
      </c>
      <c r="D6" s="16">
        <v>12</v>
      </c>
      <c r="E6" s="16">
        <v>6</v>
      </c>
      <c r="F6" s="16">
        <v>9</v>
      </c>
      <c r="G6" s="16">
        <v>12</v>
      </c>
      <c r="H6" s="16">
        <v>15</v>
      </c>
      <c r="I6" s="16">
        <v>12</v>
      </c>
      <c r="J6" s="16">
        <v>9</v>
      </c>
      <c r="K6" s="16">
        <v>9</v>
      </c>
      <c r="L6" s="16">
        <v>9</v>
      </c>
      <c r="M6" s="16">
        <v>6</v>
      </c>
      <c r="N6" s="17"/>
      <c r="O6" s="15">
        <f aca="true" t="shared" si="0" ref="O6:O29">IF(B6="","",SUM(C6:M6)-(N6))</f>
        <v>120</v>
      </c>
      <c r="P6" s="57" t="s">
        <v>168</v>
      </c>
      <c r="Q6" s="72">
        <f>SUM(C6:E6)</f>
        <v>39</v>
      </c>
    </row>
    <row r="7" spans="1:22" ht="15.75" customHeight="1">
      <c r="A7" s="177">
        <v>2</v>
      </c>
      <c r="B7" s="217">
        <v>104</v>
      </c>
      <c r="C7" s="143">
        <v>21</v>
      </c>
      <c r="D7" s="143">
        <v>12</v>
      </c>
      <c r="E7" s="143">
        <v>6</v>
      </c>
      <c r="F7" s="143">
        <v>9</v>
      </c>
      <c r="G7" s="143">
        <v>9</v>
      </c>
      <c r="H7" s="143">
        <v>15</v>
      </c>
      <c r="I7" s="143">
        <v>12</v>
      </c>
      <c r="J7" s="143">
        <v>9</v>
      </c>
      <c r="K7" s="143">
        <v>9</v>
      </c>
      <c r="L7" s="143">
        <v>12</v>
      </c>
      <c r="M7" s="143">
        <v>6</v>
      </c>
      <c r="N7" s="144"/>
      <c r="O7" s="15">
        <f t="shared" si="0"/>
        <v>120</v>
      </c>
      <c r="P7" s="57" t="s">
        <v>168</v>
      </c>
      <c r="Q7" s="72">
        <f>SUM(C7:E7)</f>
        <v>39</v>
      </c>
      <c r="S7" s="280" t="s">
        <v>82</v>
      </c>
      <c r="T7" s="281"/>
      <c r="U7" s="100" t="s">
        <v>63</v>
      </c>
      <c r="V7" s="107">
        <v>445</v>
      </c>
    </row>
    <row r="8" spans="1:22" ht="15.75" customHeight="1">
      <c r="A8" s="177">
        <v>3</v>
      </c>
      <c r="B8" s="171">
        <v>100</v>
      </c>
      <c r="C8" s="16">
        <v>18</v>
      </c>
      <c r="D8" s="16">
        <v>9</v>
      </c>
      <c r="E8" s="16">
        <v>6</v>
      </c>
      <c r="F8" s="16">
        <v>9</v>
      </c>
      <c r="G8" s="16">
        <v>12</v>
      </c>
      <c r="H8" s="16">
        <v>12</v>
      </c>
      <c r="I8" s="16">
        <v>9</v>
      </c>
      <c r="J8" s="16">
        <v>9</v>
      </c>
      <c r="K8" s="16">
        <v>12</v>
      </c>
      <c r="L8" s="16">
        <v>9</v>
      </c>
      <c r="M8" s="16">
        <v>3</v>
      </c>
      <c r="N8" s="17"/>
      <c r="O8" s="15">
        <f t="shared" si="0"/>
        <v>108</v>
      </c>
      <c r="P8" s="57" t="s">
        <v>168</v>
      </c>
      <c r="Q8" s="72">
        <f>SUM(C8:E8)</f>
        <v>33</v>
      </c>
      <c r="S8" s="280" t="s">
        <v>83</v>
      </c>
      <c r="T8" s="281"/>
      <c r="U8" s="100" t="s">
        <v>63</v>
      </c>
      <c r="V8" s="184">
        <v>397</v>
      </c>
    </row>
    <row r="9" spans="1:22" ht="15.75" customHeight="1">
      <c r="A9" s="177">
        <v>4</v>
      </c>
      <c r="B9" s="171">
        <v>39</v>
      </c>
      <c r="C9" s="16">
        <v>18</v>
      </c>
      <c r="D9" s="16">
        <v>12</v>
      </c>
      <c r="E9" s="16">
        <v>6</v>
      </c>
      <c r="F9" s="16">
        <v>9</v>
      </c>
      <c r="G9" s="16">
        <v>9</v>
      </c>
      <c r="H9" s="16">
        <v>12</v>
      </c>
      <c r="I9" s="16">
        <v>9</v>
      </c>
      <c r="J9" s="16">
        <v>9</v>
      </c>
      <c r="K9" s="16">
        <v>9</v>
      </c>
      <c r="L9" s="16">
        <v>12</v>
      </c>
      <c r="M9" s="16">
        <v>3</v>
      </c>
      <c r="N9" s="17"/>
      <c r="O9" s="15">
        <f t="shared" si="0"/>
        <v>108</v>
      </c>
      <c r="P9" s="98" t="s">
        <v>170</v>
      </c>
      <c r="Q9" s="72">
        <f>SUM(C9:E9)</f>
        <v>36</v>
      </c>
      <c r="S9" s="280" t="s">
        <v>84</v>
      </c>
      <c r="T9" s="281"/>
      <c r="U9" s="100" t="s">
        <v>63</v>
      </c>
      <c r="V9" s="184">
        <v>343</v>
      </c>
    </row>
    <row r="10" spans="1:17" ht="15.75" customHeight="1">
      <c r="A10" s="177">
        <v>5</v>
      </c>
      <c r="B10" s="168">
        <v>135</v>
      </c>
      <c r="C10" s="16">
        <v>15</v>
      </c>
      <c r="D10" s="16">
        <v>10</v>
      </c>
      <c r="E10" s="16">
        <v>8</v>
      </c>
      <c r="F10" s="16">
        <v>8</v>
      </c>
      <c r="G10" s="16">
        <v>11</v>
      </c>
      <c r="H10" s="16">
        <v>12</v>
      </c>
      <c r="I10" s="16">
        <v>9</v>
      </c>
      <c r="J10" s="16">
        <v>10</v>
      </c>
      <c r="K10" s="16">
        <v>10</v>
      </c>
      <c r="L10" s="16">
        <v>10</v>
      </c>
      <c r="M10" s="16">
        <v>3</v>
      </c>
      <c r="N10" s="17"/>
      <c r="O10" s="15">
        <f t="shared" si="0"/>
        <v>106</v>
      </c>
      <c r="P10" s="98" t="s">
        <v>164</v>
      </c>
      <c r="Q10" s="72">
        <f aca="true" t="shared" si="1" ref="Q10:Q45">SUM(C10:E10)</f>
        <v>33</v>
      </c>
    </row>
    <row r="11" spans="1:22" ht="15.75" customHeight="1">
      <c r="A11" s="177">
        <v>6</v>
      </c>
      <c r="B11" s="171">
        <v>60</v>
      </c>
      <c r="C11" s="16">
        <v>18</v>
      </c>
      <c r="D11" s="16">
        <v>12</v>
      </c>
      <c r="E11" s="16">
        <v>6</v>
      </c>
      <c r="F11" s="16">
        <v>9</v>
      </c>
      <c r="G11" s="16">
        <v>9</v>
      </c>
      <c r="H11" s="16">
        <v>12</v>
      </c>
      <c r="I11" s="16">
        <v>9</v>
      </c>
      <c r="J11" s="16">
        <v>6</v>
      </c>
      <c r="K11" s="16">
        <v>9</v>
      </c>
      <c r="L11" s="16">
        <v>12</v>
      </c>
      <c r="M11" s="16">
        <v>3</v>
      </c>
      <c r="N11" s="17"/>
      <c r="O11" s="15">
        <f t="shared" si="0"/>
        <v>105</v>
      </c>
      <c r="P11" s="98" t="s">
        <v>170</v>
      </c>
      <c r="Q11" s="72">
        <f t="shared" si="1"/>
        <v>36</v>
      </c>
      <c r="S11" s="280" t="s">
        <v>81</v>
      </c>
      <c r="T11" s="281"/>
      <c r="U11" s="100" t="s">
        <v>63</v>
      </c>
      <c r="V11" s="107">
        <f>SUM(O6:O13)</f>
        <v>877</v>
      </c>
    </row>
    <row r="12" spans="1:17" ht="15.75" customHeight="1">
      <c r="A12" s="177">
        <v>7</v>
      </c>
      <c r="B12" s="217">
        <v>9</v>
      </c>
      <c r="C12" s="143">
        <v>18</v>
      </c>
      <c r="D12" s="143">
        <v>9</v>
      </c>
      <c r="E12" s="143">
        <v>0</v>
      </c>
      <c r="F12" s="143">
        <v>12</v>
      </c>
      <c r="G12" s="143">
        <v>12</v>
      </c>
      <c r="H12" s="143">
        <v>12</v>
      </c>
      <c r="I12" s="143">
        <v>9</v>
      </c>
      <c r="J12" s="143">
        <v>9</v>
      </c>
      <c r="K12" s="143">
        <v>9</v>
      </c>
      <c r="L12" s="143">
        <v>12</v>
      </c>
      <c r="M12" s="143">
        <v>3</v>
      </c>
      <c r="N12" s="144"/>
      <c r="O12" s="15">
        <f t="shared" si="0"/>
        <v>105</v>
      </c>
      <c r="P12" s="98" t="s">
        <v>170</v>
      </c>
      <c r="Q12" s="72">
        <f t="shared" si="1"/>
        <v>27</v>
      </c>
    </row>
    <row r="13" spans="1:17" ht="15.75" customHeight="1">
      <c r="A13" s="177">
        <v>8</v>
      </c>
      <c r="B13" s="168">
        <v>112</v>
      </c>
      <c r="C13" s="16">
        <v>18</v>
      </c>
      <c r="D13" s="16">
        <v>15</v>
      </c>
      <c r="E13" s="16">
        <v>0</v>
      </c>
      <c r="F13" s="16">
        <v>9</v>
      </c>
      <c r="G13" s="16">
        <v>12</v>
      </c>
      <c r="H13" s="16">
        <v>15</v>
      </c>
      <c r="I13" s="16">
        <v>9</v>
      </c>
      <c r="J13" s="16">
        <v>9</v>
      </c>
      <c r="K13" s="16">
        <v>6</v>
      </c>
      <c r="L13" s="16">
        <v>9</v>
      </c>
      <c r="M13" s="16">
        <v>3</v>
      </c>
      <c r="N13" s="17"/>
      <c r="O13" s="15">
        <f t="shared" si="0"/>
        <v>105</v>
      </c>
      <c r="P13" s="98" t="s">
        <v>171</v>
      </c>
      <c r="Q13" s="72">
        <f t="shared" si="1"/>
        <v>33</v>
      </c>
    </row>
    <row r="14" spans="1:17" ht="15.75" customHeight="1">
      <c r="A14" s="177">
        <v>9</v>
      </c>
      <c r="B14" s="171">
        <v>114</v>
      </c>
      <c r="C14" s="16">
        <v>18</v>
      </c>
      <c r="D14" s="16">
        <v>15</v>
      </c>
      <c r="E14" s="16">
        <v>0</v>
      </c>
      <c r="F14" s="16">
        <v>9</v>
      </c>
      <c r="G14" s="16">
        <v>9</v>
      </c>
      <c r="H14" s="16">
        <v>15</v>
      </c>
      <c r="I14" s="16">
        <v>9</v>
      </c>
      <c r="J14" s="16">
        <v>9</v>
      </c>
      <c r="K14" s="16">
        <v>9</v>
      </c>
      <c r="L14" s="16">
        <v>9</v>
      </c>
      <c r="M14" s="16">
        <v>3</v>
      </c>
      <c r="N14" s="105"/>
      <c r="O14" s="15">
        <f t="shared" si="0"/>
        <v>105</v>
      </c>
      <c r="P14" s="98" t="s">
        <v>171</v>
      </c>
      <c r="Q14" s="72">
        <f t="shared" si="1"/>
        <v>33</v>
      </c>
    </row>
    <row r="15" spans="1:17" ht="15.75" customHeight="1">
      <c r="A15" s="177">
        <v>10</v>
      </c>
      <c r="B15" s="168">
        <v>57</v>
      </c>
      <c r="C15" s="16">
        <v>13</v>
      </c>
      <c r="D15" s="16">
        <v>10</v>
      </c>
      <c r="E15" s="16">
        <v>6</v>
      </c>
      <c r="F15" s="16">
        <v>10</v>
      </c>
      <c r="G15" s="16">
        <v>13</v>
      </c>
      <c r="H15" s="16">
        <v>12</v>
      </c>
      <c r="I15" s="16">
        <v>10</v>
      </c>
      <c r="J15" s="16">
        <v>10</v>
      </c>
      <c r="K15" s="16">
        <v>9</v>
      </c>
      <c r="L15" s="16">
        <v>9</v>
      </c>
      <c r="M15" s="16">
        <v>3</v>
      </c>
      <c r="N15" s="17"/>
      <c r="O15" s="15">
        <f t="shared" si="0"/>
        <v>105</v>
      </c>
      <c r="P15" s="98" t="s">
        <v>164</v>
      </c>
      <c r="Q15" s="72">
        <f t="shared" si="1"/>
        <v>29</v>
      </c>
    </row>
    <row r="16" spans="1:17" ht="15.75" customHeight="1">
      <c r="A16" s="177">
        <v>11</v>
      </c>
      <c r="B16" s="171">
        <v>263</v>
      </c>
      <c r="C16" s="26">
        <v>15</v>
      </c>
      <c r="D16" s="26">
        <v>9</v>
      </c>
      <c r="E16" s="26">
        <v>0</v>
      </c>
      <c r="F16" s="26">
        <v>12</v>
      </c>
      <c r="G16" s="26">
        <v>12</v>
      </c>
      <c r="H16" s="26">
        <v>12</v>
      </c>
      <c r="I16" s="26">
        <v>12</v>
      </c>
      <c r="J16" s="26">
        <v>12</v>
      </c>
      <c r="K16" s="26">
        <v>9</v>
      </c>
      <c r="L16" s="26">
        <v>9</v>
      </c>
      <c r="M16" s="26"/>
      <c r="N16" s="26"/>
      <c r="O16" s="15">
        <f t="shared" si="0"/>
        <v>102</v>
      </c>
      <c r="P16" s="98" t="s">
        <v>169</v>
      </c>
      <c r="Q16" s="72">
        <f t="shared" si="1"/>
        <v>24</v>
      </c>
    </row>
    <row r="17" spans="1:17" ht="15.75" customHeight="1">
      <c r="A17" s="177">
        <v>12</v>
      </c>
      <c r="B17" s="171">
        <v>34</v>
      </c>
      <c r="C17" s="26">
        <v>15</v>
      </c>
      <c r="D17" s="26">
        <v>9</v>
      </c>
      <c r="E17" s="26">
        <v>0</v>
      </c>
      <c r="F17" s="26">
        <v>12</v>
      </c>
      <c r="G17" s="26">
        <v>12</v>
      </c>
      <c r="H17" s="26">
        <v>12</v>
      </c>
      <c r="I17" s="26">
        <v>12</v>
      </c>
      <c r="J17" s="26">
        <v>9</v>
      </c>
      <c r="K17" s="26">
        <v>6</v>
      </c>
      <c r="L17" s="26">
        <v>12</v>
      </c>
      <c r="M17" s="26">
        <v>3</v>
      </c>
      <c r="N17" s="26"/>
      <c r="O17" s="15">
        <f t="shared" si="0"/>
        <v>102</v>
      </c>
      <c r="P17" s="98" t="s">
        <v>170</v>
      </c>
      <c r="Q17" s="72">
        <f t="shared" si="1"/>
        <v>24</v>
      </c>
    </row>
    <row r="18" spans="1:17" ht="15.75" customHeight="1">
      <c r="A18" s="177">
        <v>13</v>
      </c>
      <c r="B18" s="168">
        <v>101</v>
      </c>
      <c r="C18" s="16">
        <v>17</v>
      </c>
      <c r="D18" s="16">
        <v>10</v>
      </c>
      <c r="E18" s="16">
        <v>0</v>
      </c>
      <c r="F18" s="16">
        <v>8</v>
      </c>
      <c r="G18" s="16">
        <v>11</v>
      </c>
      <c r="H18" s="16">
        <v>12</v>
      </c>
      <c r="I18" s="16">
        <v>9</v>
      </c>
      <c r="J18" s="16">
        <v>9</v>
      </c>
      <c r="K18" s="16">
        <v>10</v>
      </c>
      <c r="L18" s="16">
        <v>9</v>
      </c>
      <c r="M18" s="16"/>
      <c r="N18" s="17"/>
      <c r="O18" s="15">
        <f t="shared" si="0"/>
        <v>95</v>
      </c>
      <c r="P18" s="98" t="s">
        <v>164</v>
      </c>
      <c r="Q18" s="72">
        <f t="shared" si="1"/>
        <v>27</v>
      </c>
    </row>
    <row r="19" spans="1:17" ht="15.75" customHeight="1">
      <c r="A19" s="177">
        <v>14</v>
      </c>
      <c r="B19" s="171">
        <v>132</v>
      </c>
      <c r="C19" s="16">
        <v>18</v>
      </c>
      <c r="D19" s="16">
        <v>9</v>
      </c>
      <c r="E19" s="16">
        <v>6</v>
      </c>
      <c r="F19" s="16">
        <v>9</v>
      </c>
      <c r="G19" s="16">
        <v>0</v>
      </c>
      <c r="H19" s="16">
        <v>12</v>
      </c>
      <c r="I19" s="16">
        <v>12</v>
      </c>
      <c r="J19" s="16">
        <v>6</v>
      </c>
      <c r="K19" s="16">
        <v>9</v>
      </c>
      <c r="L19" s="16">
        <v>9</v>
      </c>
      <c r="M19" s="16">
        <v>3</v>
      </c>
      <c r="N19" s="17"/>
      <c r="O19" s="15">
        <f t="shared" si="0"/>
        <v>93</v>
      </c>
      <c r="P19" s="57" t="s">
        <v>168</v>
      </c>
      <c r="Q19" s="72">
        <f t="shared" si="1"/>
        <v>33</v>
      </c>
    </row>
    <row r="20" spans="1:17" ht="15.75" customHeight="1">
      <c r="A20" s="177">
        <v>15</v>
      </c>
      <c r="B20" s="171">
        <v>99</v>
      </c>
      <c r="C20" s="26">
        <v>15</v>
      </c>
      <c r="D20" s="26">
        <v>9</v>
      </c>
      <c r="E20" s="26">
        <v>0</v>
      </c>
      <c r="F20" s="26">
        <v>12</v>
      </c>
      <c r="G20" s="26">
        <v>9</v>
      </c>
      <c r="H20" s="26">
        <v>15</v>
      </c>
      <c r="I20" s="26">
        <v>9</v>
      </c>
      <c r="J20" s="26">
        <v>6</v>
      </c>
      <c r="K20" s="26">
        <v>9</v>
      </c>
      <c r="L20" s="26">
        <v>9</v>
      </c>
      <c r="M20" s="26"/>
      <c r="N20" s="26"/>
      <c r="O20" s="15">
        <f t="shared" si="0"/>
        <v>93</v>
      </c>
      <c r="P20" s="98" t="s">
        <v>169</v>
      </c>
      <c r="Q20" s="72">
        <f t="shared" si="1"/>
        <v>24</v>
      </c>
    </row>
    <row r="21" spans="1:17" ht="15.75" customHeight="1">
      <c r="A21" s="177">
        <v>16</v>
      </c>
      <c r="B21" s="168" t="s">
        <v>123</v>
      </c>
      <c r="C21" s="16">
        <v>14</v>
      </c>
      <c r="D21" s="16">
        <v>11</v>
      </c>
      <c r="E21" s="16">
        <v>7</v>
      </c>
      <c r="F21" s="16">
        <v>9</v>
      </c>
      <c r="G21" s="16">
        <v>0</v>
      </c>
      <c r="H21" s="16">
        <v>12</v>
      </c>
      <c r="I21" s="16">
        <v>9</v>
      </c>
      <c r="J21" s="16">
        <v>9</v>
      </c>
      <c r="K21" s="16">
        <v>10</v>
      </c>
      <c r="L21" s="16">
        <v>10</v>
      </c>
      <c r="M21" s="16"/>
      <c r="N21" s="17"/>
      <c r="O21" s="15">
        <f t="shared" si="0"/>
        <v>91</v>
      </c>
      <c r="P21" s="57" t="s">
        <v>161</v>
      </c>
      <c r="Q21" s="72">
        <f t="shared" si="1"/>
        <v>32</v>
      </c>
    </row>
    <row r="22" spans="1:17" ht="15.75" customHeight="1">
      <c r="A22" s="177">
        <v>17</v>
      </c>
      <c r="B22" s="169" t="s">
        <v>142</v>
      </c>
      <c r="C22" s="16">
        <v>14</v>
      </c>
      <c r="D22" s="16">
        <v>9</v>
      </c>
      <c r="E22" s="16">
        <v>0</v>
      </c>
      <c r="F22" s="16">
        <v>9</v>
      </c>
      <c r="G22" s="16">
        <v>9</v>
      </c>
      <c r="H22" s="16">
        <v>12</v>
      </c>
      <c r="I22" s="16">
        <v>9</v>
      </c>
      <c r="J22" s="16">
        <v>10</v>
      </c>
      <c r="K22" s="16">
        <v>9</v>
      </c>
      <c r="L22" s="16">
        <v>10</v>
      </c>
      <c r="M22" s="16"/>
      <c r="N22" s="17"/>
      <c r="O22" s="15">
        <f t="shared" si="0"/>
        <v>91</v>
      </c>
      <c r="P22" s="57" t="s">
        <v>161</v>
      </c>
      <c r="Q22" s="72">
        <f t="shared" si="1"/>
        <v>23</v>
      </c>
    </row>
    <row r="23" spans="1:17" ht="15.75" customHeight="1">
      <c r="A23" s="177">
        <v>18</v>
      </c>
      <c r="B23" s="217">
        <v>110</v>
      </c>
      <c r="C23" s="143">
        <v>12</v>
      </c>
      <c r="D23" s="143">
        <v>11</v>
      </c>
      <c r="E23" s="143">
        <v>0</v>
      </c>
      <c r="F23" s="143">
        <v>8</v>
      </c>
      <c r="G23" s="143">
        <v>11</v>
      </c>
      <c r="H23" s="143">
        <v>12</v>
      </c>
      <c r="I23" s="143">
        <v>10</v>
      </c>
      <c r="J23" s="143">
        <v>9</v>
      </c>
      <c r="K23" s="143">
        <v>9</v>
      </c>
      <c r="L23" s="143">
        <v>9</v>
      </c>
      <c r="M23" s="143"/>
      <c r="N23" s="144"/>
      <c r="O23" s="15">
        <f t="shared" si="0"/>
        <v>91</v>
      </c>
      <c r="P23" s="98" t="s">
        <v>164</v>
      </c>
      <c r="Q23" s="72">
        <f t="shared" si="1"/>
        <v>23</v>
      </c>
    </row>
    <row r="24" spans="1:17" ht="15.75" customHeight="1">
      <c r="A24" s="177">
        <v>19</v>
      </c>
      <c r="B24" s="171" t="s">
        <v>143</v>
      </c>
      <c r="C24" s="26">
        <v>13</v>
      </c>
      <c r="D24" s="26">
        <v>9</v>
      </c>
      <c r="E24" s="26">
        <v>6</v>
      </c>
      <c r="F24" s="26">
        <v>6</v>
      </c>
      <c r="G24" s="26">
        <v>0</v>
      </c>
      <c r="H24" s="26">
        <v>13</v>
      </c>
      <c r="I24" s="26">
        <v>9</v>
      </c>
      <c r="J24" s="26">
        <v>10</v>
      </c>
      <c r="K24" s="26">
        <v>9</v>
      </c>
      <c r="L24" s="26">
        <v>9</v>
      </c>
      <c r="M24" s="26"/>
      <c r="N24" s="99"/>
      <c r="O24" s="15">
        <f t="shared" si="0"/>
        <v>84</v>
      </c>
      <c r="P24" s="57" t="s">
        <v>161</v>
      </c>
      <c r="Q24" s="72">
        <f t="shared" si="1"/>
        <v>28</v>
      </c>
    </row>
    <row r="25" spans="1:17" ht="15.75" customHeight="1">
      <c r="A25" s="177">
        <v>20</v>
      </c>
      <c r="B25" s="171">
        <v>18</v>
      </c>
      <c r="C25" s="26">
        <v>18</v>
      </c>
      <c r="D25" s="26">
        <v>0</v>
      </c>
      <c r="E25" s="26">
        <v>0</v>
      </c>
      <c r="F25" s="26">
        <v>9</v>
      </c>
      <c r="G25" s="26">
        <v>9</v>
      </c>
      <c r="H25" s="26">
        <v>12</v>
      </c>
      <c r="I25" s="26">
        <v>9</v>
      </c>
      <c r="J25" s="26">
        <v>6</v>
      </c>
      <c r="K25" s="26">
        <v>9</v>
      </c>
      <c r="L25" s="26">
        <v>9</v>
      </c>
      <c r="M25" s="26"/>
      <c r="N25" s="99"/>
      <c r="O25" s="15">
        <f t="shared" si="0"/>
        <v>81</v>
      </c>
      <c r="P25" s="98" t="s">
        <v>169</v>
      </c>
      <c r="Q25" s="72">
        <f t="shared" si="1"/>
        <v>18</v>
      </c>
    </row>
    <row r="26" spans="1:17" ht="15.75" customHeight="1">
      <c r="A26" s="177">
        <v>21</v>
      </c>
      <c r="B26" s="217">
        <v>79</v>
      </c>
      <c r="C26" s="143">
        <v>15</v>
      </c>
      <c r="D26" s="143">
        <v>0</v>
      </c>
      <c r="E26" s="143">
        <v>0</v>
      </c>
      <c r="F26" s="143">
        <v>9</v>
      </c>
      <c r="G26" s="143">
        <v>9</v>
      </c>
      <c r="H26" s="143">
        <v>12</v>
      </c>
      <c r="I26" s="143">
        <v>12</v>
      </c>
      <c r="J26" s="143">
        <v>9</v>
      </c>
      <c r="K26" s="143">
        <v>6</v>
      </c>
      <c r="L26" s="143">
        <v>9</v>
      </c>
      <c r="M26" s="143"/>
      <c r="N26" s="144"/>
      <c r="O26" s="15">
        <f t="shared" si="0"/>
        <v>81</v>
      </c>
      <c r="P26" s="98" t="s">
        <v>169</v>
      </c>
      <c r="Q26" s="72">
        <f t="shared" si="1"/>
        <v>15</v>
      </c>
    </row>
    <row r="27" spans="1:17" ht="15.75" customHeight="1">
      <c r="A27" s="177">
        <v>22</v>
      </c>
      <c r="B27" s="171" t="s">
        <v>129</v>
      </c>
      <c r="C27" s="16">
        <v>0</v>
      </c>
      <c r="D27" s="16">
        <v>10</v>
      </c>
      <c r="E27" s="16">
        <v>8</v>
      </c>
      <c r="F27" s="16">
        <v>8</v>
      </c>
      <c r="G27" s="16">
        <v>0</v>
      </c>
      <c r="H27" s="16">
        <v>13</v>
      </c>
      <c r="I27" s="16">
        <v>9</v>
      </c>
      <c r="J27" s="16">
        <v>10</v>
      </c>
      <c r="K27" s="16">
        <v>9</v>
      </c>
      <c r="L27" s="16">
        <v>10</v>
      </c>
      <c r="M27" s="16"/>
      <c r="N27" s="105"/>
      <c r="O27" s="15">
        <f t="shared" si="0"/>
        <v>77</v>
      </c>
      <c r="P27" s="57" t="s">
        <v>161</v>
      </c>
      <c r="Q27" s="72">
        <f t="shared" si="1"/>
        <v>18</v>
      </c>
    </row>
    <row r="28" spans="1:17" ht="15.75" customHeight="1">
      <c r="A28" s="177">
        <v>23</v>
      </c>
      <c r="B28" s="171">
        <v>106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/>
      <c r="O28" s="15">
        <f t="shared" si="0"/>
        <v>0</v>
      </c>
      <c r="P28" s="98" t="s">
        <v>171</v>
      </c>
      <c r="Q28" s="72">
        <f t="shared" si="1"/>
        <v>0</v>
      </c>
    </row>
    <row r="29" spans="1:17" ht="15.75" customHeight="1">
      <c r="A29" s="177">
        <v>24</v>
      </c>
      <c r="B29" s="169">
        <v>122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15">
        <f t="shared" si="0"/>
        <v>0</v>
      </c>
      <c r="P29" s="98" t="s">
        <v>171</v>
      </c>
      <c r="Q29" s="72">
        <f t="shared" si="1"/>
        <v>0</v>
      </c>
    </row>
    <row r="30" spans="1:17" ht="15.75" customHeight="1">
      <c r="A30" s="177"/>
      <c r="B30" s="171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5" t="str">
        <f aca="true" t="shared" si="2" ref="O30:O45">IF(B30="","",SUM(C30:M30)-(N30))</f>
        <v/>
      </c>
      <c r="P30" s="57"/>
      <c r="Q30" s="72">
        <f t="shared" si="1"/>
        <v>0</v>
      </c>
    </row>
    <row r="31" spans="1:17" ht="15.75" customHeight="1">
      <c r="A31" s="177"/>
      <c r="B31" s="17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 t="str">
        <f t="shared" si="2"/>
        <v/>
      </c>
      <c r="P31" s="57"/>
      <c r="Q31" s="72">
        <f t="shared" si="1"/>
        <v>0</v>
      </c>
    </row>
    <row r="32" spans="1:17" ht="15.75" customHeight="1">
      <c r="A32" s="177"/>
      <c r="B32" s="17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15" t="str">
        <f t="shared" si="2"/>
        <v/>
      </c>
      <c r="P32" s="98"/>
      <c r="Q32" s="72">
        <f t="shared" si="1"/>
        <v>0</v>
      </c>
    </row>
    <row r="33" spans="1:17" ht="15.75" customHeight="1">
      <c r="A33" s="177"/>
      <c r="B33" s="17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5" t="str">
        <f t="shared" si="2"/>
        <v/>
      </c>
      <c r="P33" s="98"/>
      <c r="Q33" s="72">
        <f t="shared" si="1"/>
        <v>0</v>
      </c>
    </row>
    <row r="34" spans="1:17" ht="15.75" customHeight="1">
      <c r="A34" s="177"/>
      <c r="B34" s="171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15" t="str">
        <f t="shared" si="2"/>
        <v/>
      </c>
      <c r="P34" s="98"/>
      <c r="Q34" s="72">
        <f t="shared" si="1"/>
        <v>0</v>
      </c>
    </row>
    <row r="35" spans="1:17" ht="15.75" customHeight="1">
      <c r="A35" s="177"/>
      <c r="B35" s="17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15" t="str">
        <f t="shared" si="2"/>
        <v/>
      </c>
      <c r="P35" s="98"/>
      <c r="Q35" s="72">
        <f t="shared" si="1"/>
        <v>0</v>
      </c>
    </row>
    <row r="36" spans="1:19" ht="15.75" customHeight="1">
      <c r="A36" s="177"/>
      <c r="B36" s="17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15" t="str">
        <f t="shared" si="2"/>
        <v/>
      </c>
      <c r="P36" s="98"/>
      <c r="Q36" s="72">
        <f t="shared" si="1"/>
        <v>0</v>
      </c>
      <c r="R36" s="73"/>
      <c r="S36" s="73"/>
    </row>
    <row r="37" spans="1:17" ht="15.75" customHeight="1">
      <c r="A37" s="177"/>
      <c r="B37" s="17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  <c r="O37" s="15" t="str">
        <f t="shared" si="2"/>
        <v/>
      </c>
      <c r="P37" s="98"/>
      <c r="Q37" s="72">
        <f t="shared" si="1"/>
        <v>0</v>
      </c>
    </row>
    <row r="38" spans="1:17" ht="15.75" customHeight="1">
      <c r="A38" s="177"/>
      <c r="B38" s="17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15" t="str">
        <f t="shared" si="2"/>
        <v/>
      </c>
      <c r="P38" s="98"/>
      <c r="Q38" s="72">
        <f t="shared" si="1"/>
        <v>0</v>
      </c>
    </row>
    <row r="39" spans="1:17" ht="15.75" customHeight="1">
      <c r="A39" s="177"/>
      <c r="B39" s="171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  <c r="O39" s="15" t="str">
        <f t="shared" si="2"/>
        <v/>
      </c>
      <c r="P39" s="98"/>
      <c r="Q39" s="72">
        <f t="shared" si="1"/>
        <v>0</v>
      </c>
    </row>
    <row r="40" spans="1:17" ht="15.75" customHeight="1">
      <c r="A40" s="177"/>
      <c r="B40" s="17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15" t="str">
        <f t="shared" si="2"/>
        <v/>
      </c>
      <c r="P40" s="98"/>
      <c r="Q40" s="72">
        <f t="shared" si="1"/>
        <v>0</v>
      </c>
    </row>
    <row r="41" spans="1:17" ht="15.75" customHeight="1">
      <c r="A41" s="177"/>
      <c r="B41" s="17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15" t="str">
        <f t="shared" si="2"/>
        <v/>
      </c>
      <c r="P41" s="98"/>
      <c r="Q41" s="72">
        <f t="shared" si="1"/>
        <v>0</v>
      </c>
    </row>
    <row r="42" spans="1:17" ht="15.75" customHeight="1">
      <c r="A42" s="177"/>
      <c r="B42" s="17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7"/>
      <c r="O42" s="15" t="str">
        <f t="shared" si="2"/>
        <v/>
      </c>
      <c r="P42" s="98"/>
      <c r="Q42" s="72">
        <f t="shared" si="1"/>
        <v>0</v>
      </c>
    </row>
    <row r="43" spans="1:17" ht="15.75" customHeight="1">
      <c r="A43" s="177"/>
      <c r="B43" s="17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5" t="str">
        <f t="shared" si="2"/>
        <v/>
      </c>
      <c r="P43" s="98"/>
      <c r="Q43" s="72">
        <f t="shared" si="1"/>
        <v>0</v>
      </c>
    </row>
    <row r="44" spans="1:17" ht="15.75" customHeight="1">
      <c r="A44" s="177"/>
      <c r="B44" s="17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5" t="str">
        <f t="shared" si="2"/>
        <v/>
      </c>
      <c r="P44" s="98"/>
      <c r="Q44" s="72">
        <f t="shared" si="1"/>
        <v>0</v>
      </c>
    </row>
    <row r="45" spans="1:17" ht="15.75" customHeight="1">
      <c r="A45" s="177"/>
      <c r="B45" s="171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15" t="str">
        <f t="shared" si="2"/>
        <v/>
      </c>
      <c r="P45" s="98"/>
      <c r="Q45" s="72">
        <f t="shared" si="1"/>
        <v>0</v>
      </c>
    </row>
  </sheetData>
  <mergeCells count="19"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  <mergeCell ref="S11:T11"/>
    <mergeCell ref="S7:T7"/>
    <mergeCell ref="S8:T8"/>
    <mergeCell ref="S9:T9"/>
    <mergeCell ref="K4:L4"/>
    <mergeCell ref="O4:P4"/>
    <mergeCell ref="M3:N4"/>
    <mergeCell ref="O3:P3"/>
    <mergeCell ref="R3:S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C45"/>
  <sheetViews>
    <sheetView workbookViewId="0" topLeftCell="A1">
      <pane ySplit="5" topLeftCell="A6" activePane="bottomLeft" state="frozen"/>
      <selection pane="topLeft" activeCell="R9" sqref="R9"/>
      <selection pane="bottomLeft" activeCell="R9" sqref="R9"/>
    </sheetView>
  </sheetViews>
  <sheetFormatPr defaultColWidth="9.28125" defaultRowHeight="15.75" customHeight="1"/>
  <cols>
    <col min="1" max="1" width="3.28125" style="1" customWidth="1"/>
    <col min="2" max="2" width="7.140625" style="13" customWidth="1"/>
    <col min="3" max="13" width="4.28125" style="20" customWidth="1"/>
    <col min="14" max="14" width="4.8515625" style="20" customWidth="1"/>
    <col min="15" max="15" width="5.421875" style="1" customWidth="1"/>
    <col min="16" max="16" width="5.421875" style="5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93" t="s">
        <v>44</v>
      </c>
      <c r="C1" s="294"/>
      <c r="D1" s="308" t="s">
        <v>122</v>
      </c>
      <c r="E1" s="308"/>
      <c r="F1" s="308"/>
      <c r="G1" s="308"/>
      <c r="H1" s="308"/>
      <c r="I1" s="309"/>
      <c r="J1" s="309"/>
      <c r="K1" s="310"/>
      <c r="R1" s="200" t="s">
        <v>103</v>
      </c>
      <c r="S1" s="201"/>
      <c r="T1" s="179"/>
      <c r="U1" s="20"/>
      <c r="V1" s="202" t="s">
        <v>104</v>
      </c>
      <c r="W1" s="205">
        <v>0</v>
      </c>
    </row>
    <row r="2" spans="2:23" ht="15.75" customHeight="1">
      <c r="B2" s="295"/>
      <c r="C2" s="296"/>
      <c r="D2" s="308"/>
      <c r="E2" s="308"/>
      <c r="F2" s="311"/>
      <c r="G2" s="312" t="s">
        <v>56</v>
      </c>
      <c r="H2" s="313"/>
      <c r="I2" s="313"/>
      <c r="J2" s="314" t="s">
        <v>88</v>
      </c>
      <c r="K2" s="296"/>
      <c r="L2" s="153"/>
      <c r="M2" s="146"/>
      <c r="N2" s="102"/>
      <c r="O2" s="102"/>
      <c r="P2" s="213"/>
      <c r="R2" s="202" t="s">
        <v>105</v>
      </c>
      <c r="S2" s="203">
        <v>0</v>
      </c>
      <c r="T2" s="199" t="s">
        <v>106</v>
      </c>
      <c r="U2" s="154">
        <v>0</v>
      </c>
      <c r="V2" s="202" t="s">
        <v>107</v>
      </c>
      <c r="W2" s="205">
        <v>4</v>
      </c>
    </row>
    <row r="3" spans="2:20" ht="25.5" customHeight="1">
      <c r="B3" s="297" t="s">
        <v>62</v>
      </c>
      <c r="C3" s="298"/>
      <c r="D3" s="299"/>
      <c r="E3" s="147" t="s">
        <v>42</v>
      </c>
      <c r="F3" s="148"/>
      <c r="G3" s="302"/>
      <c r="H3" s="303"/>
      <c r="I3" s="303"/>
      <c r="J3" s="303"/>
      <c r="K3" s="315"/>
      <c r="L3" s="316"/>
      <c r="M3" s="286" t="s">
        <v>108</v>
      </c>
      <c r="N3" s="287"/>
      <c r="O3" s="289" t="s">
        <v>42</v>
      </c>
      <c r="P3" s="290"/>
      <c r="R3" s="291" t="s">
        <v>85</v>
      </c>
      <c r="S3" s="292"/>
      <c r="T3" s="204">
        <f>SUM(S1*4+S2*4+U1*2+U2*2+W1+W2)</f>
        <v>4</v>
      </c>
    </row>
    <row r="4" spans="2:20" ht="23.25" customHeight="1">
      <c r="B4" s="300"/>
      <c r="C4" s="301"/>
      <c r="D4" s="301"/>
      <c r="E4" s="306">
        <f>SUM(O6:O17)</f>
        <v>298</v>
      </c>
      <c r="F4" s="307"/>
      <c r="G4" s="304"/>
      <c r="H4" s="305"/>
      <c r="I4" s="305"/>
      <c r="J4" s="305"/>
      <c r="K4" s="282"/>
      <c r="L4" s="283"/>
      <c r="M4" s="288"/>
      <c r="N4" s="284"/>
      <c r="O4" s="284">
        <f>MAX(C6:C45)</f>
        <v>12</v>
      </c>
      <c r="P4" s="285"/>
      <c r="R4" s="210"/>
      <c r="S4" s="102"/>
      <c r="T4" s="206"/>
    </row>
    <row r="5" spans="1:81" s="36" customFormat="1" ht="25.5" customHeight="1">
      <c r="A5" s="166"/>
      <c r="B5" s="167" t="s">
        <v>0</v>
      </c>
      <c r="C5" s="34" t="s">
        <v>2</v>
      </c>
      <c r="D5" s="34" t="s">
        <v>3</v>
      </c>
      <c r="E5" s="34" t="s">
        <v>4</v>
      </c>
      <c r="F5" s="34" t="s">
        <v>21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19</v>
      </c>
      <c r="L5" s="34" t="s">
        <v>30</v>
      </c>
      <c r="M5" s="149" t="s">
        <v>17</v>
      </c>
      <c r="N5" s="150" t="s">
        <v>9</v>
      </c>
      <c r="O5" s="151" t="s">
        <v>41</v>
      </c>
      <c r="P5" s="152" t="s">
        <v>40</v>
      </c>
      <c r="Q5" s="60" t="s">
        <v>38</v>
      </c>
      <c r="R5" s="211"/>
      <c r="S5" s="214"/>
      <c r="T5" s="207"/>
      <c r="U5" s="213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</row>
    <row r="6" spans="1:17" ht="15.75" customHeight="1">
      <c r="A6" s="177">
        <v>1</v>
      </c>
      <c r="B6" s="185" t="s">
        <v>123</v>
      </c>
      <c r="C6" s="16">
        <v>12</v>
      </c>
      <c r="D6" s="16">
        <v>10</v>
      </c>
      <c r="E6" s="16">
        <v>0</v>
      </c>
      <c r="F6" s="16">
        <v>8</v>
      </c>
      <c r="G6" s="16">
        <v>11</v>
      </c>
      <c r="H6" s="16">
        <v>12</v>
      </c>
      <c r="I6" s="16">
        <v>9</v>
      </c>
      <c r="J6" s="16">
        <v>10</v>
      </c>
      <c r="K6" s="16">
        <v>10</v>
      </c>
      <c r="L6" s="16">
        <v>6</v>
      </c>
      <c r="M6" s="16"/>
      <c r="N6" s="105"/>
      <c r="O6" s="15">
        <f aca="true" t="shared" si="0" ref="O6:O45">IF(B6="","",SUM(C6:M6)-(N6))</f>
        <v>88</v>
      </c>
      <c r="P6" s="57" t="s">
        <v>161</v>
      </c>
      <c r="Q6" s="72">
        <f>SUM(C6:E6)</f>
        <v>22</v>
      </c>
    </row>
    <row r="7" spans="1:22" ht="15.75" customHeight="1">
      <c r="A7" s="177">
        <v>2</v>
      </c>
      <c r="B7" s="168" t="s">
        <v>124</v>
      </c>
      <c r="C7" s="16">
        <v>0</v>
      </c>
      <c r="D7" s="16">
        <v>0</v>
      </c>
      <c r="E7" s="16">
        <v>0</v>
      </c>
      <c r="F7" s="16">
        <v>7</v>
      </c>
      <c r="G7" s="16">
        <v>0</v>
      </c>
      <c r="H7" s="16">
        <v>12</v>
      </c>
      <c r="I7" s="16">
        <v>10</v>
      </c>
      <c r="J7" s="16">
        <v>9</v>
      </c>
      <c r="K7" s="16">
        <v>10</v>
      </c>
      <c r="L7" s="16">
        <v>6</v>
      </c>
      <c r="M7" s="16"/>
      <c r="N7" s="17"/>
      <c r="O7" s="15">
        <f t="shared" si="0"/>
        <v>54</v>
      </c>
      <c r="P7" s="57" t="s">
        <v>161</v>
      </c>
      <c r="Q7" s="72">
        <f>SUM(C7:E7)</f>
        <v>0</v>
      </c>
      <c r="S7" s="280"/>
      <c r="T7" s="281"/>
      <c r="U7" s="100"/>
      <c r="V7" s="107"/>
    </row>
    <row r="8" spans="1:22" ht="15.75" customHeight="1">
      <c r="A8" s="177">
        <v>3</v>
      </c>
      <c r="B8" s="169" t="s">
        <v>125</v>
      </c>
      <c r="C8" s="16">
        <v>12</v>
      </c>
      <c r="D8" s="16">
        <v>0</v>
      </c>
      <c r="E8" s="16">
        <v>0</v>
      </c>
      <c r="F8" s="16">
        <v>8</v>
      </c>
      <c r="G8" s="16">
        <v>12</v>
      </c>
      <c r="H8" s="16">
        <v>12</v>
      </c>
      <c r="I8" s="16">
        <v>10</v>
      </c>
      <c r="J8" s="16">
        <v>9</v>
      </c>
      <c r="K8" s="16">
        <v>9</v>
      </c>
      <c r="L8" s="16">
        <v>6</v>
      </c>
      <c r="M8" s="16"/>
      <c r="N8" s="17"/>
      <c r="O8" s="15">
        <f t="shared" si="0"/>
        <v>78</v>
      </c>
      <c r="P8" s="57" t="s">
        <v>161</v>
      </c>
      <c r="Q8" s="72">
        <f>SUM(C8:E8)</f>
        <v>12</v>
      </c>
      <c r="S8" s="280"/>
      <c r="T8" s="281"/>
      <c r="U8" s="100"/>
      <c r="V8" s="184"/>
    </row>
    <row r="9" spans="1:22" ht="15.75" customHeight="1">
      <c r="A9" s="177">
        <v>4</v>
      </c>
      <c r="B9" s="171" t="s">
        <v>126</v>
      </c>
      <c r="C9" s="26">
        <v>12</v>
      </c>
      <c r="D9" s="26">
        <v>9</v>
      </c>
      <c r="E9" s="26">
        <v>0</v>
      </c>
      <c r="F9" s="26">
        <v>8</v>
      </c>
      <c r="G9" s="26">
        <v>0</v>
      </c>
      <c r="H9" s="26">
        <v>12</v>
      </c>
      <c r="I9" s="26">
        <v>9</v>
      </c>
      <c r="J9" s="26">
        <v>10</v>
      </c>
      <c r="K9" s="26">
        <v>9</v>
      </c>
      <c r="L9" s="26">
        <v>9</v>
      </c>
      <c r="M9" s="26"/>
      <c r="N9" s="99"/>
      <c r="O9" s="15">
        <f t="shared" si="0"/>
        <v>78</v>
      </c>
      <c r="P9" s="57" t="s">
        <v>161</v>
      </c>
      <c r="Q9" s="72">
        <f>SUM(C9:E9)</f>
        <v>21</v>
      </c>
      <c r="S9" s="280"/>
      <c r="T9" s="281"/>
      <c r="U9" s="100"/>
      <c r="V9" s="184"/>
    </row>
    <row r="10" spans="1:17" ht="15.75" customHeight="1">
      <c r="A10" s="177">
        <v>5</v>
      </c>
      <c r="B10" s="168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5" t="str">
        <f t="shared" si="0"/>
        <v/>
      </c>
      <c r="P10" s="98"/>
      <c r="Q10" s="72">
        <f aca="true" t="shared" si="1" ref="Q10:Q45">SUM(C10:E10)</f>
        <v>0</v>
      </c>
    </row>
    <row r="11" spans="1:22" ht="15.75" customHeight="1">
      <c r="A11" s="177">
        <v>6</v>
      </c>
      <c r="B11" s="168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5" t="str">
        <f t="shared" si="0"/>
        <v/>
      </c>
      <c r="P11" s="98"/>
      <c r="Q11" s="72">
        <f t="shared" si="1"/>
        <v>0</v>
      </c>
      <c r="S11" s="280"/>
      <c r="T11" s="281"/>
      <c r="U11" s="100"/>
      <c r="V11" s="107">
        <f>SUM(O6:O13)</f>
        <v>298</v>
      </c>
    </row>
    <row r="12" spans="1:17" ht="15.75" customHeight="1">
      <c r="A12" s="177">
        <v>7</v>
      </c>
      <c r="B12" s="168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15" t="str">
        <f t="shared" si="0"/>
        <v/>
      </c>
      <c r="P12" s="98"/>
      <c r="Q12" s="72">
        <f t="shared" si="1"/>
        <v>0</v>
      </c>
    </row>
    <row r="13" spans="1:17" ht="15.75" customHeight="1">
      <c r="A13" s="177">
        <v>8</v>
      </c>
      <c r="B13" s="170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4"/>
      <c r="O13" s="15" t="str">
        <f t="shared" si="0"/>
        <v/>
      </c>
      <c r="P13" s="57"/>
      <c r="Q13" s="72">
        <f t="shared" si="1"/>
        <v>0</v>
      </c>
    </row>
    <row r="14" spans="1:17" ht="15.75" customHeight="1">
      <c r="A14" s="177">
        <v>9</v>
      </c>
      <c r="B14" s="168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15" t="str">
        <f t="shared" si="0"/>
        <v/>
      </c>
      <c r="P14" s="57"/>
      <c r="Q14" s="72">
        <f t="shared" si="1"/>
        <v>0</v>
      </c>
    </row>
    <row r="15" spans="1:17" ht="15.75" customHeight="1">
      <c r="A15" s="177">
        <v>10</v>
      </c>
      <c r="B15" s="170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4"/>
      <c r="O15" s="15" t="str">
        <f t="shared" si="0"/>
        <v/>
      </c>
      <c r="P15" s="98"/>
      <c r="Q15" s="72">
        <f t="shared" si="1"/>
        <v>0</v>
      </c>
    </row>
    <row r="16" spans="1:17" ht="15.75" customHeight="1">
      <c r="A16" s="177">
        <v>11</v>
      </c>
      <c r="B16" s="171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5" t="str">
        <f t="shared" si="0"/>
        <v/>
      </c>
      <c r="P16" s="98"/>
      <c r="Q16" s="72">
        <f t="shared" si="1"/>
        <v>0</v>
      </c>
    </row>
    <row r="17" spans="1:17" ht="15.75" customHeight="1">
      <c r="A17" s="177">
        <v>12</v>
      </c>
      <c r="B17" s="171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5" t="str">
        <f t="shared" si="0"/>
        <v/>
      </c>
      <c r="P17" s="98"/>
      <c r="Q17" s="72">
        <f t="shared" si="1"/>
        <v>0</v>
      </c>
    </row>
    <row r="18" spans="1:17" ht="15.75" customHeight="1">
      <c r="A18" s="177">
        <v>13</v>
      </c>
      <c r="B18" s="170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4"/>
      <c r="O18" s="15" t="str">
        <f t="shared" si="0"/>
        <v/>
      </c>
      <c r="P18" s="98"/>
      <c r="Q18" s="72">
        <f t="shared" si="1"/>
        <v>0</v>
      </c>
    </row>
    <row r="19" spans="1:17" ht="15.75" customHeight="1">
      <c r="A19" s="177">
        <v>14</v>
      </c>
      <c r="B19" s="171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99"/>
      <c r="O19" s="15" t="str">
        <f t="shared" si="0"/>
        <v/>
      </c>
      <c r="P19" s="98"/>
      <c r="Q19" s="72">
        <f t="shared" si="1"/>
        <v>0</v>
      </c>
    </row>
    <row r="20" spans="1:17" ht="15.75" customHeight="1">
      <c r="A20" s="177">
        <v>15</v>
      </c>
      <c r="B20" s="183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15" t="str">
        <f t="shared" si="0"/>
        <v/>
      </c>
      <c r="P20" s="98"/>
      <c r="Q20" s="72">
        <f t="shared" si="1"/>
        <v>0</v>
      </c>
    </row>
    <row r="21" spans="1:17" ht="15.75" customHeight="1">
      <c r="A21" s="177">
        <v>16</v>
      </c>
      <c r="B21" s="171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5" t="str">
        <f t="shared" si="0"/>
        <v/>
      </c>
      <c r="P21" s="98"/>
      <c r="Q21" s="72">
        <f t="shared" si="1"/>
        <v>0</v>
      </c>
    </row>
    <row r="22" spans="1:17" ht="15.75" customHeight="1">
      <c r="A22" s="177">
        <v>17</v>
      </c>
      <c r="B22" s="183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5" t="str">
        <f t="shared" si="0"/>
        <v/>
      </c>
      <c r="P22" s="98"/>
      <c r="Q22" s="72">
        <f t="shared" si="1"/>
        <v>0</v>
      </c>
    </row>
    <row r="23" spans="1:17" ht="15.75" customHeight="1">
      <c r="A23" s="177">
        <v>18</v>
      </c>
      <c r="B23" s="183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5" t="str">
        <f t="shared" si="0"/>
        <v/>
      </c>
      <c r="P23" s="98"/>
      <c r="Q23" s="72">
        <f t="shared" si="1"/>
        <v>0</v>
      </c>
    </row>
    <row r="24" spans="1:17" ht="15.75" customHeight="1">
      <c r="A24" s="177">
        <v>19</v>
      </c>
      <c r="B24" s="170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4"/>
      <c r="O24" s="15" t="str">
        <f t="shared" si="0"/>
        <v/>
      </c>
      <c r="P24" s="98"/>
      <c r="Q24" s="72">
        <f t="shared" si="1"/>
        <v>0</v>
      </c>
    </row>
    <row r="25" spans="1:17" ht="15.75" customHeight="1">
      <c r="A25" s="177">
        <v>20</v>
      </c>
      <c r="B25" s="17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5" t="str">
        <f t="shared" si="0"/>
        <v/>
      </c>
      <c r="P25" s="57"/>
      <c r="Q25" s="72">
        <f t="shared" si="1"/>
        <v>0</v>
      </c>
    </row>
    <row r="26" spans="1:17" ht="15.75" customHeight="1">
      <c r="A26" s="177">
        <v>21</v>
      </c>
      <c r="B26" s="168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15" t="str">
        <f t="shared" si="0"/>
        <v/>
      </c>
      <c r="P26" s="98"/>
      <c r="Q26" s="72">
        <f t="shared" si="1"/>
        <v>0</v>
      </c>
    </row>
    <row r="27" spans="1:17" ht="15.75" customHeight="1">
      <c r="A27" s="177">
        <v>22</v>
      </c>
      <c r="B27" s="17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5" t="str">
        <f t="shared" si="0"/>
        <v/>
      </c>
      <c r="P27" s="98"/>
      <c r="Q27" s="72">
        <f t="shared" si="1"/>
        <v>0</v>
      </c>
    </row>
    <row r="28" spans="1:17" ht="15.75" customHeight="1">
      <c r="A28" s="177">
        <v>23</v>
      </c>
      <c r="B28" s="171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05"/>
      <c r="O28" s="15" t="str">
        <f t="shared" si="0"/>
        <v/>
      </c>
      <c r="P28" s="98"/>
      <c r="Q28" s="72">
        <f t="shared" si="1"/>
        <v>0</v>
      </c>
    </row>
    <row r="29" spans="1:17" ht="15.75" customHeight="1">
      <c r="A29" s="177">
        <v>24</v>
      </c>
      <c r="B29" s="16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15" t="str">
        <f t="shared" si="0"/>
        <v/>
      </c>
      <c r="P29" s="98"/>
      <c r="Q29" s="72">
        <f t="shared" si="1"/>
        <v>0</v>
      </c>
    </row>
    <row r="30" spans="1:17" ht="15.75" customHeight="1">
      <c r="A30" s="177"/>
      <c r="B30" s="171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5" t="str">
        <f t="shared" si="0"/>
        <v/>
      </c>
      <c r="P30" s="57"/>
      <c r="Q30" s="72">
        <f t="shared" si="1"/>
        <v>0</v>
      </c>
    </row>
    <row r="31" spans="1:17" ht="15.75" customHeight="1">
      <c r="A31" s="177"/>
      <c r="B31" s="17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 t="str">
        <f t="shared" si="0"/>
        <v/>
      </c>
      <c r="P31" s="57"/>
      <c r="Q31" s="72">
        <f t="shared" si="1"/>
        <v>0</v>
      </c>
    </row>
    <row r="32" spans="1:17" ht="15.75" customHeight="1">
      <c r="A32" s="177"/>
      <c r="B32" s="17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15" t="str">
        <f t="shared" si="0"/>
        <v/>
      </c>
      <c r="P32" s="98"/>
      <c r="Q32" s="72">
        <f t="shared" si="1"/>
        <v>0</v>
      </c>
    </row>
    <row r="33" spans="1:17" ht="15.75" customHeight="1">
      <c r="A33" s="177"/>
      <c r="B33" s="17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5" t="str">
        <f t="shared" si="0"/>
        <v/>
      </c>
      <c r="P33" s="98"/>
      <c r="Q33" s="72">
        <f t="shared" si="1"/>
        <v>0</v>
      </c>
    </row>
    <row r="34" spans="1:17" ht="15.75" customHeight="1">
      <c r="A34" s="177"/>
      <c r="B34" s="171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15" t="str">
        <f t="shared" si="0"/>
        <v/>
      </c>
      <c r="P34" s="98"/>
      <c r="Q34" s="72">
        <f t="shared" si="1"/>
        <v>0</v>
      </c>
    </row>
    <row r="35" spans="1:17" ht="15.75" customHeight="1">
      <c r="A35" s="177"/>
      <c r="B35" s="17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15" t="str">
        <f t="shared" si="0"/>
        <v/>
      </c>
      <c r="P35" s="98"/>
      <c r="Q35" s="72">
        <f t="shared" si="1"/>
        <v>0</v>
      </c>
    </row>
    <row r="36" spans="1:19" ht="15.75" customHeight="1">
      <c r="A36" s="177"/>
      <c r="B36" s="17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15" t="str">
        <f t="shared" si="0"/>
        <v/>
      </c>
      <c r="P36" s="98"/>
      <c r="Q36" s="72">
        <f t="shared" si="1"/>
        <v>0</v>
      </c>
      <c r="R36" s="73"/>
      <c r="S36" s="73"/>
    </row>
    <row r="37" spans="1:17" ht="15.75" customHeight="1">
      <c r="A37" s="177"/>
      <c r="B37" s="17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  <c r="O37" s="15" t="str">
        <f t="shared" si="0"/>
        <v/>
      </c>
      <c r="P37" s="98"/>
      <c r="Q37" s="72">
        <f t="shared" si="1"/>
        <v>0</v>
      </c>
    </row>
    <row r="38" spans="1:17" ht="15.75" customHeight="1">
      <c r="A38" s="177"/>
      <c r="B38" s="17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15" t="str">
        <f t="shared" si="0"/>
        <v/>
      </c>
      <c r="P38" s="98"/>
      <c r="Q38" s="72">
        <f t="shared" si="1"/>
        <v>0</v>
      </c>
    </row>
    <row r="39" spans="1:17" ht="15.75" customHeight="1">
      <c r="A39" s="177"/>
      <c r="B39" s="171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  <c r="O39" s="15" t="str">
        <f t="shared" si="0"/>
        <v/>
      </c>
      <c r="P39" s="98"/>
      <c r="Q39" s="72">
        <f t="shared" si="1"/>
        <v>0</v>
      </c>
    </row>
    <row r="40" spans="1:17" ht="15.75" customHeight="1">
      <c r="A40" s="177"/>
      <c r="B40" s="17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15" t="str">
        <f t="shared" si="0"/>
        <v/>
      </c>
      <c r="P40" s="98"/>
      <c r="Q40" s="72">
        <f t="shared" si="1"/>
        <v>0</v>
      </c>
    </row>
    <row r="41" spans="1:17" ht="15.75" customHeight="1">
      <c r="A41" s="177"/>
      <c r="B41" s="17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15" t="str">
        <f t="shared" si="0"/>
        <v/>
      </c>
      <c r="P41" s="98"/>
      <c r="Q41" s="72">
        <f t="shared" si="1"/>
        <v>0</v>
      </c>
    </row>
    <row r="42" spans="1:17" ht="15.75" customHeight="1">
      <c r="A42" s="177"/>
      <c r="B42" s="17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7"/>
      <c r="O42" s="15" t="str">
        <f t="shared" si="0"/>
        <v/>
      </c>
      <c r="P42" s="98"/>
      <c r="Q42" s="72">
        <f t="shared" si="1"/>
        <v>0</v>
      </c>
    </row>
    <row r="43" spans="1:17" ht="15.75" customHeight="1">
      <c r="A43" s="177"/>
      <c r="B43" s="17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5" t="str">
        <f t="shared" si="0"/>
        <v/>
      </c>
      <c r="P43" s="98"/>
      <c r="Q43" s="72">
        <f t="shared" si="1"/>
        <v>0</v>
      </c>
    </row>
    <row r="44" spans="1:17" ht="15.75" customHeight="1">
      <c r="A44" s="177"/>
      <c r="B44" s="17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5" t="str">
        <f t="shared" si="0"/>
        <v/>
      </c>
      <c r="P44" s="98"/>
      <c r="Q44" s="72">
        <f t="shared" si="1"/>
        <v>0</v>
      </c>
    </row>
    <row r="45" spans="1:17" ht="15.75" customHeight="1">
      <c r="A45" s="177"/>
      <c r="B45" s="171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15" t="str">
        <f t="shared" si="0"/>
        <v/>
      </c>
      <c r="P45" s="98"/>
      <c r="Q45" s="72">
        <f t="shared" si="1"/>
        <v>0</v>
      </c>
    </row>
  </sheetData>
  <mergeCells count="19">
    <mergeCell ref="S7:T7"/>
    <mergeCell ref="S8:T8"/>
    <mergeCell ref="S9:T9"/>
    <mergeCell ref="S11:T11"/>
    <mergeCell ref="B3:D4"/>
    <mergeCell ref="G3:J4"/>
    <mergeCell ref="K3:L3"/>
    <mergeCell ref="M3:N4"/>
    <mergeCell ref="O3:P3"/>
    <mergeCell ref="R3:S3"/>
    <mergeCell ref="E4:F4"/>
    <mergeCell ref="K4:L4"/>
    <mergeCell ref="O4:P4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C45"/>
  <sheetViews>
    <sheetView workbookViewId="0" topLeftCell="A1">
      <pane ySplit="5" topLeftCell="A6" activePane="bottomLeft" state="frozen"/>
      <selection pane="topLeft" activeCell="R9" sqref="R9"/>
      <selection pane="bottomLeft" activeCell="V9" sqref="V9"/>
    </sheetView>
  </sheetViews>
  <sheetFormatPr defaultColWidth="9.28125" defaultRowHeight="15.75" customHeight="1"/>
  <cols>
    <col min="1" max="1" width="3.28125" style="1" customWidth="1"/>
    <col min="2" max="2" width="7.140625" style="13" customWidth="1"/>
    <col min="3" max="13" width="4.28125" style="20" customWidth="1"/>
    <col min="14" max="14" width="4.8515625" style="20" customWidth="1"/>
    <col min="15" max="15" width="5.421875" style="1" customWidth="1"/>
    <col min="16" max="16" width="5.421875" style="5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93" t="s">
        <v>44</v>
      </c>
      <c r="C1" s="294"/>
      <c r="D1" s="308" t="s">
        <v>60</v>
      </c>
      <c r="E1" s="308"/>
      <c r="F1" s="308"/>
      <c r="G1" s="308"/>
      <c r="H1" s="308"/>
      <c r="I1" s="309"/>
      <c r="J1" s="309"/>
      <c r="K1" s="310"/>
      <c r="R1" s="200" t="s">
        <v>103</v>
      </c>
      <c r="S1" s="201"/>
      <c r="T1" s="179"/>
      <c r="U1" s="20"/>
      <c r="V1" s="202" t="s">
        <v>104</v>
      </c>
      <c r="W1" s="205"/>
    </row>
    <row r="2" spans="2:26" ht="15.75" customHeight="1">
      <c r="B2" s="295"/>
      <c r="C2" s="296"/>
      <c r="D2" s="308" t="s">
        <v>61</v>
      </c>
      <c r="E2" s="308"/>
      <c r="F2" s="311"/>
      <c r="G2" s="312" t="s">
        <v>56</v>
      </c>
      <c r="H2" s="313"/>
      <c r="I2" s="313"/>
      <c r="J2" s="314" t="s">
        <v>57</v>
      </c>
      <c r="K2" s="296"/>
      <c r="L2" s="153"/>
      <c r="M2" s="146"/>
      <c r="N2" s="102"/>
      <c r="O2" s="102"/>
      <c r="P2" s="127"/>
      <c r="R2" s="202" t="s">
        <v>105</v>
      </c>
      <c r="S2" s="203"/>
      <c r="T2" s="199" t="s">
        <v>106</v>
      </c>
      <c r="U2" s="154"/>
      <c r="V2" s="202" t="s">
        <v>107</v>
      </c>
      <c r="W2" s="205">
        <v>4</v>
      </c>
      <c r="Z2" s="20"/>
    </row>
    <row r="3" spans="2:20" ht="25.5" customHeight="1">
      <c r="B3" s="297" t="s">
        <v>62</v>
      </c>
      <c r="C3" s="298"/>
      <c r="D3" s="299"/>
      <c r="E3" s="147" t="s">
        <v>42</v>
      </c>
      <c r="F3" s="148"/>
      <c r="G3" s="302" t="s">
        <v>80</v>
      </c>
      <c r="H3" s="303"/>
      <c r="I3" s="303"/>
      <c r="J3" s="303"/>
      <c r="K3" s="315" t="s">
        <v>42</v>
      </c>
      <c r="L3" s="316"/>
      <c r="M3" s="286" t="s">
        <v>108</v>
      </c>
      <c r="N3" s="287"/>
      <c r="O3" s="289" t="s">
        <v>42</v>
      </c>
      <c r="P3" s="290"/>
      <c r="R3" s="291" t="s">
        <v>85</v>
      </c>
      <c r="S3" s="292"/>
      <c r="T3" s="204">
        <f>SUM(S1*4+S2*4+U1*2+U2*2+W1+W2)</f>
        <v>4</v>
      </c>
    </row>
    <row r="4" spans="2:20" ht="23.25" customHeight="1">
      <c r="B4" s="300"/>
      <c r="C4" s="301"/>
      <c r="D4" s="301"/>
      <c r="E4" s="306">
        <f>SUM(O6:O17)</f>
        <v>235</v>
      </c>
      <c r="F4" s="307"/>
      <c r="G4" s="304"/>
      <c r="H4" s="305"/>
      <c r="I4" s="305"/>
      <c r="J4" s="305"/>
      <c r="K4" s="282">
        <v>38</v>
      </c>
      <c r="L4" s="283"/>
      <c r="M4" s="288"/>
      <c r="N4" s="284"/>
      <c r="O4" s="284">
        <f>MAX(C6:C45)</f>
        <v>0</v>
      </c>
      <c r="P4" s="285"/>
      <c r="R4" s="210"/>
      <c r="S4" s="102"/>
      <c r="T4" s="206"/>
    </row>
    <row r="5" spans="1:81" s="36" customFormat="1" ht="25.5" customHeight="1">
      <c r="A5" s="166"/>
      <c r="B5" s="167" t="s">
        <v>0</v>
      </c>
      <c r="C5" s="34" t="s">
        <v>2</v>
      </c>
      <c r="D5" s="34" t="s">
        <v>3</v>
      </c>
      <c r="E5" s="34" t="s">
        <v>4</v>
      </c>
      <c r="F5" s="34" t="s">
        <v>21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19</v>
      </c>
      <c r="L5" s="34" t="s">
        <v>30</v>
      </c>
      <c r="M5" s="149" t="s">
        <v>17</v>
      </c>
      <c r="N5" s="150" t="s">
        <v>9</v>
      </c>
      <c r="O5" s="151" t="s">
        <v>41</v>
      </c>
      <c r="P5" s="152" t="s">
        <v>40</v>
      </c>
      <c r="Q5" s="60" t="s">
        <v>38</v>
      </c>
      <c r="R5" s="211"/>
      <c r="S5" s="103"/>
      <c r="T5" s="207"/>
      <c r="U5" s="103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</row>
    <row r="6" spans="1:17" ht="15.75" customHeight="1">
      <c r="A6" s="177">
        <v>1</v>
      </c>
      <c r="B6" s="168" t="s">
        <v>148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26"/>
      <c r="O6" s="15">
        <f>IF(B6="","",SUM(C6:M6)-(N6))</f>
        <v>0</v>
      </c>
      <c r="P6" s="98"/>
      <c r="Q6" s="72">
        <f>SUM(C6:E6)</f>
        <v>0</v>
      </c>
    </row>
    <row r="7" spans="1:22" ht="15.75" customHeight="1">
      <c r="A7" s="177">
        <v>2</v>
      </c>
      <c r="B7" s="168" t="s">
        <v>138</v>
      </c>
      <c r="C7" s="16">
        <v>0</v>
      </c>
      <c r="D7" s="16">
        <v>10</v>
      </c>
      <c r="E7" s="16">
        <v>0</v>
      </c>
      <c r="F7" s="16">
        <v>9</v>
      </c>
      <c r="G7" s="16">
        <v>0</v>
      </c>
      <c r="H7" s="16">
        <v>15</v>
      </c>
      <c r="I7" s="16">
        <v>9</v>
      </c>
      <c r="J7" s="16">
        <v>9</v>
      </c>
      <c r="K7" s="16">
        <v>10</v>
      </c>
      <c r="L7" s="16">
        <v>12</v>
      </c>
      <c r="M7" s="16"/>
      <c r="N7" s="26"/>
      <c r="O7" s="15">
        <f aca="true" t="shared" si="0" ref="O7:O45">IF(B7="","",SUM(C7:M7)-(N7))</f>
        <v>74</v>
      </c>
      <c r="P7" s="98"/>
      <c r="Q7" s="72">
        <f>SUM(C7:E7)</f>
        <v>10</v>
      </c>
      <c r="S7" s="280" t="s">
        <v>82</v>
      </c>
      <c r="T7" s="281"/>
      <c r="U7" s="100" t="s">
        <v>63</v>
      </c>
      <c r="V7" s="187" t="s">
        <v>172</v>
      </c>
    </row>
    <row r="8" spans="1:22" ht="15.75" customHeight="1">
      <c r="A8" s="177">
        <v>3</v>
      </c>
      <c r="B8" s="168" t="s">
        <v>149</v>
      </c>
      <c r="C8" s="16">
        <v>0</v>
      </c>
      <c r="D8" s="16">
        <v>0</v>
      </c>
      <c r="E8" s="16">
        <v>10</v>
      </c>
      <c r="F8" s="16">
        <v>9</v>
      </c>
      <c r="G8" s="16">
        <v>0</v>
      </c>
      <c r="H8" s="16">
        <v>13</v>
      </c>
      <c r="I8" s="16">
        <v>9</v>
      </c>
      <c r="J8" s="16">
        <v>9</v>
      </c>
      <c r="K8" s="16">
        <v>10</v>
      </c>
      <c r="L8" s="16">
        <v>11</v>
      </c>
      <c r="M8" s="16"/>
      <c r="N8" s="26"/>
      <c r="O8" s="15">
        <f t="shared" si="0"/>
        <v>71</v>
      </c>
      <c r="P8" s="98"/>
      <c r="Q8" s="72">
        <f>SUM(C8:E8)</f>
        <v>10</v>
      </c>
      <c r="S8" s="280" t="s">
        <v>83</v>
      </c>
      <c r="T8" s="281"/>
      <c r="U8" s="100" t="s">
        <v>63</v>
      </c>
      <c r="V8" s="187" t="s">
        <v>172</v>
      </c>
    </row>
    <row r="9" spans="1:22" ht="15.75" customHeight="1">
      <c r="A9" s="177">
        <v>4</v>
      </c>
      <c r="B9" s="168" t="s">
        <v>150</v>
      </c>
      <c r="C9" s="16">
        <v>0</v>
      </c>
      <c r="D9" s="16">
        <v>11</v>
      </c>
      <c r="E9" s="16">
        <v>7</v>
      </c>
      <c r="F9" s="16">
        <v>9</v>
      </c>
      <c r="G9" s="16">
        <v>9</v>
      </c>
      <c r="H9" s="16">
        <v>15</v>
      </c>
      <c r="I9" s="16">
        <v>10</v>
      </c>
      <c r="J9" s="16">
        <v>10</v>
      </c>
      <c r="K9" s="16">
        <v>9</v>
      </c>
      <c r="L9" s="16">
        <v>10</v>
      </c>
      <c r="M9" s="16"/>
      <c r="N9" s="26"/>
      <c r="O9" s="15">
        <f t="shared" si="0"/>
        <v>90</v>
      </c>
      <c r="P9" s="98"/>
      <c r="Q9" s="72">
        <f>SUM(C9:E9)</f>
        <v>18</v>
      </c>
      <c r="S9" s="280" t="s">
        <v>84</v>
      </c>
      <c r="T9" s="281"/>
      <c r="U9" s="100" t="s">
        <v>63</v>
      </c>
      <c r="V9" s="101">
        <v>235</v>
      </c>
    </row>
    <row r="10" spans="1:17" ht="15.75" customHeight="1">
      <c r="A10" s="177">
        <v>5</v>
      </c>
      <c r="B10" s="168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26"/>
      <c r="O10" s="15" t="str">
        <f t="shared" si="0"/>
        <v/>
      </c>
      <c r="P10" s="98"/>
      <c r="Q10" s="72">
        <f aca="true" t="shared" si="1" ref="Q10:Q45">SUM(C10:E10)</f>
        <v>0</v>
      </c>
    </row>
    <row r="11" spans="1:22" ht="15.75" customHeight="1">
      <c r="A11" s="177">
        <v>6</v>
      </c>
      <c r="B11" s="168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26"/>
      <c r="O11" s="15" t="str">
        <f t="shared" si="0"/>
        <v/>
      </c>
      <c r="P11" s="98"/>
      <c r="Q11" s="72">
        <f t="shared" si="1"/>
        <v>0</v>
      </c>
      <c r="S11" s="280" t="s">
        <v>81</v>
      </c>
      <c r="T11" s="281"/>
      <c r="U11" s="100" t="s">
        <v>63</v>
      </c>
      <c r="V11" s="101">
        <f>SUM(O6:O13)</f>
        <v>235</v>
      </c>
    </row>
    <row r="12" spans="1:17" ht="15.75" customHeight="1">
      <c r="A12" s="177">
        <v>7</v>
      </c>
      <c r="B12" s="168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26"/>
      <c r="O12" s="15" t="str">
        <f t="shared" si="0"/>
        <v/>
      </c>
      <c r="P12" s="98"/>
      <c r="Q12" s="72">
        <f t="shared" si="1"/>
        <v>0</v>
      </c>
    </row>
    <row r="13" spans="1:17" ht="15.75" customHeight="1">
      <c r="A13" s="177">
        <v>8</v>
      </c>
      <c r="B13" s="168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26"/>
      <c r="O13" s="15" t="str">
        <f t="shared" si="0"/>
        <v/>
      </c>
      <c r="P13" s="98"/>
      <c r="Q13" s="72">
        <f t="shared" si="1"/>
        <v>0</v>
      </c>
    </row>
    <row r="14" spans="1:17" ht="15.75" customHeight="1">
      <c r="A14" s="177"/>
      <c r="B14" s="17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15" t="str">
        <f t="shared" si="0"/>
        <v/>
      </c>
      <c r="P14" s="98"/>
      <c r="Q14" s="72">
        <f t="shared" si="1"/>
        <v>0</v>
      </c>
    </row>
    <row r="15" spans="1:17" ht="15.75" customHeight="1">
      <c r="A15" s="177"/>
      <c r="B15" s="171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5" t="str">
        <f t="shared" si="0"/>
        <v/>
      </c>
      <c r="P15" s="98"/>
      <c r="Q15" s="72">
        <f t="shared" si="1"/>
        <v>0</v>
      </c>
    </row>
    <row r="16" spans="1:17" ht="15.75" customHeight="1">
      <c r="A16" s="177"/>
      <c r="B16" s="171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5" t="str">
        <f t="shared" si="0"/>
        <v/>
      </c>
      <c r="P16" s="98"/>
      <c r="Q16" s="72">
        <f t="shared" si="1"/>
        <v>0</v>
      </c>
    </row>
    <row r="17" spans="1:17" ht="15.75" customHeight="1">
      <c r="A17" s="177"/>
      <c r="B17" s="171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15" t="str">
        <f t="shared" si="0"/>
        <v/>
      </c>
      <c r="P17" s="98"/>
      <c r="Q17" s="72">
        <f t="shared" si="1"/>
        <v>0</v>
      </c>
    </row>
    <row r="18" spans="1:17" ht="15.75" customHeight="1">
      <c r="A18" s="177"/>
      <c r="B18" s="171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15" t="str">
        <f t="shared" si="0"/>
        <v/>
      </c>
      <c r="P18" s="98"/>
      <c r="Q18" s="72">
        <f t="shared" si="1"/>
        <v>0</v>
      </c>
    </row>
    <row r="19" spans="1:17" ht="15.75" customHeight="1">
      <c r="A19" s="177"/>
      <c r="B19" s="171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5" t="str">
        <f t="shared" si="0"/>
        <v/>
      </c>
      <c r="P19" s="98"/>
      <c r="Q19" s="72">
        <f t="shared" si="1"/>
        <v>0</v>
      </c>
    </row>
    <row r="20" spans="1:21" ht="15.75" customHeight="1">
      <c r="A20" s="177"/>
      <c r="B20" s="171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15" t="str">
        <f t="shared" si="0"/>
        <v/>
      </c>
      <c r="P20" s="98"/>
      <c r="Q20" s="72">
        <f t="shared" si="1"/>
        <v>0</v>
      </c>
      <c r="U20" s="1" t="s">
        <v>70</v>
      </c>
    </row>
    <row r="21" spans="1:17" ht="15.75" customHeight="1">
      <c r="A21" s="177"/>
      <c r="B21" s="171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5" t="str">
        <f t="shared" si="0"/>
        <v/>
      </c>
      <c r="P21" s="98"/>
      <c r="Q21" s="72">
        <f t="shared" si="1"/>
        <v>0</v>
      </c>
    </row>
    <row r="22" spans="1:17" ht="15.75" customHeight="1">
      <c r="A22" s="177"/>
      <c r="B22" s="17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5" t="str">
        <f t="shared" si="0"/>
        <v/>
      </c>
      <c r="P22" s="98"/>
      <c r="Q22" s="72">
        <f t="shared" si="1"/>
        <v>0</v>
      </c>
    </row>
    <row r="23" spans="1:17" ht="15.75" customHeight="1">
      <c r="A23" s="177"/>
      <c r="B23" s="17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5" t="str">
        <f t="shared" si="0"/>
        <v/>
      </c>
      <c r="P23" s="57"/>
      <c r="Q23" s="72">
        <f t="shared" si="1"/>
        <v>0</v>
      </c>
    </row>
    <row r="24" spans="1:17" ht="15.75" customHeight="1">
      <c r="A24" s="177"/>
      <c r="B24" s="17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5" t="str">
        <f t="shared" si="0"/>
        <v/>
      </c>
      <c r="P24" s="98"/>
      <c r="Q24" s="72">
        <f t="shared" si="1"/>
        <v>0</v>
      </c>
    </row>
    <row r="25" spans="1:17" ht="15.75" customHeight="1">
      <c r="A25" s="177"/>
      <c r="B25" s="17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5" t="str">
        <f t="shared" si="0"/>
        <v/>
      </c>
      <c r="P25" s="98"/>
      <c r="Q25" s="72">
        <f t="shared" si="1"/>
        <v>0</v>
      </c>
    </row>
    <row r="26" spans="1:17" ht="15.75" customHeight="1">
      <c r="A26" s="177"/>
      <c r="B26" s="17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15" t="str">
        <f t="shared" si="0"/>
        <v/>
      </c>
      <c r="P26" s="98"/>
      <c r="Q26" s="72">
        <f t="shared" si="1"/>
        <v>0</v>
      </c>
    </row>
    <row r="27" spans="1:17" ht="15.75" customHeight="1">
      <c r="A27" s="177"/>
      <c r="B27" s="17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5" t="str">
        <f t="shared" si="0"/>
        <v/>
      </c>
      <c r="P27" s="98"/>
      <c r="Q27" s="72">
        <f t="shared" si="1"/>
        <v>0</v>
      </c>
    </row>
    <row r="28" spans="1:17" ht="15.75" customHeight="1">
      <c r="A28" s="177"/>
      <c r="B28" s="171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15" t="str">
        <f t="shared" si="0"/>
        <v/>
      </c>
      <c r="P28" s="98"/>
      <c r="Q28" s="72">
        <f t="shared" si="1"/>
        <v>0</v>
      </c>
    </row>
    <row r="29" spans="1:17" ht="15.75" customHeight="1">
      <c r="A29" s="177"/>
      <c r="B29" s="17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5" t="str">
        <f t="shared" si="0"/>
        <v/>
      </c>
      <c r="P29" s="57"/>
      <c r="Q29" s="72">
        <f t="shared" si="1"/>
        <v>0</v>
      </c>
    </row>
    <row r="30" spans="1:17" ht="15.75" customHeight="1">
      <c r="A30" s="177"/>
      <c r="B30" s="171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5" t="str">
        <f t="shared" si="0"/>
        <v/>
      </c>
      <c r="P30" s="57"/>
      <c r="Q30" s="72">
        <f t="shared" si="1"/>
        <v>0</v>
      </c>
    </row>
    <row r="31" spans="1:17" ht="15.75" customHeight="1">
      <c r="A31" s="177"/>
      <c r="B31" s="17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 t="str">
        <f t="shared" si="0"/>
        <v/>
      </c>
      <c r="P31" s="57"/>
      <c r="Q31" s="72">
        <f t="shared" si="1"/>
        <v>0</v>
      </c>
    </row>
    <row r="32" spans="1:17" ht="15.75" customHeight="1">
      <c r="A32" s="177"/>
      <c r="B32" s="17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15" t="str">
        <f t="shared" si="0"/>
        <v/>
      </c>
      <c r="P32" s="98"/>
      <c r="Q32" s="72">
        <f t="shared" si="1"/>
        <v>0</v>
      </c>
    </row>
    <row r="33" spans="1:17" ht="15.75" customHeight="1">
      <c r="A33" s="177"/>
      <c r="B33" s="17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5" t="str">
        <f t="shared" si="0"/>
        <v/>
      </c>
      <c r="P33" s="98"/>
      <c r="Q33" s="72">
        <f t="shared" si="1"/>
        <v>0</v>
      </c>
    </row>
    <row r="34" spans="1:17" ht="15.75" customHeight="1">
      <c r="A34" s="177"/>
      <c r="B34" s="171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15" t="str">
        <f t="shared" si="0"/>
        <v/>
      </c>
      <c r="P34" s="98"/>
      <c r="Q34" s="72">
        <f t="shared" si="1"/>
        <v>0</v>
      </c>
    </row>
    <row r="35" spans="1:17" ht="15.75" customHeight="1">
      <c r="A35" s="177"/>
      <c r="B35" s="17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15" t="str">
        <f t="shared" si="0"/>
        <v/>
      </c>
      <c r="P35" s="98"/>
      <c r="Q35" s="72">
        <f t="shared" si="1"/>
        <v>0</v>
      </c>
    </row>
    <row r="36" spans="1:19" ht="15.75" customHeight="1">
      <c r="A36" s="177"/>
      <c r="B36" s="17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15" t="str">
        <f t="shared" si="0"/>
        <v/>
      </c>
      <c r="P36" s="98"/>
      <c r="Q36" s="72">
        <f t="shared" si="1"/>
        <v>0</v>
      </c>
      <c r="R36" s="73"/>
      <c r="S36" s="73"/>
    </row>
    <row r="37" spans="1:17" ht="15.75" customHeight="1">
      <c r="A37" s="177"/>
      <c r="B37" s="17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  <c r="O37" s="15" t="str">
        <f t="shared" si="0"/>
        <v/>
      </c>
      <c r="P37" s="98"/>
      <c r="Q37" s="72">
        <f t="shared" si="1"/>
        <v>0</v>
      </c>
    </row>
    <row r="38" spans="1:17" ht="15.75" customHeight="1">
      <c r="A38" s="177"/>
      <c r="B38" s="17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15" t="str">
        <f t="shared" si="0"/>
        <v/>
      </c>
      <c r="P38" s="98"/>
      <c r="Q38" s="72">
        <f t="shared" si="1"/>
        <v>0</v>
      </c>
    </row>
    <row r="39" spans="1:17" ht="15.75" customHeight="1">
      <c r="A39" s="177"/>
      <c r="B39" s="171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  <c r="O39" s="15" t="str">
        <f t="shared" si="0"/>
        <v/>
      </c>
      <c r="P39" s="98"/>
      <c r="Q39" s="72">
        <f t="shared" si="1"/>
        <v>0</v>
      </c>
    </row>
    <row r="40" spans="1:17" ht="15.75" customHeight="1">
      <c r="A40" s="177"/>
      <c r="B40" s="17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15" t="str">
        <f t="shared" si="0"/>
        <v/>
      </c>
      <c r="P40" s="98"/>
      <c r="Q40" s="72">
        <f t="shared" si="1"/>
        <v>0</v>
      </c>
    </row>
    <row r="41" spans="1:17" ht="15.75" customHeight="1">
      <c r="A41" s="177"/>
      <c r="B41" s="17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15" t="str">
        <f t="shared" si="0"/>
        <v/>
      </c>
      <c r="P41" s="98"/>
      <c r="Q41" s="72">
        <f t="shared" si="1"/>
        <v>0</v>
      </c>
    </row>
    <row r="42" spans="1:17" ht="15.75" customHeight="1">
      <c r="A42" s="177"/>
      <c r="B42" s="17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7"/>
      <c r="O42" s="15" t="str">
        <f t="shared" si="0"/>
        <v/>
      </c>
      <c r="P42" s="98"/>
      <c r="Q42" s="72">
        <f t="shared" si="1"/>
        <v>0</v>
      </c>
    </row>
    <row r="43" spans="1:17" ht="15.75" customHeight="1">
      <c r="A43" s="177"/>
      <c r="B43" s="17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5" t="str">
        <f t="shared" si="0"/>
        <v/>
      </c>
      <c r="P43" s="98"/>
      <c r="Q43" s="72">
        <f t="shared" si="1"/>
        <v>0</v>
      </c>
    </row>
    <row r="44" spans="1:17" ht="15.75" customHeight="1">
      <c r="A44" s="177"/>
      <c r="B44" s="17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5" t="str">
        <f t="shared" si="0"/>
        <v/>
      </c>
      <c r="P44" s="98"/>
      <c r="Q44" s="72">
        <f t="shared" si="1"/>
        <v>0</v>
      </c>
    </row>
    <row r="45" spans="1:17" ht="15.75" customHeight="1">
      <c r="A45" s="177"/>
      <c r="B45" s="171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15" t="str">
        <f t="shared" si="0"/>
        <v/>
      </c>
      <c r="P45" s="98"/>
      <c r="Q45" s="72">
        <f t="shared" si="1"/>
        <v>0</v>
      </c>
    </row>
  </sheetData>
  <mergeCells count="19"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  <mergeCell ref="S11:T11"/>
    <mergeCell ref="S7:T7"/>
    <mergeCell ref="S8:T8"/>
    <mergeCell ref="S9:T9"/>
    <mergeCell ref="K4:L4"/>
    <mergeCell ref="O4:P4"/>
    <mergeCell ref="M3:N4"/>
    <mergeCell ref="O3:P3"/>
    <mergeCell ref="R3:S3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C45"/>
  <sheetViews>
    <sheetView workbookViewId="0" topLeftCell="A1">
      <pane ySplit="5" topLeftCell="A6" activePane="bottomLeft" state="frozen"/>
      <selection pane="topLeft" activeCell="R9" sqref="R9"/>
      <selection pane="bottomLeft" activeCell="K4" sqref="K4:L4"/>
    </sheetView>
  </sheetViews>
  <sheetFormatPr defaultColWidth="9.28125" defaultRowHeight="15.75" customHeight="1"/>
  <cols>
    <col min="1" max="1" width="3.28125" style="1" customWidth="1"/>
    <col min="2" max="2" width="7.140625" style="13" customWidth="1"/>
    <col min="3" max="13" width="4.28125" style="20" customWidth="1"/>
    <col min="14" max="14" width="4.8515625" style="20" customWidth="1"/>
    <col min="15" max="15" width="5.421875" style="1" customWidth="1"/>
    <col min="16" max="16" width="5.421875" style="5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93" t="s">
        <v>44</v>
      </c>
      <c r="C1" s="294"/>
      <c r="D1" s="308" t="s">
        <v>109</v>
      </c>
      <c r="E1" s="308"/>
      <c r="F1" s="308"/>
      <c r="G1" s="308"/>
      <c r="H1" s="308"/>
      <c r="I1" s="309"/>
      <c r="J1" s="309"/>
      <c r="K1" s="310"/>
      <c r="R1" s="200" t="s">
        <v>103</v>
      </c>
      <c r="S1" s="201"/>
      <c r="T1" s="179"/>
      <c r="U1" s="20"/>
      <c r="V1" s="202" t="s">
        <v>104</v>
      </c>
      <c r="W1" s="205"/>
    </row>
    <row r="2" spans="2:26" ht="15.75" customHeight="1">
      <c r="B2" s="295"/>
      <c r="C2" s="296"/>
      <c r="D2" s="308"/>
      <c r="E2" s="308"/>
      <c r="F2" s="311"/>
      <c r="G2" s="312" t="s">
        <v>56</v>
      </c>
      <c r="H2" s="313"/>
      <c r="I2" s="313"/>
      <c r="J2" s="314" t="s">
        <v>57</v>
      </c>
      <c r="K2" s="296"/>
      <c r="L2" s="153"/>
      <c r="M2" s="146"/>
      <c r="N2" s="102"/>
      <c r="O2" s="102"/>
      <c r="P2" s="213"/>
      <c r="R2" s="202" t="s">
        <v>105</v>
      </c>
      <c r="S2" s="203"/>
      <c r="T2" s="199" t="s">
        <v>106</v>
      </c>
      <c r="U2" s="154"/>
      <c r="V2" s="202" t="s">
        <v>107</v>
      </c>
      <c r="W2" s="205">
        <v>8</v>
      </c>
      <c r="Z2" s="20"/>
    </row>
    <row r="3" spans="2:20" ht="25.5" customHeight="1">
      <c r="B3" s="297" t="s">
        <v>62</v>
      </c>
      <c r="C3" s="298"/>
      <c r="D3" s="299"/>
      <c r="E3" s="147" t="s">
        <v>42</v>
      </c>
      <c r="F3" s="148"/>
      <c r="G3" s="302" t="s">
        <v>80</v>
      </c>
      <c r="H3" s="303"/>
      <c r="I3" s="303"/>
      <c r="J3" s="303"/>
      <c r="K3" s="315" t="s">
        <v>42</v>
      </c>
      <c r="L3" s="316"/>
      <c r="M3" s="286" t="s">
        <v>108</v>
      </c>
      <c r="N3" s="287"/>
      <c r="O3" s="289" t="s">
        <v>42</v>
      </c>
      <c r="P3" s="290"/>
      <c r="R3" s="291" t="s">
        <v>85</v>
      </c>
      <c r="S3" s="292"/>
      <c r="T3" s="204">
        <f>SUM(S1*4+S2*4+U1*2+U2*2+W1+W2)</f>
        <v>8</v>
      </c>
    </row>
    <row r="4" spans="2:20" ht="23.25" customHeight="1">
      <c r="B4" s="300"/>
      <c r="C4" s="301"/>
      <c r="D4" s="301"/>
      <c r="E4" s="306">
        <f>SUM(O6:O17)</f>
        <v>597</v>
      </c>
      <c r="F4" s="307"/>
      <c r="G4" s="304"/>
      <c r="H4" s="305"/>
      <c r="I4" s="305"/>
      <c r="J4" s="305"/>
      <c r="K4" s="282">
        <f>SUM(Q6:Q13)</f>
        <v>91</v>
      </c>
      <c r="L4" s="283"/>
      <c r="M4" s="288"/>
      <c r="N4" s="284"/>
      <c r="O4" s="284">
        <f>MAX(C6:C45)</f>
        <v>14</v>
      </c>
      <c r="P4" s="285"/>
      <c r="R4" s="210"/>
      <c r="S4" s="102"/>
      <c r="T4" s="206"/>
    </row>
    <row r="5" spans="1:81" s="36" customFormat="1" ht="25.5" customHeight="1">
      <c r="A5" s="166"/>
      <c r="B5" s="167" t="s">
        <v>0</v>
      </c>
      <c r="C5" s="34" t="s">
        <v>2</v>
      </c>
      <c r="D5" s="34" t="s">
        <v>3</v>
      </c>
      <c r="E5" s="34" t="s">
        <v>4</v>
      </c>
      <c r="F5" s="34" t="s">
        <v>21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19</v>
      </c>
      <c r="L5" s="34" t="s">
        <v>30</v>
      </c>
      <c r="M5" s="149" t="s">
        <v>17</v>
      </c>
      <c r="N5" s="150" t="s">
        <v>9</v>
      </c>
      <c r="O5" s="151" t="s">
        <v>41</v>
      </c>
      <c r="P5" s="152" t="s">
        <v>40</v>
      </c>
      <c r="Q5" s="60" t="s">
        <v>38</v>
      </c>
      <c r="R5" s="211"/>
      <c r="S5" s="214"/>
      <c r="T5" s="207"/>
      <c r="U5" s="21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</row>
    <row r="6" spans="1:17" ht="15.75" customHeight="1">
      <c r="A6" s="177">
        <v>1</v>
      </c>
      <c r="B6" s="168" t="s">
        <v>128</v>
      </c>
      <c r="C6" s="16">
        <v>0</v>
      </c>
      <c r="D6" s="16">
        <v>0</v>
      </c>
      <c r="E6" s="16">
        <v>0</v>
      </c>
      <c r="F6" s="16">
        <v>10</v>
      </c>
      <c r="G6" s="16">
        <v>0</v>
      </c>
      <c r="H6" s="16">
        <v>15</v>
      </c>
      <c r="I6" s="16">
        <v>10</v>
      </c>
      <c r="J6" s="16">
        <v>10</v>
      </c>
      <c r="K6" s="16">
        <v>10</v>
      </c>
      <c r="L6" s="16">
        <v>8</v>
      </c>
      <c r="M6" s="16"/>
      <c r="N6" s="26"/>
      <c r="O6" s="15">
        <f>IF(B6="","",SUM(C6:M6)-(N6))</f>
        <v>63</v>
      </c>
      <c r="P6" s="98" t="s">
        <v>161</v>
      </c>
      <c r="Q6" s="72">
        <f>SUM(C6:E6)</f>
        <v>0</v>
      </c>
    </row>
    <row r="7" spans="1:22" ht="15.75" customHeight="1">
      <c r="A7" s="177">
        <v>2</v>
      </c>
      <c r="B7" s="168" t="s">
        <v>140</v>
      </c>
      <c r="C7" s="16">
        <v>14</v>
      </c>
      <c r="D7" s="16">
        <v>0</v>
      </c>
      <c r="E7" s="16">
        <v>8</v>
      </c>
      <c r="F7" s="16">
        <v>9</v>
      </c>
      <c r="G7" s="16">
        <v>0</v>
      </c>
      <c r="H7" s="16">
        <v>13</v>
      </c>
      <c r="I7" s="16">
        <v>10</v>
      </c>
      <c r="J7" s="16">
        <v>9</v>
      </c>
      <c r="K7" s="16">
        <v>10</v>
      </c>
      <c r="L7" s="16">
        <v>11</v>
      </c>
      <c r="M7" s="16"/>
      <c r="N7" s="26"/>
      <c r="O7" s="15">
        <f aca="true" t="shared" si="0" ref="O7:O45">IF(B7="","",SUM(C7:M7)-(N7))</f>
        <v>84</v>
      </c>
      <c r="P7" s="98" t="s">
        <v>161</v>
      </c>
      <c r="Q7" s="72">
        <f>SUM(C7:E7)</f>
        <v>22</v>
      </c>
      <c r="S7" s="280" t="s">
        <v>82</v>
      </c>
      <c r="T7" s="281"/>
      <c r="U7" s="100" t="s">
        <v>63</v>
      </c>
      <c r="V7" s="187"/>
    </row>
    <row r="8" spans="1:22" ht="15.75" customHeight="1">
      <c r="A8" s="177">
        <v>3</v>
      </c>
      <c r="B8" s="168" t="s">
        <v>141</v>
      </c>
      <c r="C8" s="16">
        <v>13</v>
      </c>
      <c r="D8" s="16">
        <v>9</v>
      </c>
      <c r="E8" s="16">
        <v>6</v>
      </c>
      <c r="F8" s="16">
        <v>9</v>
      </c>
      <c r="G8" s="16">
        <v>10</v>
      </c>
      <c r="H8" s="16">
        <v>12</v>
      </c>
      <c r="I8" s="16">
        <v>10</v>
      </c>
      <c r="J8" s="16">
        <v>10</v>
      </c>
      <c r="K8" s="16">
        <v>9</v>
      </c>
      <c r="L8" s="16">
        <v>9</v>
      </c>
      <c r="M8" s="16"/>
      <c r="N8" s="26"/>
      <c r="O8" s="15">
        <f t="shared" si="0"/>
        <v>97</v>
      </c>
      <c r="P8" s="98" t="s">
        <v>161</v>
      </c>
      <c r="Q8" s="72">
        <f>SUM(C8:E8)</f>
        <v>28</v>
      </c>
      <c r="S8" s="280" t="s">
        <v>83</v>
      </c>
      <c r="T8" s="281"/>
      <c r="U8" s="100" t="s">
        <v>63</v>
      </c>
      <c r="V8" s="187"/>
    </row>
    <row r="9" spans="1:22" ht="15.75" customHeight="1">
      <c r="A9" s="177">
        <v>4</v>
      </c>
      <c r="B9" s="168" t="s">
        <v>142</v>
      </c>
      <c r="C9" s="16">
        <v>0</v>
      </c>
      <c r="D9" s="16">
        <v>0</v>
      </c>
      <c r="E9" s="16">
        <v>0</v>
      </c>
      <c r="F9" s="16">
        <v>9</v>
      </c>
      <c r="G9" s="16">
        <v>0</v>
      </c>
      <c r="H9" s="16">
        <v>16</v>
      </c>
      <c r="I9" s="16">
        <v>10</v>
      </c>
      <c r="J9" s="16">
        <v>9</v>
      </c>
      <c r="K9" s="16">
        <v>11</v>
      </c>
      <c r="L9" s="16">
        <v>9</v>
      </c>
      <c r="M9" s="16"/>
      <c r="N9" s="26"/>
      <c r="O9" s="15">
        <f t="shared" si="0"/>
        <v>64</v>
      </c>
      <c r="P9" s="98" t="s">
        <v>161</v>
      </c>
      <c r="Q9" s="72">
        <f>SUM(C9:E9)</f>
        <v>0</v>
      </c>
      <c r="S9" s="280" t="s">
        <v>84</v>
      </c>
      <c r="T9" s="281"/>
      <c r="U9" s="100" t="s">
        <v>63</v>
      </c>
      <c r="V9" s="101">
        <v>341</v>
      </c>
    </row>
    <row r="10" spans="1:17" ht="15.75" customHeight="1">
      <c r="A10" s="177">
        <v>5</v>
      </c>
      <c r="B10" s="168" t="s">
        <v>139</v>
      </c>
      <c r="C10" s="16">
        <v>0</v>
      </c>
      <c r="D10" s="16">
        <v>0</v>
      </c>
      <c r="E10" s="16">
        <v>0</v>
      </c>
      <c r="F10" s="16">
        <v>9</v>
      </c>
      <c r="G10" s="16">
        <v>0</v>
      </c>
      <c r="H10" s="16">
        <v>13</v>
      </c>
      <c r="I10" s="16">
        <v>9</v>
      </c>
      <c r="J10" s="16">
        <v>10</v>
      </c>
      <c r="K10" s="16">
        <v>9</v>
      </c>
      <c r="L10" s="16">
        <v>11</v>
      </c>
      <c r="M10" s="16"/>
      <c r="N10" s="26"/>
      <c r="O10" s="15">
        <f t="shared" si="0"/>
        <v>61</v>
      </c>
      <c r="P10" s="98" t="s">
        <v>161</v>
      </c>
      <c r="Q10" s="72">
        <f aca="true" t="shared" si="1" ref="Q10:Q45">SUM(C10:E10)</f>
        <v>0</v>
      </c>
    </row>
    <row r="11" spans="1:22" ht="15.75" customHeight="1">
      <c r="A11" s="177">
        <v>6</v>
      </c>
      <c r="B11" s="168" t="s">
        <v>158</v>
      </c>
      <c r="C11" s="16">
        <v>14</v>
      </c>
      <c r="D11" s="16">
        <v>0</v>
      </c>
      <c r="E11" s="16">
        <v>6</v>
      </c>
      <c r="F11" s="16">
        <v>9</v>
      </c>
      <c r="G11" s="16">
        <v>0</v>
      </c>
      <c r="H11" s="16">
        <v>12</v>
      </c>
      <c r="I11" s="16">
        <v>9</v>
      </c>
      <c r="J11" s="16">
        <v>10</v>
      </c>
      <c r="K11" s="16">
        <v>10</v>
      </c>
      <c r="L11" s="16">
        <v>9</v>
      </c>
      <c r="M11" s="16"/>
      <c r="N11" s="26"/>
      <c r="O11" s="15">
        <f t="shared" si="0"/>
        <v>79</v>
      </c>
      <c r="P11" s="98" t="s">
        <v>161</v>
      </c>
      <c r="Q11" s="72">
        <f t="shared" si="1"/>
        <v>20</v>
      </c>
      <c r="S11" s="280" t="s">
        <v>81</v>
      </c>
      <c r="T11" s="281"/>
      <c r="U11" s="100" t="s">
        <v>63</v>
      </c>
      <c r="V11" s="101">
        <f>SUM(O6:O13)</f>
        <v>597</v>
      </c>
    </row>
    <row r="12" spans="1:17" ht="15.75" customHeight="1">
      <c r="A12" s="177">
        <v>7</v>
      </c>
      <c r="B12" s="168" t="s">
        <v>159</v>
      </c>
      <c r="C12" s="16">
        <v>13</v>
      </c>
      <c r="D12" s="16">
        <v>0</v>
      </c>
      <c r="E12" s="16">
        <v>8</v>
      </c>
      <c r="F12" s="16">
        <v>9</v>
      </c>
      <c r="G12" s="16">
        <v>0</v>
      </c>
      <c r="H12" s="16">
        <v>12</v>
      </c>
      <c r="I12" s="16">
        <v>10</v>
      </c>
      <c r="J12" s="16">
        <v>11</v>
      </c>
      <c r="K12" s="16">
        <v>9</v>
      </c>
      <c r="L12" s="16">
        <v>9</v>
      </c>
      <c r="M12" s="16"/>
      <c r="N12" s="26"/>
      <c r="O12" s="15">
        <f t="shared" si="0"/>
        <v>81</v>
      </c>
      <c r="P12" s="98" t="s">
        <v>161</v>
      </c>
      <c r="Q12" s="72">
        <f t="shared" si="1"/>
        <v>21</v>
      </c>
    </row>
    <row r="13" spans="1:17" ht="15.75" customHeight="1">
      <c r="A13" s="177">
        <v>8</v>
      </c>
      <c r="B13" s="168" t="s">
        <v>160</v>
      </c>
      <c r="C13" s="16">
        <v>0</v>
      </c>
      <c r="D13" s="16">
        <v>0</v>
      </c>
      <c r="E13" s="16">
        <v>0</v>
      </c>
      <c r="F13" s="16">
        <v>8</v>
      </c>
      <c r="G13" s="16">
        <v>9</v>
      </c>
      <c r="H13" s="16">
        <v>14</v>
      </c>
      <c r="I13" s="16">
        <v>9</v>
      </c>
      <c r="J13" s="16">
        <v>10</v>
      </c>
      <c r="K13" s="16">
        <v>9</v>
      </c>
      <c r="L13" s="16">
        <v>9</v>
      </c>
      <c r="M13" s="16"/>
      <c r="N13" s="26"/>
      <c r="O13" s="15">
        <f t="shared" si="0"/>
        <v>68</v>
      </c>
      <c r="P13" s="98" t="s">
        <v>161</v>
      </c>
      <c r="Q13" s="72">
        <f t="shared" si="1"/>
        <v>0</v>
      </c>
    </row>
    <row r="14" spans="1:17" ht="15.75" customHeight="1">
      <c r="A14" s="177"/>
      <c r="B14" s="17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15" t="str">
        <f t="shared" si="0"/>
        <v/>
      </c>
      <c r="P14" s="98"/>
      <c r="Q14" s="72">
        <f t="shared" si="1"/>
        <v>0</v>
      </c>
    </row>
    <row r="15" spans="1:17" ht="15.75" customHeight="1">
      <c r="A15" s="177"/>
      <c r="B15" s="171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5" t="str">
        <f t="shared" si="0"/>
        <v/>
      </c>
      <c r="P15" s="98"/>
      <c r="Q15" s="72">
        <f t="shared" si="1"/>
        <v>0</v>
      </c>
    </row>
    <row r="16" spans="1:17" ht="15.75" customHeight="1">
      <c r="A16" s="177"/>
      <c r="B16" s="171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5" t="str">
        <f t="shared" si="0"/>
        <v/>
      </c>
      <c r="P16" s="98"/>
      <c r="Q16" s="72">
        <f t="shared" si="1"/>
        <v>0</v>
      </c>
    </row>
    <row r="17" spans="1:17" ht="15.75" customHeight="1">
      <c r="A17" s="177"/>
      <c r="B17" s="171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15" t="str">
        <f t="shared" si="0"/>
        <v/>
      </c>
      <c r="P17" s="98"/>
      <c r="Q17" s="72">
        <f t="shared" si="1"/>
        <v>0</v>
      </c>
    </row>
    <row r="18" spans="1:17" ht="15.75" customHeight="1">
      <c r="A18" s="177"/>
      <c r="B18" s="171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15" t="str">
        <f t="shared" si="0"/>
        <v/>
      </c>
      <c r="P18" s="98"/>
      <c r="Q18" s="72">
        <f t="shared" si="1"/>
        <v>0</v>
      </c>
    </row>
    <row r="19" spans="1:17" ht="15.75" customHeight="1">
      <c r="A19" s="177"/>
      <c r="B19" s="171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5" t="str">
        <f t="shared" si="0"/>
        <v/>
      </c>
      <c r="P19" s="98"/>
      <c r="Q19" s="72">
        <f t="shared" si="1"/>
        <v>0</v>
      </c>
    </row>
    <row r="20" spans="1:17" ht="15.75" customHeight="1">
      <c r="A20" s="177"/>
      <c r="B20" s="171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15" t="str">
        <f t="shared" si="0"/>
        <v/>
      </c>
      <c r="P20" s="98"/>
      <c r="Q20" s="72">
        <f t="shared" si="1"/>
        <v>0</v>
      </c>
    </row>
    <row r="21" spans="1:17" ht="15.75" customHeight="1">
      <c r="A21" s="177"/>
      <c r="B21" s="171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5" t="str">
        <f t="shared" si="0"/>
        <v/>
      </c>
      <c r="P21" s="98"/>
      <c r="Q21" s="72">
        <f t="shared" si="1"/>
        <v>0</v>
      </c>
    </row>
    <row r="22" spans="1:17" ht="15.75" customHeight="1">
      <c r="A22" s="177"/>
      <c r="B22" s="17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5" t="str">
        <f t="shared" si="0"/>
        <v/>
      </c>
      <c r="P22" s="98"/>
      <c r="Q22" s="72">
        <f t="shared" si="1"/>
        <v>0</v>
      </c>
    </row>
    <row r="23" spans="1:17" ht="15.75" customHeight="1">
      <c r="A23" s="177"/>
      <c r="B23" s="17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5" t="str">
        <f t="shared" si="0"/>
        <v/>
      </c>
      <c r="P23" s="57"/>
      <c r="Q23" s="72">
        <f t="shared" si="1"/>
        <v>0</v>
      </c>
    </row>
    <row r="24" spans="1:17" ht="15.75" customHeight="1">
      <c r="A24" s="177"/>
      <c r="B24" s="17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5" t="str">
        <f t="shared" si="0"/>
        <v/>
      </c>
      <c r="P24" s="98"/>
      <c r="Q24" s="72">
        <f t="shared" si="1"/>
        <v>0</v>
      </c>
    </row>
    <row r="25" spans="1:17" ht="15.75" customHeight="1">
      <c r="A25" s="177"/>
      <c r="B25" s="17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5" t="str">
        <f t="shared" si="0"/>
        <v/>
      </c>
      <c r="P25" s="98"/>
      <c r="Q25" s="72">
        <f t="shared" si="1"/>
        <v>0</v>
      </c>
    </row>
    <row r="26" spans="1:17" ht="15.75" customHeight="1">
      <c r="A26" s="177"/>
      <c r="B26" s="17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15" t="str">
        <f t="shared" si="0"/>
        <v/>
      </c>
      <c r="P26" s="98"/>
      <c r="Q26" s="72">
        <f t="shared" si="1"/>
        <v>0</v>
      </c>
    </row>
    <row r="27" spans="1:17" ht="15.75" customHeight="1">
      <c r="A27" s="177"/>
      <c r="B27" s="17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5" t="str">
        <f t="shared" si="0"/>
        <v/>
      </c>
      <c r="P27" s="98"/>
      <c r="Q27" s="72">
        <f t="shared" si="1"/>
        <v>0</v>
      </c>
    </row>
    <row r="28" spans="1:17" ht="15.75" customHeight="1">
      <c r="A28" s="177"/>
      <c r="B28" s="171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15" t="str">
        <f t="shared" si="0"/>
        <v/>
      </c>
      <c r="P28" s="98"/>
      <c r="Q28" s="72">
        <f t="shared" si="1"/>
        <v>0</v>
      </c>
    </row>
    <row r="29" spans="1:17" ht="15.75" customHeight="1">
      <c r="A29" s="177"/>
      <c r="B29" s="17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5" t="str">
        <f t="shared" si="0"/>
        <v/>
      </c>
      <c r="P29" s="57"/>
      <c r="Q29" s="72">
        <f t="shared" si="1"/>
        <v>0</v>
      </c>
    </row>
    <row r="30" spans="1:17" ht="15.75" customHeight="1">
      <c r="A30" s="177"/>
      <c r="B30" s="171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5" t="str">
        <f t="shared" si="0"/>
        <v/>
      </c>
      <c r="P30" s="57"/>
      <c r="Q30" s="72">
        <f t="shared" si="1"/>
        <v>0</v>
      </c>
    </row>
    <row r="31" spans="1:17" ht="15.75" customHeight="1">
      <c r="A31" s="177"/>
      <c r="B31" s="17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 t="str">
        <f t="shared" si="0"/>
        <v/>
      </c>
      <c r="P31" s="57"/>
      <c r="Q31" s="72">
        <f t="shared" si="1"/>
        <v>0</v>
      </c>
    </row>
    <row r="32" spans="1:17" ht="15.75" customHeight="1">
      <c r="A32" s="177"/>
      <c r="B32" s="17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15" t="str">
        <f t="shared" si="0"/>
        <v/>
      </c>
      <c r="P32" s="98"/>
      <c r="Q32" s="72">
        <f t="shared" si="1"/>
        <v>0</v>
      </c>
    </row>
    <row r="33" spans="1:17" ht="15.75" customHeight="1">
      <c r="A33" s="177"/>
      <c r="B33" s="17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5" t="str">
        <f t="shared" si="0"/>
        <v/>
      </c>
      <c r="P33" s="98"/>
      <c r="Q33" s="72">
        <f t="shared" si="1"/>
        <v>0</v>
      </c>
    </row>
    <row r="34" spans="1:17" ht="15.75" customHeight="1">
      <c r="A34" s="177"/>
      <c r="B34" s="171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15" t="str">
        <f t="shared" si="0"/>
        <v/>
      </c>
      <c r="P34" s="98"/>
      <c r="Q34" s="72">
        <f t="shared" si="1"/>
        <v>0</v>
      </c>
    </row>
    <row r="35" spans="1:17" ht="15.75" customHeight="1">
      <c r="A35" s="177"/>
      <c r="B35" s="17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15" t="str">
        <f t="shared" si="0"/>
        <v/>
      </c>
      <c r="P35" s="98"/>
      <c r="Q35" s="72">
        <f t="shared" si="1"/>
        <v>0</v>
      </c>
    </row>
    <row r="36" spans="1:19" ht="15.75" customHeight="1">
      <c r="A36" s="177"/>
      <c r="B36" s="17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15" t="str">
        <f t="shared" si="0"/>
        <v/>
      </c>
      <c r="P36" s="98"/>
      <c r="Q36" s="72">
        <f t="shared" si="1"/>
        <v>0</v>
      </c>
      <c r="R36" s="73"/>
      <c r="S36" s="73"/>
    </row>
    <row r="37" spans="1:17" ht="15.75" customHeight="1">
      <c r="A37" s="177"/>
      <c r="B37" s="17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  <c r="O37" s="15" t="str">
        <f t="shared" si="0"/>
        <v/>
      </c>
      <c r="P37" s="98"/>
      <c r="Q37" s="72">
        <f t="shared" si="1"/>
        <v>0</v>
      </c>
    </row>
    <row r="38" spans="1:17" ht="15.75" customHeight="1">
      <c r="A38" s="177"/>
      <c r="B38" s="17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15" t="str">
        <f t="shared" si="0"/>
        <v/>
      </c>
      <c r="P38" s="98"/>
      <c r="Q38" s="72">
        <f t="shared" si="1"/>
        <v>0</v>
      </c>
    </row>
    <row r="39" spans="1:17" ht="15.75" customHeight="1">
      <c r="A39" s="177"/>
      <c r="B39" s="171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  <c r="O39" s="15" t="str">
        <f t="shared" si="0"/>
        <v/>
      </c>
      <c r="P39" s="98"/>
      <c r="Q39" s="72">
        <f t="shared" si="1"/>
        <v>0</v>
      </c>
    </row>
    <row r="40" spans="1:17" ht="15.75" customHeight="1">
      <c r="A40" s="177"/>
      <c r="B40" s="17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15" t="str">
        <f t="shared" si="0"/>
        <v/>
      </c>
      <c r="P40" s="98"/>
      <c r="Q40" s="72">
        <f t="shared" si="1"/>
        <v>0</v>
      </c>
    </row>
    <row r="41" spans="1:17" ht="15.75" customHeight="1">
      <c r="A41" s="177"/>
      <c r="B41" s="17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15" t="str">
        <f t="shared" si="0"/>
        <v/>
      </c>
      <c r="P41" s="98"/>
      <c r="Q41" s="72">
        <f t="shared" si="1"/>
        <v>0</v>
      </c>
    </row>
    <row r="42" spans="1:17" ht="15.75" customHeight="1">
      <c r="A42" s="177"/>
      <c r="B42" s="17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7"/>
      <c r="O42" s="15" t="str">
        <f t="shared" si="0"/>
        <v/>
      </c>
      <c r="P42" s="98"/>
      <c r="Q42" s="72">
        <f t="shared" si="1"/>
        <v>0</v>
      </c>
    </row>
    <row r="43" spans="1:17" ht="15.75" customHeight="1">
      <c r="A43" s="177"/>
      <c r="B43" s="17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5" t="str">
        <f t="shared" si="0"/>
        <v/>
      </c>
      <c r="P43" s="98"/>
      <c r="Q43" s="72">
        <f t="shared" si="1"/>
        <v>0</v>
      </c>
    </row>
    <row r="44" spans="1:17" ht="15.75" customHeight="1">
      <c r="A44" s="177"/>
      <c r="B44" s="17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5" t="str">
        <f t="shared" si="0"/>
        <v/>
      </c>
      <c r="P44" s="98"/>
      <c r="Q44" s="72">
        <f t="shared" si="1"/>
        <v>0</v>
      </c>
    </row>
    <row r="45" spans="1:17" ht="15.75" customHeight="1">
      <c r="A45" s="177"/>
      <c r="B45" s="171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15" t="str">
        <f t="shared" si="0"/>
        <v/>
      </c>
      <c r="P45" s="98"/>
      <c r="Q45" s="72">
        <f t="shared" si="1"/>
        <v>0</v>
      </c>
    </row>
  </sheetData>
  <mergeCells count="19">
    <mergeCell ref="S7:T7"/>
    <mergeCell ref="S8:T8"/>
    <mergeCell ref="S9:T9"/>
    <mergeCell ref="S11:T11"/>
    <mergeCell ref="B3:D4"/>
    <mergeCell ref="G3:J4"/>
    <mergeCell ref="K3:L3"/>
    <mergeCell ref="M3:N4"/>
    <mergeCell ref="O3:P3"/>
    <mergeCell ref="R3:S3"/>
    <mergeCell ref="E4:F4"/>
    <mergeCell ref="K4:L4"/>
    <mergeCell ref="O4:P4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Scatolificio Ghedese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 Marson</dc:creator>
  <cp:keywords/>
  <dc:description/>
  <cp:lastModifiedBy>fiorenzo pattaro</cp:lastModifiedBy>
  <cp:lastPrinted>2022-10-29T18:48:35Z</cp:lastPrinted>
  <dcterms:created xsi:type="dcterms:W3CDTF">2006-06-29T12:55:00Z</dcterms:created>
  <dcterms:modified xsi:type="dcterms:W3CDTF">2022-10-29T18:48:48Z</dcterms:modified>
  <cp:category/>
  <cp:version/>
  <cp:contentType/>
  <cp:contentStatus/>
</cp:coreProperties>
</file>