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/>
  <bookViews>
    <workbookView xWindow="0" yWindow="0" windowWidth="16815" windowHeight="7755" tabRatio="934" activeTab="0"/>
  </bookViews>
  <sheets>
    <sheet name="Classifiche" sheetId="10" r:id="rId1"/>
    <sheet name="Riepilogo" sheetId="97" r:id="rId2"/>
    <sheet name="Stamm" sheetId="1" r:id="rId3"/>
    <sheet name="Coppie" sheetId="2" r:id="rId4"/>
    <sheet name="Singoli" sheetId="3" r:id="rId5"/>
    <sheet name="Abbondanza" sheetId="62" r:id="rId6"/>
    <sheet name="Bertoni" sheetId="79" r:id="rId7"/>
    <sheet name="Bonetti" sheetId="94" r:id="rId8"/>
    <sheet name="Fagarasianm" sheetId="80" r:id="rId9"/>
    <sheet name="Cipriani" sheetId="92" r:id="rId10"/>
    <sheet name="Di Maio" sheetId="77" r:id="rId11"/>
    <sheet name="Mabilia" sheetId="95" r:id="rId12"/>
    <sheet name="Mancini" sheetId="74" r:id="rId13"/>
    <sheet name="Marson " sheetId="87" r:id="rId14"/>
    <sheet name="Molari" sheetId="64" r:id="rId15"/>
    <sheet name="Peroni" sheetId="73" r:id="rId16"/>
    <sheet name="Puglia" sheetId="91" r:id="rId17"/>
    <sheet name="Zecchinati" sheetId="81" r:id="rId18"/>
  </sheets>
  <definedNames/>
  <calcPr calcId="152511"/>
  <extLst/>
</workbook>
</file>

<file path=xl/sharedStrings.xml><?xml version="1.0" encoding="utf-8"?>
<sst xmlns="http://schemas.openxmlformats.org/spreadsheetml/2006/main" count="1220" uniqueCount="154">
  <si>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</si>
  <si>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</si>
  <si>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</si>
  <si>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</si>
  <si>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</si>
  <si>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</si>
  <si>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</si>
  <si>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</si>
  <si>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</si>
  <si>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</si>
  <si>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</si>
  <si>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</si>
  <si>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</si>
  <si>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</si>
  <si>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</si>
  <si>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</si>
  <si>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</si>
  <si>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</si>
  <si>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</si>
  <si>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</si>
  <si>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</si>
  <si>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</si>
  <si>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</si>
  <si>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E</t>
  </si>
  <si>
    <t>F</t>
  </si>
  <si>
    <t>Tjok-Tr</t>
  </si>
  <si>
    <t>PT. S.</t>
  </si>
  <si>
    <t>RNA</t>
  </si>
  <si>
    <t>Totale</t>
  </si>
  <si>
    <t>Out</t>
  </si>
  <si>
    <t>SUONI D'ACQUA</t>
  </si>
  <si>
    <t>tot</t>
  </si>
  <si>
    <t>Cat.</t>
  </si>
  <si>
    <t>PT. tot.</t>
  </si>
  <si>
    <t>P,TI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</si>
  <si>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</si>
  <si>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</si>
  <si>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</si>
  <si>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</si>
  <si>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</si>
  <si>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</si>
  <si>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</si>
  <si>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</si>
  <si>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</si>
  <si>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</si>
  <si>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</si>
  <si>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</si>
  <si>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</si>
  <si>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</si>
  <si>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</si>
  <si>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DI MAIO DIEGO</t>
  </si>
  <si>
    <t>260P</t>
  </si>
  <si>
    <t>BERTONI GIOVANNI</t>
  </si>
  <si>
    <t>09NZ</t>
  </si>
  <si>
    <t>MIGLIORI 12 SOGGETTI</t>
  </si>
  <si>
    <t>P.TI</t>
  </si>
  <si>
    <t>MARSON GIANLUCA</t>
  </si>
  <si>
    <t>03WH</t>
  </si>
  <si>
    <t>CAMPIONE RAZZA</t>
  </si>
  <si>
    <t>PREMIAZIONE SPECIALE SOCI CLUB</t>
  </si>
  <si>
    <t>PREMIAZIONE SPECIALE GENERALE</t>
  </si>
  <si>
    <t>bertoni</t>
  </si>
  <si>
    <t>MANCINI GIANFRANCO</t>
  </si>
  <si>
    <t>45SR</t>
  </si>
  <si>
    <t>ABBONDANZA ITALO</t>
  </si>
  <si>
    <t>A766</t>
  </si>
  <si>
    <t>MIGLIORI SUONI D'ACQUA SU 8 SOGGETTI SOCIO</t>
  </si>
  <si>
    <t>MIGLIORI SUONI D'ACQUA 8 SOGGETTI</t>
  </si>
  <si>
    <t>STAMM PER CAMPIONATO SOCI</t>
  </si>
  <si>
    <t>COPPIE PER CAMPIONATO SOCI</t>
  </si>
  <si>
    <t>SINGOLI PERCAMPIONATO SOCI</t>
  </si>
  <si>
    <t>TOTALE SOGGETTI</t>
  </si>
  <si>
    <t>PUGLIA Antonio</t>
  </si>
  <si>
    <t>147W</t>
  </si>
  <si>
    <t>NO</t>
  </si>
  <si>
    <t>17XD</t>
  </si>
  <si>
    <t>ZECCHINATI VALTER</t>
  </si>
  <si>
    <t>16XZ</t>
  </si>
  <si>
    <t>CIPRIANI IVO</t>
  </si>
  <si>
    <t>EB74</t>
  </si>
  <si>
    <t>1° MIGLIORI 12 SOGGETTI</t>
  </si>
  <si>
    <t>2° MIGLIORI 12 SOGGETTI</t>
  </si>
  <si>
    <t>3° MIGLIORI 12 SOGGETTI</t>
  </si>
  <si>
    <t>MAGGIORE INGABBIO</t>
  </si>
  <si>
    <t>MIGLIORE KLOKKENDE</t>
  </si>
  <si>
    <t xml:space="preserve">STAMM </t>
  </si>
  <si>
    <t xml:space="preserve">COPPIE </t>
  </si>
  <si>
    <t xml:space="preserve">SINGOLI </t>
  </si>
  <si>
    <t>Migliore Klokkende</t>
  </si>
  <si>
    <t>BONETTI GIANNI</t>
  </si>
  <si>
    <t>PERONI RAFFAELE</t>
  </si>
  <si>
    <t>PUGLIA ANTONIO</t>
  </si>
  <si>
    <t>27</t>
  </si>
  <si>
    <t>MABILIA GIULIANO</t>
  </si>
  <si>
    <t>12</t>
  </si>
  <si>
    <t>21</t>
  </si>
  <si>
    <t>2</t>
  </si>
  <si>
    <t>37</t>
  </si>
  <si>
    <t>10</t>
  </si>
  <si>
    <t>103</t>
  </si>
  <si>
    <t>MOLARI ARIDE</t>
  </si>
  <si>
    <t>83</t>
  </si>
  <si>
    <t>20</t>
  </si>
  <si>
    <t>Sing.</t>
  </si>
  <si>
    <t>Sing</t>
  </si>
  <si>
    <t>05DC</t>
  </si>
  <si>
    <t>EW88</t>
  </si>
  <si>
    <t>Stamm1</t>
  </si>
  <si>
    <t>Stamm2</t>
  </si>
  <si>
    <t>Stamm3</t>
  </si>
  <si>
    <t>Stamm4</t>
  </si>
  <si>
    <t>-</t>
  </si>
  <si>
    <t>PIUME 26-29 Ottobre 2023 - Cesena</t>
  </si>
  <si>
    <t>GIUDICE</t>
  </si>
  <si>
    <t>ENGIN ELGUN</t>
  </si>
  <si>
    <t>Ing</t>
  </si>
  <si>
    <t>out</t>
  </si>
  <si>
    <t>FAGARASIANM MARIUS</t>
  </si>
  <si>
    <t>ZECCINATI VALTER</t>
  </si>
  <si>
    <t>706C</t>
  </si>
  <si>
    <t>147N</t>
  </si>
  <si>
    <t>2AWV</t>
  </si>
  <si>
    <t>9</t>
  </si>
  <si>
    <t>49</t>
  </si>
  <si>
    <t>47</t>
  </si>
  <si>
    <t>1</t>
  </si>
  <si>
    <t>29</t>
  </si>
  <si>
    <t>16</t>
  </si>
  <si>
    <t>89</t>
  </si>
  <si>
    <t>7</t>
  </si>
  <si>
    <t>5</t>
  </si>
  <si>
    <t>46</t>
  </si>
  <si>
    <t>24WV</t>
  </si>
  <si>
    <t>Stamm5</t>
  </si>
  <si>
    <t>ALLEVATORE</t>
  </si>
  <si>
    <t>33</t>
  </si>
  <si>
    <t>17</t>
  </si>
  <si>
    <t>4</t>
  </si>
  <si>
    <t>92</t>
  </si>
  <si>
    <t>26</t>
  </si>
  <si>
    <t>39</t>
  </si>
  <si>
    <t>Coppia1</t>
  </si>
  <si>
    <t>Coppia2</t>
  </si>
  <si>
    <t>MOLARI  ARIDE</t>
  </si>
  <si>
    <t>53</t>
  </si>
  <si>
    <t>11</t>
  </si>
  <si>
    <t>3</t>
  </si>
  <si>
    <t>88</t>
  </si>
  <si>
    <t>66</t>
  </si>
  <si>
    <t>73</t>
  </si>
  <si>
    <t>64</t>
  </si>
  <si>
    <t>41</t>
  </si>
  <si>
    <t>singolo</t>
  </si>
  <si>
    <t>Abbondanza/Cipriani/Peroni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</si>
</sst>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56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sz val="9"/>
      <name val="Cambria"/>
      <family val="1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  <font>
      <b/>
      <sz val="36"/>
      <name val="Arial"/>
      <family val="2"/>
    </font>
    <font>
      <sz val="14"/>
      <name val="Agency FB"/>
      <family val="2"/>
    </font>
    <font>
      <b/>
      <sz val="12"/>
      <color rgb="FFFF0000"/>
      <name val="Agency FB"/>
      <family val="2"/>
    </font>
    <font>
      <b/>
      <i/>
      <sz val="18"/>
      <color theme="1"/>
      <name val="Agency FB"/>
      <family val="2"/>
    </font>
    <font>
      <b/>
      <i/>
      <sz val="16"/>
      <color theme="1"/>
      <name val="Agency FB"/>
      <family val="2"/>
    </font>
    <font>
      <b/>
      <sz val="14"/>
      <name val="Agency FB"/>
      <family val="2"/>
    </font>
    <font>
      <b/>
      <i/>
      <sz val="14"/>
      <name val="Arial"/>
      <family val="2"/>
    </font>
    <font>
      <b/>
      <sz val="14"/>
      <color theme="1"/>
      <name val="Agency FB"/>
      <family val="2"/>
    </font>
    <font>
      <b/>
      <sz val="14"/>
      <color indexed="10"/>
      <name val="Agency FB"/>
      <family val="2"/>
    </font>
    <font>
      <b/>
      <sz val="12"/>
      <color indexed="12"/>
      <name val="Agency FB"/>
      <family val="2"/>
    </font>
    <font>
      <b/>
      <sz val="16"/>
      <color rgb="FFFF0000"/>
      <name val="Agency FB"/>
      <family val="2"/>
    </font>
    <font>
      <sz val="12"/>
      <color theme="1"/>
      <name val="Agency FB"/>
      <family val="2"/>
    </font>
    <font>
      <sz val="12"/>
      <color theme="1"/>
      <name val="Arial"/>
      <family val="2"/>
    </font>
    <font>
      <sz val="16"/>
      <color theme="1"/>
      <name val="Agency FB"/>
      <family val="2"/>
    </font>
    <font>
      <b/>
      <sz val="12"/>
      <name val="Agency FB"/>
      <family val="2"/>
    </font>
    <font>
      <sz val="9"/>
      <color theme="1"/>
      <name val="Agency FB"/>
      <family val="2"/>
    </font>
    <font>
      <b/>
      <i/>
      <u val="single"/>
      <sz val="14"/>
      <name val="Arial"/>
      <family val="2"/>
    </font>
    <font>
      <b/>
      <i/>
      <sz val="18"/>
      <name val="Agency FB"/>
      <family val="2"/>
    </font>
    <font>
      <b/>
      <i/>
      <sz val="16"/>
      <name val="Agency FB"/>
      <family val="2"/>
    </font>
    <font>
      <b/>
      <i/>
      <sz val="11"/>
      <name val="Agency FB"/>
      <family val="2"/>
    </font>
    <font>
      <b/>
      <sz val="11"/>
      <name val="Arial"/>
      <family val="2"/>
    </font>
    <font>
      <b/>
      <sz val="11"/>
      <color indexed="10"/>
      <name val="Agency FB"/>
      <family val="2"/>
    </font>
    <font>
      <sz val="11"/>
      <color rgb="FFFF0000"/>
      <name val="Agency FB"/>
      <family val="2"/>
    </font>
    <font>
      <b/>
      <i/>
      <sz val="14"/>
      <color theme="1"/>
      <name val="Arial"/>
      <family val="2"/>
    </font>
    <font>
      <sz val="11"/>
      <name val="Arial"/>
      <family val="2"/>
    </font>
    <font>
      <sz val="11"/>
      <color indexed="10"/>
      <name val="Agency FB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CEBF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/>
    <xf numFmtId="49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1" fillId="0" borderId="0" xfId="0" applyFont="1"/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3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4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2" fillId="0" borderId="21" xfId="0" applyFont="1" applyFill="1" applyBorder="1"/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/>
    </xf>
    <xf numFmtId="49" fontId="11" fillId="6" borderId="10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5" borderId="10" xfId="0" applyNumberFormat="1" applyFont="1" applyFill="1" applyBorder="1" applyAlignment="1">
      <alignment horizontal="center"/>
    </xf>
    <xf numFmtId="0" fontId="9" fillId="4" borderId="10" xfId="0" applyFont="1" applyFill="1" applyBorder="1" applyAlignment="1" quotePrefix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 quotePrefix="1">
      <alignment horizontal="center"/>
    </xf>
    <xf numFmtId="0" fontId="8" fillId="0" borderId="9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8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13" fillId="10" borderId="10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31" fillId="7" borderId="0" xfId="0" applyFont="1" applyFill="1" applyAlignment="1">
      <alignment horizontal="center"/>
    </xf>
    <xf numFmtId="0" fontId="32" fillId="7" borderId="0" xfId="0" applyFont="1" applyFill="1" applyAlignment="1">
      <alignment horizontal="center"/>
    </xf>
    <xf numFmtId="0" fontId="33" fillId="0" borderId="34" xfId="0" applyFont="1" applyBorder="1" applyAlignment="1">
      <alignment horizontal="left"/>
    </xf>
    <xf numFmtId="0" fontId="34" fillId="0" borderId="3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33" fillId="0" borderId="34" xfId="0" applyNumberFormat="1" applyFont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25" fillId="12" borderId="39" xfId="0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10" fillId="14" borderId="38" xfId="0" applyFont="1" applyFill="1" applyBorder="1" applyAlignment="1">
      <alignment/>
    </xf>
    <xf numFmtId="0" fontId="38" fillId="14" borderId="3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/>
    </xf>
    <xf numFmtId="0" fontId="29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12" fillId="14" borderId="20" xfId="0" applyFont="1" applyFill="1" applyBorder="1" applyAlignment="1">
      <alignment horizontal="center" vertical="center"/>
    </xf>
    <xf numFmtId="0" fontId="38" fillId="14" borderId="2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/>
    </xf>
    <xf numFmtId="0" fontId="33" fillId="15" borderId="24" xfId="0" applyFont="1" applyFill="1" applyBorder="1" applyAlignment="1">
      <alignment horizontal="center" vertical="center"/>
    </xf>
    <xf numFmtId="0" fontId="33" fillId="15" borderId="1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3" fillId="15" borderId="26" xfId="0" applyFont="1" applyFill="1" applyBorder="1" applyAlignment="1">
      <alignment horizontal="center" vertical="center"/>
    </xf>
    <xf numFmtId="0" fontId="33" fillId="15" borderId="2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39" fillId="13" borderId="24" xfId="0" applyFont="1" applyFill="1" applyBorder="1" applyAlignment="1">
      <alignment horizontal="center" vertical="center"/>
    </xf>
    <xf numFmtId="0" fontId="40" fillId="13" borderId="19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39" fillId="13" borderId="22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3" fillId="15" borderId="47" xfId="0" applyFont="1" applyFill="1" applyBorder="1" applyAlignment="1">
      <alignment horizontal="center" vertical="center"/>
    </xf>
    <xf numFmtId="0" fontId="33" fillId="15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/>
    </xf>
    <xf numFmtId="0" fontId="41" fillId="14" borderId="38" xfId="0" applyFont="1" applyFill="1" applyBorder="1" applyAlignment="1">
      <alignment horizontal="center" vertical="center"/>
    </xf>
    <xf numFmtId="0" fontId="41" fillId="14" borderId="20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0" fontId="0" fillId="4" borderId="50" xfId="0" applyFill="1" applyBorder="1"/>
    <xf numFmtId="0" fontId="0" fillId="4" borderId="40" xfId="0" applyFill="1" applyBorder="1" applyAlignment="1">
      <alignment horizontal="center"/>
    </xf>
    <xf numFmtId="0" fontId="0" fillId="4" borderId="40" xfId="0" applyFill="1" applyBorder="1" applyAlignment="1">
      <alignment horizontal="left"/>
    </xf>
    <xf numFmtId="0" fontId="0" fillId="4" borderId="40" xfId="0" applyFill="1" applyBorder="1"/>
    <xf numFmtId="0" fontId="0" fillId="4" borderId="42" xfId="0" applyFill="1" applyBorder="1"/>
    <xf numFmtId="0" fontId="0" fillId="0" borderId="50" xfId="0" applyFill="1" applyBorder="1"/>
    <xf numFmtId="0" fontId="0" fillId="0" borderId="40" xfId="0" applyFill="1" applyBorder="1"/>
    <xf numFmtId="0" fontId="0" fillId="0" borderId="42" xfId="0" applyFill="1" applyBorder="1"/>
    <xf numFmtId="0" fontId="0" fillId="4" borderId="51" xfId="0" applyFill="1" applyBorder="1"/>
    <xf numFmtId="0" fontId="0" fillId="4" borderId="0" xfId="0" applyFill="1" applyBorder="1"/>
    <xf numFmtId="0" fontId="14" fillId="7" borderId="52" xfId="0" applyFont="1" applyFill="1" applyBorder="1" applyAlignment="1">
      <alignment horizontal="center"/>
    </xf>
    <xf numFmtId="0" fontId="34" fillId="7" borderId="51" xfId="0" applyFont="1" applyFill="1" applyBorder="1" applyAlignment="1">
      <alignment/>
    </xf>
    <xf numFmtId="0" fontId="44" fillId="7" borderId="0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8" fillId="7" borderId="0" xfId="0" applyFont="1" applyFill="1" applyBorder="1"/>
    <xf numFmtId="0" fontId="8" fillId="7" borderId="44" xfId="0" applyFont="1" applyFill="1" applyBorder="1"/>
    <xf numFmtId="0" fontId="8" fillId="4" borderId="5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34" fillId="13" borderId="52" xfId="0" applyFont="1" applyFill="1" applyBorder="1" applyAlignment="1">
      <alignment/>
    </xf>
    <xf numFmtId="0" fontId="34" fillId="13" borderId="31" xfId="0" applyFont="1" applyFill="1" applyBorder="1" applyAlignment="1">
      <alignment/>
    </xf>
    <xf numFmtId="0" fontId="34" fillId="13" borderId="31" xfId="0" applyFont="1" applyFill="1" applyBorder="1" applyAlignment="1">
      <alignment horizontal="center"/>
    </xf>
    <xf numFmtId="0" fontId="34" fillId="13" borderId="31" xfId="0" applyFont="1" applyFill="1" applyBorder="1" applyAlignment="1">
      <alignment horizontal="center"/>
    </xf>
    <xf numFmtId="0" fontId="34" fillId="13" borderId="30" xfId="0" applyFont="1" applyFill="1" applyBorder="1" applyAlignment="1">
      <alignment horizontal="center"/>
    </xf>
    <xf numFmtId="0" fontId="8" fillId="4" borderId="51" xfId="0" applyFont="1" applyFill="1" applyBorder="1"/>
    <xf numFmtId="0" fontId="8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34" fillId="16" borderId="52" xfId="0" applyFont="1" applyFill="1" applyBorder="1" applyAlignment="1">
      <alignment/>
    </xf>
    <xf numFmtId="0" fontId="8" fillId="16" borderId="31" xfId="0" applyFont="1" applyFill="1" applyBorder="1"/>
    <xf numFmtId="0" fontId="34" fillId="16" borderId="31" xfId="0" applyFont="1" applyFill="1" applyBorder="1" applyAlignment="1">
      <alignment/>
    </xf>
    <xf numFmtId="0" fontId="34" fillId="16" borderId="31" xfId="0" applyFont="1" applyFill="1" applyBorder="1" applyAlignment="1">
      <alignment horizontal="center"/>
    </xf>
    <xf numFmtId="0" fontId="34" fillId="16" borderId="31" xfId="0" applyFont="1" applyFill="1" applyBorder="1" applyAlignment="1">
      <alignment horizontal="center"/>
    </xf>
    <xf numFmtId="0" fontId="19" fillId="4" borderId="40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left"/>
    </xf>
    <xf numFmtId="0" fontId="8" fillId="4" borderId="4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44" xfId="0" applyFill="1" applyBorder="1"/>
    <xf numFmtId="0" fontId="34" fillId="3" borderId="52" xfId="0" applyFont="1" applyFill="1" applyBorder="1" applyAlignment="1">
      <alignment/>
    </xf>
    <xf numFmtId="0" fontId="34" fillId="3" borderId="31" xfId="0" applyFont="1" applyFill="1" applyBorder="1" applyAlignment="1">
      <alignment/>
    </xf>
    <xf numFmtId="0" fontId="34" fillId="3" borderId="31" xfId="0" applyFont="1" applyFill="1" applyBorder="1" applyAlignment="1">
      <alignment horizontal="center"/>
    </xf>
    <xf numFmtId="0" fontId="34" fillId="3" borderId="31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center"/>
    </xf>
    <xf numFmtId="0" fontId="20" fillId="7" borderId="27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8" borderId="4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4" fillId="4" borderId="51" xfId="0" applyFont="1" applyFill="1" applyBorder="1" applyAlignment="1">
      <alignment/>
    </xf>
    <xf numFmtId="0" fontId="34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34" fillId="17" borderId="51" xfId="0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8" fillId="17" borderId="0" xfId="0" applyFont="1" applyFill="1" applyBorder="1" applyAlignment="1">
      <alignment/>
    </xf>
    <xf numFmtId="0" fontId="8" fillId="17" borderId="0" xfId="0" applyFont="1" applyFill="1" applyBorder="1"/>
    <xf numFmtId="0" fontId="8" fillId="17" borderId="44" xfId="0" applyFont="1" applyFill="1" applyBorder="1"/>
    <xf numFmtId="0" fontId="0" fillId="4" borderId="53" xfId="0" applyFill="1" applyBorder="1"/>
    <xf numFmtId="0" fontId="0" fillId="4" borderId="34" xfId="0" applyFill="1" applyBorder="1"/>
    <xf numFmtId="0" fontId="0" fillId="4" borderId="49" xfId="0" applyFill="1" applyBorder="1"/>
    <xf numFmtId="0" fontId="16" fillId="4" borderId="5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9" fillId="13" borderId="19" xfId="0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164" fontId="9" fillId="0" borderId="57" xfId="0" applyNumberFormat="1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49" fontId="48" fillId="4" borderId="57" xfId="0" applyNumberFormat="1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164" fontId="49" fillId="0" borderId="57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13" borderId="20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51" fillId="0" borderId="2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0" fontId="35" fillId="0" borderId="0" xfId="0" applyFont="1"/>
    <xf numFmtId="0" fontId="11" fillId="14" borderId="37" xfId="0" applyFont="1" applyFill="1" applyBorder="1" applyAlignment="1">
      <alignment horizontal="center" vertical="center"/>
    </xf>
    <xf numFmtId="0" fontId="29" fillId="14" borderId="38" xfId="0" applyFont="1" applyFill="1" applyBorder="1" applyAlignment="1">
      <alignment horizontal="center" vertical="center"/>
    </xf>
    <xf numFmtId="0" fontId="6" fillId="14" borderId="38" xfId="0" applyFont="1" applyFill="1" applyBorder="1" applyAlignment="1">
      <alignment horizontal="center" vertical="center"/>
    </xf>
    <xf numFmtId="0" fontId="52" fillId="12" borderId="39" xfId="0" applyFont="1" applyFill="1" applyBorder="1" applyAlignment="1">
      <alignment horizontal="center" vertical="center"/>
    </xf>
    <xf numFmtId="49" fontId="11" fillId="13" borderId="1" xfId="0" applyNumberFormat="1" applyFont="1" applyFill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16" fillId="12" borderId="38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1" fillId="14" borderId="45" xfId="0" applyFont="1" applyFill="1" applyBorder="1" applyAlignment="1">
      <alignment horizontal="center" vertical="center"/>
    </xf>
    <xf numFmtId="0" fontId="29" fillId="14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2" fillId="12" borderId="57" xfId="0" applyFont="1" applyFill="1" applyBorder="1" applyAlignment="1">
      <alignment horizontal="center" vertical="center"/>
    </xf>
    <xf numFmtId="49" fontId="11" fillId="13" borderId="57" xfId="0" applyNumberFormat="1" applyFont="1" applyFill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16" fillId="12" borderId="46" xfId="0" applyFont="1" applyFill="1" applyBorder="1" applyAlignment="1">
      <alignment horizontal="center" vertical="center"/>
    </xf>
    <xf numFmtId="0" fontId="27" fillId="0" borderId="46" xfId="0" applyFont="1" applyBorder="1"/>
    <xf numFmtId="0" fontId="11" fillId="0" borderId="35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54" fillId="0" borderId="38" xfId="0" applyFont="1" applyBorder="1" applyAlignment="1">
      <alignment horizontal="center" vertical="center"/>
    </xf>
    <xf numFmtId="0" fontId="55" fillId="0" borderId="46" xfId="0" applyFont="1" applyBorder="1"/>
    <xf numFmtId="0" fontId="2" fillId="7" borderId="0" xfId="0" applyFont="1" applyFill="1"/>
    <xf numFmtId="164" fontId="12" fillId="0" borderId="34" xfId="0" applyNumberFormat="1" applyFont="1" applyBorder="1" applyAlignment="1">
      <alignment horizontal="left" vertical="center"/>
    </xf>
    <xf numFmtId="0" fontId="1" fillId="6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533400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rcRect l="36030" t="30221" r="37200" b="28698"/>
        <a:stretch>
          <a:fillRect/>
        </a:stretch>
      </xdr:blipFill>
      <xdr:spPr>
        <a:xfrm>
          <a:off x="0" y="0"/>
          <a:ext cx="1333500" cy="1104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2"/>
  <sheetViews>
    <sheetView tabSelected="1" zoomScale="70" zoomScaleNormal="70" workbookViewId="0" topLeftCell="A2">
      <selection activeCell="L24" sqref="L24"/>
    </sheetView>
  </sheetViews>
  <sheetFormatPr defaultColWidth="9.140625" defaultRowHeight="12.75"/>
  <cols>
    <col min="2" max="2" width="9.140625" style="33" customWidth="1"/>
    <col min="3" max="3" width="13.8515625" style="34" customWidth="1"/>
    <col min="4" max="4" width="35.8515625" style="33" bestFit="1" customWidth="1"/>
    <col min="5" max="5" width="10.7109375" style="33" customWidth="1"/>
    <col min="7" max="7" width="10.140625" style="0" bestFit="1" customWidth="1"/>
    <col min="8" max="8" width="10.7109375" style="0" customWidth="1"/>
    <col min="9" max="9" width="14.57421875" style="0" customWidth="1"/>
    <col min="10" max="11" width="4.8515625" style="0" customWidth="1"/>
    <col min="12" max="12" width="10.00390625" style="0" customWidth="1"/>
    <col min="13" max="13" width="18.7109375" style="0" customWidth="1"/>
    <col min="19" max="19" width="36.28125" style="0" customWidth="1"/>
  </cols>
  <sheetData>
    <row r="1" ht="45">
      <c r="C1" s="76" t="s">
        <v>112</v>
      </c>
    </row>
    <row r="2" ht="45">
      <c r="C2" s="76"/>
    </row>
    <row r="3" ht="13.5" thickBot="1"/>
    <row r="4" spans="2:20" ht="21" customHeight="1" thickBot="1">
      <c r="B4" s="219"/>
      <c r="C4" s="220"/>
      <c r="D4" s="221"/>
      <c r="E4" s="220"/>
      <c r="F4" s="222"/>
      <c r="G4" s="222"/>
      <c r="H4" s="222"/>
      <c r="I4" s="223"/>
      <c r="L4" s="224"/>
      <c r="M4" s="225"/>
      <c r="N4" s="225"/>
      <c r="O4" s="225"/>
      <c r="P4" s="225"/>
      <c r="Q4" s="225"/>
      <c r="R4" s="225"/>
      <c r="S4" s="225"/>
      <c r="T4" s="226"/>
    </row>
    <row r="5" spans="2:20" ht="21" customHeight="1" thickBot="1">
      <c r="B5" s="227"/>
      <c r="C5" s="114" t="s">
        <v>35</v>
      </c>
      <c r="D5" s="115"/>
      <c r="E5" s="116"/>
      <c r="F5" s="228"/>
      <c r="G5" s="229" t="s">
        <v>113</v>
      </c>
      <c r="H5" s="120"/>
      <c r="I5" s="121"/>
      <c r="L5" s="230" t="s">
        <v>60</v>
      </c>
      <c r="M5" s="231"/>
      <c r="N5" s="232"/>
      <c r="O5" s="232"/>
      <c r="P5" s="232"/>
      <c r="Q5" s="232"/>
      <c r="R5" s="233"/>
      <c r="S5" s="233"/>
      <c r="T5" s="234"/>
    </row>
    <row r="6" spans="2:20" ht="21" customHeight="1" thickBot="1">
      <c r="B6" s="227"/>
      <c r="C6" s="27"/>
      <c r="D6" s="28" t="s">
        <v>36</v>
      </c>
      <c r="E6" s="29" t="s">
        <v>37</v>
      </c>
      <c r="F6" s="228"/>
      <c r="G6" s="291" t="s">
        <v>114</v>
      </c>
      <c r="H6" s="292"/>
      <c r="I6" s="293"/>
      <c r="L6" s="235"/>
      <c r="M6" s="236"/>
      <c r="N6" s="236"/>
      <c r="O6" s="236"/>
      <c r="P6" s="236"/>
      <c r="Q6" s="236"/>
      <c r="R6" s="237" t="s">
        <v>37</v>
      </c>
      <c r="S6" s="238" t="s">
        <v>36</v>
      </c>
      <c r="T6" s="239"/>
    </row>
    <row r="7" spans="2:20" ht="21" customHeight="1" thickBot="1" thickTop="1">
      <c r="B7" s="227"/>
      <c r="C7" s="30" t="s">
        <v>38</v>
      </c>
      <c r="D7" s="46" t="s">
        <v>56</v>
      </c>
      <c r="E7" s="47">
        <v>449</v>
      </c>
      <c r="F7" s="228"/>
      <c r="G7" s="294"/>
      <c r="H7" s="295"/>
      <c r="I7" s="296"/>
      <c r="L7" s="240" t="s">
        <v>58</v>
      </c>
      <c r="M7" s="241"/>
      <c r="N7" s="241"/>
      <c r="O7" s="241"/>
      <c r="P7" s="241"/>
      <c r="Q7" s="241"/>
      <c r="R7" s="242">
        <v>117</v>
      </c>
      <c r="S7" s="243" t="s">
        <v>62</v>
      </c>
      <c r="T7" s="244"/>
    </row>
    <row r="8" spans="2:20" ht="21" customHeight="1" thickBot="1">
      <c r="B8" s="227"/>
      <c r="C8" s="31" t="s">
        <v>40</v>
      </c>
      <c r="D8" s="48" t="s">
        <v>117</v>
      </c>
      <c r="E8" s="49">
        <v>433</v>
      </c>
      <c r="F8" s="228"/>
      <c r="G8" s="297"/>
      <c r="H8" s="298"/>
      <c r="I8" s="299"/>
      <c r="J8" s="75"/>
      <c r="K8" s="50"/>
      <c r="L8" s="245"/>
      <c r="M8" s="246"/>
      <c r="N8" s="246"/>
      <c r="O8" s="246"/>
      <c r="P8" s="246"/>
      <c r="Q8" s="246"/>
      <c r="R8" s="247"/>
      <c r="S8" s="247"/>
      <c r="T8" s="248"/>
    </row>
    <row r="9" spans="2:20" ht="21" customHeight="1" thickBot="1">
      <c r="B9" s="227"/>
      <c r="C9" s="58" t="s">
        <v>42</v>
      </c>
      <c r="D9" s="59" t="s">
        <v>62</v>
      </c>
      <c r="E9" s="60">
        <v>429</v>
      </c>
      <c r="F9" s="228"/>
      <c r="G9" s="163"/>
      <c r="H9" s="249"/>
      <c r="I9" s="250"/>
      <c r="L9" s="251" t="s">
        <v>84</v>
      </c>
      <c r="M9" s="252"/>
      <c r="N9" s="253"/>
      <c r="O9" s="253"/>
      <c r="P9" s="253"/>
      <c r="Q9" s="253"/>
      <c r="R9" s="254">
        <v>23</v>
      </c>
      <c r="S9" s="255" t="s">
        <v>62</v>
      </c>
      <c r="T9" s="119"/>
    </row>
    <row r="10" spans="2:20" ht="21" customHeight="1" thickBot="1">
      <c r="B10" s="227"/>
      <c r="C10" s="256"/>
      <c r="D10" s="257"/>
      <c r="E10" s="258"/>
      <c r="F10" s="228"/>
      <c r="G10" s="259"/>
      <c r="H10" s="163"/>
      <c r="I10" s="250"/>
      <c r="L10" s="245"/>
      <c r="M10" s="246"/>
      <c r="N10" s="246"/>
      <c r="O10" s="246"/>
      <c r="P10" s="246"/>
      <c r="Q10" s="246"/>
      <c r="R10" s="247"/>
      <c r="S10" s="247"/>
      <c r="T10" s="248"/>
    </row>
    <row r="11" spans="2:20" ht="21" customHeight="1" thickBot="1">
      <c r="B11" s="227"/>
      <c r="C11" s="260"/>
      <c r="D11" s="261"/>
      <c r="E11" s="260"/>
      <c r="F11" s="228"/>
      <c r="G11" s="228"/>
      <c r="H11" s="228"/>
      <c r="I11" s="262"/>
      <c r="L11" s="263" t="s">
        <v>80</v>
      </c>
      <c r="M11" s="264"/>
      <c r="N11" s="264"/>
      <c r="O11" s="264"/>
      <c r="P11" s="264"/>
      <c r="Q11" s="264"/>
      <c r="R11" s="265">
        <v>1254</v>
      </c>
      <c r="S11" s="266" t="s">
        <v>78</v>
      </c>
      <c r="T11" s="267"/>
    </row>
    <row r="12" spans="2:20" ht="21" customHeight="1" thickBot="1">
      <c r="B12" s="227"/>
      <c r="C12" s="114" t="s">
        <v>39</v>
      </c>
      <c r="D12" s="115"/>
      <c r="E12" s="116"/>
      <c r="F12" s="228"/>
      <c r="G12" s="268" t="s">
        <v>43</v>
      </c>
      <c r="H12" s="269"/>
      <c r="I12" s="270"/>
      <c r="J12" s="50"/>
      <c r="K12" s="50"/>
      <c r="L12" s="245"/>
      <c r="M12" s="246"/>
      <c r="N12" s="246"/>
      <c r="O12" s="246"/>
      <c r="P12" s="246"/>
      <c r="Q12" s="246"/>
      <c r="R12" s="247"/>
      <c r="S12" s="247"/>
      <c r="T12" s="248"/>
    </row>
    <row r="13" spans="2:20" ht="21" customHeight="1" thickBot="1">
      <c r="B13" s="227"/>
      <c r="C13" s="35"/>
      <c r="D13" s="28" t="s">
        <v>36</v>
      </c>
      <c r="E13" s="29" t="s">
        <v>37</v>
      </c>
      <c r="F13" s="228"/>
      <c r="G13" s="78" t="s">
        <v>44</v>
      </c>
      <c r="H13" s="97"/>
      <c r="I13" s="32">
        <v>22</v>
      </c>
      <c r="J13" s="271"/>
      <c r="K13" s="271"/>
      <c r="L13" s="263" t="s">
        <v>81</v>
      </c>
      <c r="M13" s="264"/>
      <c r="N13" s="264"/>
      <c r="O13" s="264"/>
      <c r="P13" s="264"/>
      <c r="Q13" s="264"/>
      <c r="R13" s="265">
        <v>1195</v>
      </c>
      <c r="S13" s="266" t="s">
        <v>90</v>
      </c>
      <c r="T13" s="267"/>
    </row>
    <row r="14" spans="2:20" ht="21" customHeight="1" thickBot="1" thickTop="1">
      <c r="B14" s="227"/>
      <c r="C14" s="30" t="s">
        <v>38</v>
      </c>
      <c r="D14" s="46" t="s">
        <v>78</v>
      </c>
      <c r="E14" s="51">
        <v>231</v>
      </c>
      <c r="F14" s="228"/>
      <c r="G14" s="52" t="s">
        <v>45</v>
      </c>
      <c r="H14" s="97"/>
      <c r="I14" s="36">
        <v>8</v>
      </c>
      <c r="J14" s="272"/>
      <c r="K14" s="272"/>
      <c r="L14" s="245"/>
      <c r="M14" s="246"/>
      <c r="N14" s="246"/>
      <c r="O14" s="246"/>
      <c r="P14" s="246"/>
      <c r="Q14" s="246"/>
      <c r="R14" s="247"/>
      <c r="S14" s="247"/>
      <c r="T14" s="248"/>
    </row>
    <row r="15" spans="2:20" ht="21" customHeight="1" thickBot="1">
      <c r="B15" s="227"/>
      <c r="C15" s="31" t="s">
        <v>40</v>
      </c>
      <c r="D15" s="48" t="s">
        <v>56</v>
      </c>
      <c r="E15" s="49">
        <v>213</v>
      </c>
      <c r="F15" s="228"/>
      <c r="G15" s="78" t="s">
        <v>46</v>
      </c>
      <c r="H15" s="97"/>
      <c r="I15" s="32">
        <v>32</v>
      </c>
      <c r="J15" s="272"/>
      <c r="K15" s="272"/>
      <c r="L15" s="263" t="s">
        <v>82</v>
      </c>
      <c r="M15" s="264"/>
      <c r="N15" s="264"/>
      <c r="O15" s="264"/>
      <c r="P15" s="264"/>
      <c r="Q15" s="264"/>
      <c r="R15" s="265">
        <v>1143</v>
      </c>
      <c r="S15" s="266" t="s">
        <v>56</v>
      </c>
      <c r="T15" s="267"/>
    </row>
    <row r="16" spans="2:20" ht="21" customHeight="1" thickBot="1">
      <c r="B16" s="227"/>
      <c r="C16" s="58" t="s">
        <v>42</v>
      </c>
      <c r="D16" s="59" t="s">
        <v>90</v>
      </c>
      <c r="E16" s="60">
        <v>213</v>
      </c>
      <c r="F16" s="228"/>
      <c r="G16" s="117" t="s">
        <v>47</v>
      </c>
      <c r="H16" s="118"/>
      <c r="I16" s="273">
        <f>SUM(I13*4+I14*2,I15)</f>
        <v>136</v>
      </c>
      <c r="J16" s="274"/>
      <c r="K16" s="275"/>
      <c r="L16" s="245"/>
      <c r="M16" s="246"/>
      <c r="N16" s="246"/>
      <c r="O16" s="246"/>
      <c r="P16" s="246"/>
      <c r="Q16" s="246"/>
      <c r="R16" s="247"/>
      <c r="S16" s="247"/>
      <c r="T16" s="248"/>
    </row>
    <row r="17" spans="2:20" ht="21" customHeight="1" thickBot="1">
      <c r="B17" s="227"/>
      <c r="C17" s="256"/>
      <c r="D17" s="257"/>
      <c r="E17" s="258"/>
      <c r="F17" s="228"/>
      <c r="G17" s="276"/>
      <c r="H17" s="277"/>
      <c r="I17" s="278"/>
      <c r="J17" s="279"/>
      <c r="K17" s="77"/>
      <c r="L17" s="263" t="s">
        <v>83</v>
      </c>
      <c r="M17" s="264"/>
      <c r="N17" s="264"/>
      <c r="O17" s="264"/>
      <c r="P17" s="264"/>
      <c r="Q17" s="264"/>
      <c r="R17" s="265">
        <v>20</v>
      </c>
      <c r="S17" s="266" t="s">
        <v>153</v>
      </c>
      <c r="T17" s="267"/>
    </row>
    <row r="18" spans="2:20" ht="21" customHeight="1">
      <c r="B18" s="227"/>
      <c r="C18" s="114" t="s">
        <v>41</v>
      </c>
      <c r="D18" s="115"/>
      <c r="E18" s="116"/>
      <c r="F18" s="228"/>
      <c r="G18" s="228"/>
      <c r="H18" s="228"/>
      <c r="I18" s="262"/>
      <c r="L18" s="280"/>
      <c r="M18" s="281"/>
      <c r="N18" s="281"/>
      <c r="O18" s="281"/>
      <c r="P18" s="281"/>
      <c r="Q18" s="281"/>
      <c r="R18" s="282"/>
      <c r="S18" s="282"/>
      <c r="T18" s="248"/>
    </row>
    <row r="19" spans="2:20" ht="21" customHeight="1" thickBot="1">
      <c r="B19" s="227"/>
      <c r="C19" s="35"/>
      <c r="D19" s="28" t="s">
        <v>36</v>
      </c>
      <c r="E19" s="29" t="s">
        <v>37</v>
      </c>
      <c r="F19" s="228"/>
      <c r="G19" s="228"/>
      <c r="H19" s="228"/>
      <c r="I19" s="262"/>
      <c r="L19" s="283" t="s">
        <v>59</v>
      </c>
      <c r="M19" s="284"/>
      <c r="N19" s="285"/>
      <c r="O19" s="285"/>
      <c r="P19" s="285"/>
      <c r="Q19" s="285"/>
      <c r="R19" s="286"/>
      <c r="S19" s="286"/>
      <c r="T19" s="287"/>
    </row>
    <row r="20" spans="2:20" ht="21" customHeight="1" thickBot="1" thickTop="1">
      <c r="B20" s="227"/>
      <c r="C20" s="30" t="s">
        <v>38</v>
      </c>
      <c r="D20" s="46" t="s">
        <v>78</v>
      </c>
      <c r="E20" s="51">
        <v>117</v>
      </c>
      <c r="F20" s="228"/>
      <c r="G20" s="228"/>
      <c r="H20" s="228"/>
      <c r="I20" s="262"/>
      <c r="L20" s="280"/>
      <c r="M20" s="281"/>
      <c r="N20" s="281"/>
      <c r="O20" s="281"/>
      <c r="P20" s="281"/>
      <c r="Q20" s="281"/>
      <c r="R20" s="282"/>
      <c r="S20" s="282"/>
      <c r="T20" s="248"/>
    </row>
    <row r="21" spans="2:20" ht="21" customHeight="1" thickBot="1">
      <c r="B21" s="227"/>
      <c r="C21" s="31" t="s">
        <v>40</v>
      </c>
      <c r="D21" s="48" t="s">
        <v>56</v>
      </c>
      <c r="E21" s="49">
        <v>111</v>
      </c>
      <c r="F21" s="228"/>
      <c r="G21" s="228"/>
      <c r="H21" s="228"/>
      <c r="I21" s="262"/>
      <c r="L21" s="263" t="s">
        <v>66</v>
      </c>
      <c r="M21" s="264"/>
      <c r="N21" s="264"/>
      <c r="O21" s="264"/>
      <c r="P21" s="264"/>
      <c r="Q21" s="264"/>
      <c r="R21" s="265">
        <v>317</v>
      </c>
      <c r="S21" s="266" t="s">
        <v>56</v>
      </c>
      <c r="T21" s="267"/>
    </row>
    <row r="22" spans="2:20" ht="21" customHeight="1" thickBot="1">
      <c r="B22" s="288"/>
      <c r="C22" s="55" t="s">
        <v>42</v>
      </c>
      <c r="D22" s="56" t="s">
        <v>78</v>
      </c>
      <c r="E22" s="57">
        <v>108</v>
      </c>
      <c r="F22" s="289"/>
      <c r="G22" s="289"/>
      <c r="H22" s="289"/>
      <c r="I22" s="290"/>
      <c r="L22" s="288"/>
      <c r="M22" s="289"/>
      <c r="N22" s="289"/>
      <c r="O22" s="289"/>
      <c r="P22" s="289"/>
      <c r="Q22" s="289"/>
      <c r="R22" s="289"/>
      <c r="S22" s="289"/>
      <c r="T22" s="290"/>
    </row>
  </sheetData>
  <mergeCells count="25">
    <mergeCell ref="S17:T17"/>
    <mergeCell ref="C18:E18"/>
    <mergeCell ref="L21:Q21"/>
    <mergeCell ref="S21:T21"/>
    <mergeCell ref="S13:T13"/>
    <mergeCell ref="L15:Q15"/>
    <mergeCell ref="S15:T15"/>
    <mergeCell ref="G16:H16"/>
    <mergeCell ref="J16:K16"/>
    <mergeCell ref="S9:T9"/>
    <mergeCell ref="H10:I10"/>
    <mergeCell ref="L11:Q11"/>
    <mergeCell ref="S11:T11"/>
    <mergeCell ref="C12:E12"/>
    <mergeCell ref="G12:I12"/>
    <mergeCell ref="S6:T6"/>
    <mergeCell ref="L7:Q7"/>
    <mergeCell ref="S7:T7"/>
    <mergeCell ref="G6:I8"/>
    <mergeCell ref="C5:E5"/>
    <mergeCell ref="G5:I5"/>
    <mergeCell ref="G9:I9"/>
    <mergeCell ref="L13:Q13"/>
    <mergeCell ref="G17:H17"/>
    <mergeCell ref="L17:Q17"/>
  </mergeCells>
  <printOptions horizontalCentered="1" verticalCentered="1"/>
  <pageMargins left="0.4330708661417323" right="0.4330708661417323" top="0.57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X19" sqref="X19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6.57421875" style="5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126" t="s">
        <v>36</v>
      </c>
      <c r="C1" s="127"/>
      <c r="D1" s="141" t="s">
        <v>78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  <c r="Z1" s="13"/>
    </row>
    <row r="2" spans="2:26" ht="15.75" customHeight="1">
      <c r="B2" s="128"/>
      <c r="C2" s="129"/>
      <c r="D2" s="141" t="s">
        <v>79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79"/>
      <c r="R2" s="101" t="s">
        <v>85</v>
      </c>
      <c r="S2" s="102">
        <v>3</v>
      </c>
      <c r="T2" s="98" t="s">
        <v>86</v>
      </c>
      <c r="U2" s="72">
        <v>2</v>
      </c>
      <c r="V2" s="101" t="s">
        <v>87</v>
      </c>
      <c r="W2" s="104">
        <v>4</v>
      </c>
      <c r="Z2" s="13"/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20</v>
      </c>
    </row>
    <row r="4" spans="2:20" ht="23.25" customHeight="1">
      <c r="B4" s="133"/>
      <c r="C4" s="134"/>
      <c r="D4" s="134"/>
      <c r="E4" s="139">
        <f>SUM(O6:O17)</f>
        <v>1254</v>
      </c>
      <c r="F4" s="140"/>
      <c r="G4" s="137"/>
      <c r="H4" s="138"/>
      <c r="I4" s="138"/>
      <c r="J4" s="138"/>
      <c r="K4" s="152">
        <v>304</v>
      </c>
      <c r="L4" s="153"/>
      <c r="M4" s="158"/>
      <c r="N4" s="154"/>
      <c r="O4" s="154">
        <f>MAX(C6:C45)</f>
        <v>21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79"/>
      <c r="T5" s="106"/>
      <c r="U5" s="79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4" t="s">
        <v>148</v>
      </c>
      <c r="C6" s="9">
        <v>21</v>
      </c>
      <c r="D6" s="9">
        <v>12</v>
      </c>
      <c r="E6" s="9">
        <v>9</v>
      </c>
      <c r="F6" s="9">
        <v>9</v>
      </c>
      <c r="G6" s="9">
        <v>9</v>
      </c>
      <c r="H6" s="9">
        <v>14</v>
      </c>
      <c r="I6" s="9">
        <v>10</v>
      </c>
      <c r="J6" s="9">
        <v>9</v>
      </c>
      <c r="K6" s="9">
        <v>9</v>
      </c>
      <c r="L6" s="9">
        <v>12</v>
      </c>
      <c r="M6" s="9">
        <v>3</v>
      </c>
      <c r="N6" s="10"/>
      <c r="O6" s="8">
        <f>IF(B6="","",SUM(C6:M6)-(N6))</f>
        <v>117</v>
      </c>
      <c r="P6" s="37" t="s">
        <v>152</v>
      </c>
      <c r="Q6" s="24">
        <f>SUM(C6:E6)</f>
        <v>42</v>
      </c>
    </row>
    <row r="7" spans="1:22" ht="15.75" customHeight="1">
      <c r="A7" s="90">
        <v>2</v>
      </c>
      <c r="B7" s="83">
        <v>54</v>
      </c>
      <c r="C7" s="9">
        <v>19</v>
      </c>
      <c r="D7" s="9">
        <v>12</v>
      </c>
      <c r="E7" s="9">
        <v>8</v>
      </c>
      <c r="F7" s="9">
        <v>9</v>
      </c>
      <c r="G7" s="9">
        <v>12</v>
      </c>
      <c r="H7" s="9">
        <v>12</v>
      </c>
      <c r="I7" s="9">
        <v>12</v>
      </c>
      <c r="J7" s="9">
        <v>9</v>
      </c>
      <c r="K7" s="9">
        <v>9</v>
      </c>
      <c r="L7" s="9">
        <v>12</v>
      </c>
      <c r="M7" s="9">
        <v>3</v>
      </c>
      <c r="N7" s="10"/>
      <c r="O7" s="8">
        <f>IF(B7="","",SUM(C7:M7)-(N7))</f>
        <v>117</v>
      </c>
      <c r="P7" s="37" t="s">
        <v>142</v>
      </c>
      <c r="Q7" s="24">
        <f>SUM(C7:E7)</f>
        <v>39</v>
      </c>
      <c r="S7" s="150" t="s">
        <v>68</v>
      </c>
      <c r="T7" s="151"/>
      <c r="U7" s="39" t="s">
        <v>55</v>
      </c>
      <c r="V7" s="45"/>
    </row>
    <row r="8" spans="1:22" ht="15.75" customHeight="1">
      <c r="A8" s="90">
        <v>3</v>
      </c>
      <c r="B8" s="83">
        <v>56</v>
      </c>
      <c r="C8" s="9">
        <v>18</v>
      </c>
      <c r="D8" s="9">
        <v>10</v>
      </c>
      <c r="E8" s="9">
        <v>8</v>
      </c>
      <c r="F8" s="9">
        <v>9</v>
      </c>
      <c r="G8" s="9">
        <v>12</v>
      </c>
      <c r="H8" s="9">
        <v>14</v>
      </c>
      <c r="I8" s="9">
        <v>12</v>
      </c>
      <c r="J8" s="9">
        <v>10</v>
      </c>
      <c r="K8" s="9">
        <v>9</v>
      </c>
      <c r="L8" s="9">
        <v>9</v>
      </c>
      <c r="M8" s="9">
        <v>3</v>
      </c>
      <c r="N8" s="10"/>
      <c r="O8" s="8">
        <f>IF(B8="","",SUM(C8:M8)-(N8))</f>
        <v>114</v>
      </c>
      <c r="P8" s="37" t="s">
        <v>142</v>
      </c>
      <c r="Q8" s="24">
        <f>SUM(C8:E8)</f>
        <v>36</v>
      </c>
      <c r="S8" s="150" t="s">
        <v>69</v>
      </c>
      <c r="T8" s="151"/>
      <c r="U8" s="39" t="s">
        <v>55</v>
      </c>
      <c r="V8" s="45"/>
    </row>
    <row r="9" spans="1:22" ht="15.75" customHeight="1">
      <c r="A9" s="90">
        <v>4</v>
      </c>
      <c r="B9" s="84" t="s">
        <v>150</v>
      </c>
      <c r="C9" s="9">
        <v>20</v>
      </c>
      <c r="D9" s="9">
        <v>12</v>
      </c>
      <c r="E9" s="9">
        <v>6</v>
      </c>
      <c r="F9" s="9">
        <v>6</v>
      </c>
      <c r="G9" s="9">
        <v>12</v>
      </c>
      <c r="H9" s="9">
        <v>13</v>
      </c>
      <c r="I9" s="9">
        <v>12</v>
      </c>
      <c r="J9" s="9">
        <v>9</v>
      </c>
      <c r="K9" s="9">
        <v>6</v>
      </c>
      <c r="L9" s="9">
        <v>9</v>
      </c>
      <c r="M9" s="9">
        <v>3</v>
      </c>
      <c r="N9" s="10"/>
      <c r="O9" s="8">
        <f>IF(B9="","",SUM(C9:M9)-(N9))</f>
        <v>108</v>
      </c>
      <c r="P9" s="37" t="s">
        <v>152</v>
      </c>
      <c r="Q9" s="24">
        <f>SUM(C9:E9)</f>
        <v>38</v>
      </c>
      <c r="S9" s="150" t="s">
        <v>70</v>
      </c>
      <c r="T9" s="151"/>
      <c r="U9" s="39" t="s">
        <v>55</v>
      </c>
      <c r="V9" s="45"/>
    </row>
    <row r="10" spans="1:17" ht="15.75" customHeight="1">
      <c r="A10" s="90">
        <v>5</v>
      </c>
      <c r="B10" s="85">
        <v>132</v>
      </c>
      <c r="C10" s="9">
        <v>20</v>
      </c>
      <c r="D10" s="9">
        <v>9</v>
      </c>
      <c r="E10" s="9">
        <v>6</v>
      </c>
      <c r="F10" s="9">
        <v>10</v>
      </c>
      <c r="G10" s="9">
        <v>9</v>
      </c>
      <c r="H10" s="9">
        <v>12</v>
      </c>
      <c r="I10" s="9">
        <v>9</v>
      </c>
      <c r="J10" s="9">
        <v>9</v>
      </c>
      <c r="K10" s="9">
        <v>9</v>
      </c>
      <c r="L10" s="9">
        <v>12</v>
      </c>
      <c r="M10" s="9">
        <v>3</v>
      </c>
      <c r="N10" s="10"/>
      <c r="O10" s="8">
        <f>IF(B10="","",SUM(C10:M10)-(N10))</f>
        <v>108</v>
      </c>
      <c r="P10" s="37" t="s">
        <v>108</v>
      </c>
      <c r="Q10" s="24">
        <f>SUM(C10:E10)</f>
        <v>35</v>
      </c>
    </row>
    <row r="11" spans="1:22" ht="15.75" customHeight="1">
      <c r="A11" s="90">
        <v>6</v>
      </c>
      <c r="B11" s="84" t="s">
        <v>99</v>
      </c>
      <c r="C11" s="15">
        <v>17</v>
      </c>
      <c r="D11" s="15">
        <v>9</v>
      </c>
      <c r="E11" s="15">
        <v>6</v>
      </c>
      <c r="F11" s="15">
        <v>9</v>
      </c>
      <c r="G11" s="15">
        <v>9</v>
      </c>
      <c r="H11" s="15">
        <v>12</v>
      </c>
      <c r="I11" s="15">
        <v>10</v>
      </c>
      <c r="J11" s="15">
        <v>9</v>
      </c>
      <c r="K11" s="15">
        <v>9</v>
      </c>
      <c r="L11" s="15">
        <v>12</v>
      </c>
      <c r="M11" s="15">
        <v>3</v>
      </c>
      <c r="N11" s="15"/>
      <c r="O11" s="8">
        <f>IF(B11="","",SUM(C11:M11)-(N11))</f>
        <v>105</v>
      </c>
      <c r="P11" s="37" t="s">
        <v>152</v>
      </c>
      <c r="Q11" s="24">
        <f>SUM(C11:E11)</f>
        <v>32</v>
      </c>
      <c r="S11" s="150"/>
      <c r="T11" s="151"/>
      <c r="U11" s="39"/>
      <c r="V11" s="45"/>
    </row>
    <row r="12" spans="1:17" ht="15.75" customHeight="1">
      <c r="A12" s="90">
        <v>7</v>
      </c>
      <c r="B12" s="83">
        <v>159</v>
      </c>
      <c r="C12" s="9">
        <v>20</v>
      </c>
      <c r="D12" s="9">
        <v>0</v>
      </c>
      <c r="E12" s="9">
        <v>9</v>
      </c>
      <c r="F12" s="9">
        <v>9</v>
      </c>
      <c r="G12" s="9">
        <v>10</v>
      </c>
      <c r="H12" s="9">
        <v>12</v>
      </c>
      <c r="I12" s="9">
        <v>9</v>
      </c>
      <c r="J12" s="9">
        <v>9</v>
      </c>
      <c r="K12" s="9">
        <v>9</v>
      </c>
      <c r="L12" s="9">
        <v>12</v>
      </c>
      <c r="M12" s="9">
        <v>3</v>
      </c>
      <c r="N12" s="10"/>
      <c r="O12" s="8">
        <f>IF(B12="","",SUM(C12:M12)-(N12))</f>
        <v>102</v>
      </c>
      <c r="P12" s="37" t="s">
        <v>108</v>
      </c>
      <c r="Q12" s="24">
        <f>SUM(C12:E12)</f>
        <v>29</v>
      </c>
    </row>
    <row r="13" spans="1:17" ht="15.75" customHeight="1">
      <c r="A13" s="90">
        <v>8</v>
      </c>
      <c r="B13" s="83">
        <v>52</v>
      </c>
      <c r="C13" s="9">
        <v>16</v>
      </c>
      <c r="D13" s="9">
        <v>9</v>
      </c>
      <c r="E13" s="9">
        <v>7</v>
      </c>
      <c r="F13" s="9">
        <v>7</v>
      </c>
      <c r="G13" s="9">
        <v>12</v>
      </c>
      <c r="H13" s="9">
        <v>11</v>
      </c>
      <c r="I13" s="9">
        <v>12</v>
      </c>
      <c r="J13" s="9">
        <v>9</v>
      </c>
      <c r="K13" s="9">
        <v>7</v>
      </c>
      <c r="L13" s="9">
        <v>9</v>
      </c>
      <c r="M13" s="9">
        <v>3</v>
      </c>
      <c r="N13" s="10"/>
      <c r="O13" s="8">
        <f>IF(B13="","",SUM(C13:M13)-(N13))</f>
        <v>102</v>
      </c>
      <c r="P13" s="37" t="s">
        <v>107</v>
      </c>
      <c r="Q13" s="24">
        <f>SUM(C13:E13)</f>
        <v>32</v>
      </c>
    </row>
    <row r="14" spans="1:17" ht="15.75" customHeight="1">
      <c r="A14" s="90">
        <v>9</v>
      </c>
      <c r="B14" s="83">
        <v>3</v>
      </c>
      <c r="C14" s="9">
        <v>21</v>
      </c>
      <c r="D14" s="9">
        <v>9</v>
      </c>
      <c r="E14" s="9">
        <v>8</v>
      </c>
      <c r="F14" s="9">
        <v>7</v>
      </c>
      <c r="G14" s="9">
        <v>0</v>
      </c>
      <c r="H14" s="9">
        <v>12</v>
      </c>
      <c r="I14" s="9">
        <v>10</v>
      </c>
      <c r="J14" s="9">
        <v>9</v>
      </c>
      <c r="K14" s="9">
        <v>9</v>
      </c>
      <c r="L14" s="9">
        <v>8</v>
      </c>
      <c r="M14" s="9">
        <v>3</v>
      </c>
      <c r="N14" s="10"/>
      <c r="O14" s="8">
        <f>IF(B14="","",SUM(C14:M14)-(N14))</f>
        <v>96</v>
      </c>
      <c r="P14" s="37" t="s">
        <v>109</v>
      </c>
      <c r="Q14" s="24">
        <f>SUM(C13:E13)</f>
        <v>32</v>
      </c>
    </row>
    <row r="15" spans="1:17" ht="15.75" customHeight="1">
      <c r="A15" s="90">
        <v>10</v>
      </c>
      <c r="B15" s="85">
        <v>16</v>
      </c>
      <c r="C15" s="9">
        <v>20</v>
      </c>
      <c r="D15" s="9">
        <v>9</v>
      </c>
      <c r="E15" s="9">
        <v>8</v>
      </c>
      <c r="F15" s="9">
        <v>6</v>
      </c>
      <c r="G15" s="9">
        <v>0</v>
      </c>
      <c r="H15" s="9">
        <v>12</v>
      </c>
      <c r="I15" s="9">
        <v>9</v>
      </c>
      <c r="J15" s="9">
        <v>9</v>
      </c>
      <c r="K15" s="9">
        <v>9</v>
      </c>
      <c r="L15" s="9">
        <v>11</v>
      </c>
      <c r="M15" s="9">
        <v>3</v>
      </c>
      <c r="N15" s="10"/>
      <c r="O15" s="8">
        <f>IF(B15="","",SUM(C15:M15)-(N15))</f>
        <v>96</v>
      </c>
      <c r="P15" s="37" t="s">
        <v>109</v>
      </c>
      <c r="Q15" s="24">
        <f>SUM(C14:E14)</f>
        <v>38</v>
      </c>
    </row>
    <row r="16" spans="1:17" ht="15.75" customHeight="1">
      <c r="A16" s="90">
        <v>11</v>
      </c>
      <c r="B16" s="84">
        <v>221</v>
      </c>
      <c r="C16" s="15">
        <v>19</v>
      </c>
      <c r="D16" s="15">
        <v>0</v>
      </c>
      <c r="E16" s="15">
        <v>9</v>
      </c>
      <c r="F16" s="15">
        <v>9</v>
      </c>
      <c r="G16" s="15">
        <v>12</v>
      </c>
      <c r="H16" s="15">
        <v>12</v>
      </c>
      <c r="I16" s="15">
        <v>9</v>
      </c>
      <c r="J16" s="15">
        <v>9</v>
      </c>
      <c r="K16" s="15">
        <v>6</v>
      </c>
      <c r="L16" s="15">
        <v>8</v>
      </c>
      <c r="M16" s="15">
        <v>3</v>
      </c>
      <c r="N16" s="15"/>
      <c r="O16" s="8">
        <f>IF(B16="","",SUM(C16:M16)-(N16))</f>
        <v>96</v>
      </c>
      <c r="P16" s="37" t="s">
        <v>107</v>
      </c>
      <c r="Q16" s="24">
        <f>SUM(C15:E15)</f>
        <v>37</v>
      </c>
    </row>
    <row r="17" spans="1:17" ht="15.75" customHeight="1">
      <c r="A17" s="90">
        <v>12</v>
      </c>
      <c r="B17" s="86">
        <v>5</v>
      </c>
      <c r="C17" s="9">
        <v>16</v>
      </c>
      <c r="D17" s="9">
        <v>10</v>
      </c>
      <c r="E17" s="9">
        <v>6</v>
      </c>
      <c r="F17" s="9">
        <v>0</v>
      </c>
      <c r="G17" s="9">
        <v>10</v>
      </c>
      <c r="H17" s="9">
        <v>12</v>
      </c>
      <c r="I17" s="9">
        <v>12</v>
      </c>
      <c r="J17" s="9">
        <v>9</v>
      </c>
      <c r="K17" s="9">
        <v>6</v>
      </c>
      <c r="L17" s="9">
        <v>9</v>
      </c>
      <c r="M17" s="9">
        <v>3</v>
      </c>
      <c r="N17" s="10"/>
      <c r="O17" s="8">
        <f>IF(B17="","",SUM(C17:M17)-(N17))</f>
        <v>93</v>
      </c>
      <c r="P17" s="37" t="s">
        <v>109</v>
      </c>
      <c r="Q17" s="24">
        <f>SUM(C16:E16)</f>
        <v>28</v>
      </c>
    </row>
    <row r="18" spans="1:17" ht="15.75" customHeight="1">
      <c r="A18" s="90">
        <v>13</v>
      </c>
      <c r="B18" s="84" t="s">
        <v>149</v>
      </c>
      <c r="C18" s="9">
        <v>16</v>
      </c>
      <c r="D18" s="9">
        <v>9</v>
      </c>
      <c r="E18" s="9">
        <v>9</v>
      </c>
      <c r="F18" s="9">
        <v>9</v>
      </c>
      <c r="G18" s="9">
        <v>0</v>
      </c>
      <c r="H18" s="9">
        <v>12</v>
      </c>
      <c r="I18" s="9">
        <v>9</v>
      </c>
      <c r="J18" s="9">
        <v>6</v>
      </c>
      <c r="K18" s="9">
        <v>9</v>
      </c>
      <c r="L18" s="9">
        <v>9</v>
      </c>
      <c r="M18" s="9"/>
      <c r="N18" s="10"/>
      <c r="O18" s="8">
        <f>IF(B18="","",SUM(C18:M18)-(N18))</f>
        <v>88</v>
      </c>
      <c r="P18" s="37" t="s">
        <v>152</v>
      </c>
      <c r="Q18" s="24">
        <f>SUM(C17:E17)</f>
        <v>32</v>
      </c>
    </row>
    <row r="19" spans="1:17" ht="15.75" customHeight="1">
      <c r="A19" s="90">
        <v>14</v>
      </c>
      <c r="B19" s="86">
        <v>4</v>
      </c>
      <c r="C19" s="9">
        <v>21</v>
      </c>
      <c r="D19" s="9">
        <v>9</v>
      </c>
      <c r="E19" s="9">
        <v>9</v>
      </c>
      <c r="F19" s="9">
        <v>0</v>
      </c>
      <c r="G19" s="9">
        <v>0</v>
      </c>
      <c r="H19" s="9">
        <v>12</v>
      </c>
      <c r="I19" s="9">
        <v>9</v>
      </c>
      <c r="J19" s="9">
        <v>9</v>
      </c>
      <c r="K19" s="9">
        <v>9</v>
      </c>
      <c r="L19" s="9">
        <v>9</v>
      </c>
      <c r="M19" s="9"/>
      <c r="N19" s="10"/>
      <c r="O19" s="8">
        <f>IF(B19="","",SUM(C19:M19)-(N19))</f>
        <v>87</v>
      </c>
      <c r="P19" s="37" t="s">
        <v>109</v>
      </c>
      <c r="Q19" s="24">
        <f>SUM(C19:E19)</f>
        <v>39</v>
      </c>
    </row>
    <row r="20" spans="1:17" ht="15.75" customHeight="1">
      <c r="A20" s="90">
        <v>15</v>
      </c>
      <c r="B20" s="86">
        <v>98</v>
      </c>
      <c r="C20" s="9">
        <v>18</v>
      </c>
      <c r="D20" s="9">
        <v>9</v>
      </c>
      <c r="E20" s="9">
        <v>6</v>
      </c>
      <c r="F20" s="9">
        <v>9</v>
      </c>
      <c r="G20" s="9">
        <v>0</v>
      </c>
      <c r="H20" s="9">
        <v>12</v>
      </c>
      <c r="I20" s="9">
        <v>9</v>
      </c>
      <c r="J20" s="9">
        <v>9</v>
      </c>
      <c r="K20" s="9">
        <v>6</v>
      </c>
      <c r="L20" s="9">
        <v>9</v>
      </c>
      <c r="M20" s="9"/>
      <c r="N20" s="10"/>
      <c r="O20" s="8">
        <f>IF(B20="","",SUM(C20:M20)-(N20))</f>
        <v>87</v>
      </c>
      <c r="P20" s="37" t="s">
        <v>107</v>
      </c>
      <c r="Q20" s="24">
        <f>SUM(C20:E20)</f>
        <v>33</v>
      </c>
    </row>
    <row r="21" spans="1:17" ht="15.75" customHeight="1">
      <c r="A21" s="90">
        <v>16</v>
      </c>
      <c r="B21" s="85">
        <v>48</v>
      </c>
      <c r="C21" s="9">
        <v>15</v>
      </c>
      <c r="D21" s="9">
        <v>9</v>
      </c>
      <c r="E21" s="9">
        <v>6</v>
      </c>
      <c r="F21" s="9">
        <v>8</v>
      </c>
      <c r="G21" s="9">
        <v>0</v>
      </c>
      <c r="H21" s="9">
        <v>10</v>
      </c>
      <c r="I21" s="9">
        <v>9</v>
      </c>
      <c r="J21" s="9">
        <v>9</v>
      </c>
      <c r="K21" s="9">
        <v>8</v>
      </c>
      <c r="L21" s="9">
        <v>7</v>
      </c>
      <c r="M21" s="9"/>
      <c r="N21" s="10"/>
      <c r="O21" s="8">
        <f>IF(B21="","",SUM(C21:M21)-(N21))</f>
        <v>81</v>
      </c>
      <c r="P21" s="37" t="s">
        <v>107</v>
      </c>
      <c r="Q21" s="24">
        <f>SUM(C21:E21)</f>
        <v>30</v>
      </c>
    </row>
    <row r="22" spans="1:17" ht="15.75" customHeight="1">
      <c r="A22" s="90">
        <v>17</v>
      </c>
      <c r="B22" s="86">
        <v>134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>
        <f>IF(B22="","",SUM(C22:M22)-(N22))</f>
        <v>0</v>
      </c>
      <c r="P22" s="37" t="s">
        <v>108</v>
      </c>
      <c r="Q22" s="24">
        <f aca="true" t="shared" si="0" ref="Q19:Q45">SUM(C22:E22)</f>
        <v>0</v>
      </c>
    </row>
    <row r="23" spans="1:17" ht="15.75" customHeight="1">
      <c r="A23" s="90">
        <v>18</v>
      </c>
      <c r="B23" s="84">
        <v>107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8">
        <f>IF(B23="","",SUM(C23:M23)-(N23))</f>
        <v>0</v>
      </c>
      <c r="P23" s="37" t="s">
        <v>108</v>
      </c>
      <c r="Q23" s="24">
        <f t="shared" si="0"/>
        <v>0</v>
      </c>
    </row>
    <row r="24" spans="1:17" ht="15.75" customHeight="1">
      <c r="A24" s="90">
        <v>19</v>
      </c>
      <c r="B24" s="85">
        <v>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8">
        <f>IF(B24="","",SUM(C24:M24)-(N24))</f>
        <v>0</v>
      </c>
      <c r="P24" s="37" t="s">
        <v>141</v>
      </c>
      <c r="Q24" s="24">
        <f t="shared" si="0"/>
        <v>0</v>
      </c>
    </row>
    <row r="25" spans="1:17" ht="15.75" customHeight="1">
      <c r="A25" s="90">
        <v>20</v>
      </c>
      <c r="B25" s="83">
        <v>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8">
        <f>IF(B25="","",SUM(C25:M25)-(N25))</f>
        <v>0</v>
      </c>
      <c r="P25" s="37" t="s">
        <v>141</v>
      </c>
      <c r="Q25" s="24">
        <f t="shared" si="0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aca="true" t="shared" si="1" ref="O22:O45">IF(B26="","",SUM(C26:M26)-(N26))</f>
        <v/>
      </c>
      <c r="P26" s="37"/>
      <c r="Q26" s="24">
        <f t="shared" si="0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1"/>
        <v/>
      </c>
      <c r="P27" s="37"/>
      <c r="Q27" s="24">
        <f t="shared" si="0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1"/>
        <v/>
      </c>
      <c r="P28" s="37"/>
      <c r="Q28" s="24">
        <f t="shared" si="0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1"/>
        <v/>
      </c>
      <c r="P29" s="20"/>
      <c r="Q29" s="24">
        <f t="shared" si="0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1"/>
        <v/>
      </c>
      <c r="P30" s="20"/>
      <c r="Q30" s="24">
        <f t="shared" si="0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1"/>
        <v/>
      </c>
      <c r="P31" s="20"/>
      <c r="Q31" s="24">
        <f t="shared" si="0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1"/>
        <v/>
      </c>
      <c r="P32" s="37"/>
      <c r="Q32" s="24">
        <f t="shared" si="0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1"/>
        <v/>
      </c>
      <c r="P33" s="37"/>
      <c r="Q33" s="24">
        <f t="shared" si="0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1"/>
        <v/>
      </c>
      <c r="P34" s="37"/>
      <c r="Q34" s="24">
        <f t="shared" si="0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1"/>
        <v/>
      </c>
      <c r="P35" s="37"/>
      <c r="Q35" s="24">
        <f t="shared" si="0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1"/>
        <v/>
      </c>
      <c r="P36" s="37"/>
      <c r="Q36" s="24">
        <f t="shared" si="0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1"/>
        <v/>
      </c>
      <c r="P37" s="37"/>
      <c r="Q37" s="24">
        <f t="shared" si="0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1"/>
        <v/>
      </c>
      <c r="P38" s="37"/>
      <c r="Q38" s="24">
        <f t="shared" si="0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1"/>
        <v/>
      </c>
      <c r="P39" s="37"/>
      <c r="Q39" s="24">
        <f t="shared" si="0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1"/>
        <v/>
      </c>
      <c r="P40" s="37"/>
      <c r="Q40" s="24">
        <f t="shared" si="0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1"/>
        <v/>
      </c>
      <c r="P41" s="37"/>
      <c r="Q41" s="24">
        <f t="shared" si="0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1"/>
        <v/>
      </c>
      <c r="P42" s="37"/>
      <c r="Q42" s="24">
        <f t="shared" si="0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1"/>
        <v/>
      </c>
      <c r="P43" s="37"/>
      <c r="Q43" s="24">
        <f t="shared" si="0"/>
        <v>0</v>
      </c>
    </row>
    <row r="44" spans="1:17" ht="15.75" customHeight="1">
      <c r="A44" s="90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1"/>
        <v/>
      </c>
      <c r="P44" s="37"/>
      <c r="Q44" s="24">
        <f t="shared" si="0"/>
        <v>0</v>
      </c>
    </row>
    <row r="45" spans="1:17" ht="15.75" customHeight="1">
      <c r="A45" s="90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1"/>
        <v/>
      </c>
      <c r="P45" s="37"/>
      <c r="Q45" s="24">
        <f t="shared" si="0"/>
        <v>0</v>
      </c>
    </row>
  </sheetData>
  <mergeCells count="19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E4:F4"/>
    <mergeCell ref="K4:L4"/>
    <mergeCell ref="O4:P4"/>
    <mergeCell ref="S7:T7"/>
    <mergeCell ref="S8:T8"/>
    <mergeCell ref="S9:T9"/>
    <mergeCell ref="R3:S3"/>
    <mergeCell ref="S11:T11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6.57421875" style="5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126" t="s">
        <v>36</v>
      </c>
      <c r="C1" s="127"/>
      <c r="D1" s="141" t="s">
        <v>50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  <c r="Z1" s="13"/>
    </row>
    <row r="2" spans="2:26" ht="15.75" customHeight="1">
      <c r="B2" s="128"/>
      <c r="C2" s="129"/>
      <c r="D2" s="141" t="s">
        <v>51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54"/>
      <c r="R2" s="101" t="s">
        <v>85</v>
      </c>
      <c r="S2" s="102">
        <v>2</v>
      </c>
      <c r="T2" s="98" t="s">
        <v>86</v>
      </c>
      <c r="U2" s="72">
        <v>0</v>
      </c>
      <c r="V2" s="101" t="s">
        <v>87</v>
      </c>
      <c r="W2" s="104">
        <v>4</v>
      </c>
      <c r="Z2" s="13">
        <v>4</v>
      </c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12</v>
      </c>
    </row>
    <row r="4" spans="2:20" ht="23.25" customHeight="1">
      <c r="B4" s="133"/>
      <c r="C4" s="134"/>
      <c r="D4" s="134"/>
      <c r="E4" s="139">
        <f>SUM(O6:O17)</f>
        <v>982</v>
      </c>
      <c r="F4" s="140"/>
      <c r="G4" s="137"/>
      <c r="H4" s="138"/>
      <c r="I4" s="138"/>
      <c r="J4" s="138"/>
      <c r="K4" s="152">
        <v>224</v>
      </c>
      <c r="L4" s="153"/>
      <c r="M4" s="158"/>
      <c r="N4" s="154"/>
      <c r="O4" s="154">
        <f>MAX(C6:C45)</f>
        <v>18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53"/>
      <c r="T5" s="106"/>
      <c r="U5" s="53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9">
        <v>6</v>
      </c>
      <c r="C6" s="9">
        <v>14</v>
      </c>
      <c r="D6" s="9">
        <v>9</v>
      </c>
      <c r="E6" s="9">
        <v>9</v>
      </c>
      <c r="F6" s="9">
        <v>9</v>
      </c>
      <c r="G6" s="9">
        <v>13</v>
      </c>
      <c r="H6" s="9">
        <v>12</v>
      </c>
      <c r="I6" s="9">
        <v>8</v>
      </c>
      <c r="J6" s="9">
        <v>8</v>
      </c>
      <c r="K6" s="9">
        <v>9</v>
      </c>
      <c r="L6" s="9">
        <v>10</v>
      </c>
      <c r="M6" s="9">
        <v>3</v>
      </c>
      <c r="N6" s="73"/>
      <c r="O6" s="8">
        <f aca="true" t="shared" si="0" ref="O6:O17">IF(B6="","",SUM(C6:M6)-(N6))</f>
        <v>104</v>
      </c>
      <c r="P6" s="37" t="s">
        <v>107</v>
      </c>
      <c r="Q6" s="24">
        <f aca="true" t="shared" si="1" ref="Q6:Q17">SUM(C6:E6)</f>
        <v>32</v>
      </c>
    </row>
    <row r="7" spans="1:22" ht="15.75" customHeight="1">
      <c r="A7" s="90">
        <v>2</v>
      </c>
      <c r="B7" s="83">
        <v>5</v>
      </c>
      <c r="C7" s="9">
        <v>13</v>
      </c>
      <c r="D7" s="9">
        <v>10</v>
      </c>
      <c r="E7" s="9">
        <v>10</v>
      </c>
      <c r="F7" s="9">
        <v>7</v>
      </c>
      <c r="G7" s="9">
        <v>0</v>
      </c>
      <c r="H7" s="9">
        <v>10</v>
      </c>
      <c r="I7" s="9">
        <v>8</v>
      </c>
      <c r="J7" s="9">
        <v>7</v>
      </c>
      <c r="K7" s="9">
        <v>9</v>
      </c>
      <c r="L7" s="9">
        <v>11</v>
      </c>
      <c r="M7" s="9"/>
      <c r="N7" s="73"/>
      <c r="O7" s="8">
        <f t="shared" si="0"/>
        <v>85</v>
      </c>
      <c r="P7" s="37" t="s">
        <v>107</v>
      </c>
      <c r="Q7" s="24">
        <f t="shared" si="1"/>
        <v>33</v>
      </c>
      <c r="S7" s="150" t="s">
        <v>68</v>
      </c>
      <c r="T7" s="151"/>
      <c r="U7" s="39" t="s">
        <v>55</v>
      </c>
      <c r="V7" s="45"/>
    </row>
    <row r="8" spans="1:22" ht="15.75" customHeight="1">
      <c r="A8" s="90">
        <v>3</v>
      </c>
      <c r="B8" s="89">
        <v>21</v>
      </c>
      <c r="C8" s="15">
        <v>0</v>
      </c>
      <c r="D8" s="15">
        <v>9</v>
      </c>
      <c r="E8" s="15">
        <v>9</v>
      </c>
      <c r="F8" s="15">
        <v>7</v>
      </c>
      <c r="G8" s="15">
        <v>0</v>
      </c>
      <c r="H8" s="15">
        <v>11</v>
      </c>
      <c r="I8" s="15">
        <v>9</v>
      </c>
      <c r="J8" s="15">
        <v>8</v>
      </c>
      <c r="K8" s="15">
        <v>9</v>
      </c>
      <c r="L8" s="15">
        <v>11</v>
      </c>
      <c r="M8" s="15"/>
      <c r="N8" s="73"/>
      <c r="O8" s="8">
        <f t="shared" si="0"/>
        <v>73</v>
      </c>
      <c r="P8" s="37" t="s">
        <v>107</v>
      </c>
      <c r="Q8" s="24">
        <f t="shared" si="1"/>
        <v>18</v>
      </c>
      <c r="S8" s="150" t="s">
        <v>69</v>
      </c>
      <c r="T8" s="151"/>
      <c r="U8" s="39" t="s">
        <v>55</v>
      </c>
      <c r="V8" s="94"/>
    </row>
    <row r="9" spans="1:22" ht="15.75" customHeight="1">
      <c r="A9" s="90">
        <v>4</v>
      </c>
      <c r="B9" s="82">
        <v>47</v>
      </c>
      <c r="C9" s="9">
        <v>0</v>
      </c>
      <c r="D9" s="9">
        <v>0</v>
      </c>
      <c r="E9" s="9">
        <v>8</v>
      </c>
      <c r="F9" s="9">
        <v>7</v>
      </c>
      <c r="G9" s="9">
        <v>0</v>
      </c>
      <c r="H9" s="9">
        <v>10</v>
      </c>
      <c r="I9" s="9">
        <v>7</v>
      </c>
      <c r="J9" s="9">
        <v>9</v>
      </c>
      <c r="K9" s="9">
        <v>8</v>
      </c>
      <c r="L9" s="9">
        <v>9</v>
      </c>
      <c r="M9" s="9"/>
      <c r="N9" s="73"/>
      <c r="O9" s="8">
        <f t="shared" si="0"/>
        <v>58</v>
      </c>
      <c r="P9" s="37" t="s">
        <v>107</v>
      </c>
      <c r="Q9" s="24">
        <f t="shared" si="1"/>
        <v>8</v>
      </c>
      <c r="S9" s="150" t="s">
        <v>70</v>
      </c>
      <c r="T9" s="151"/>
      <c r="U9" s="39" t="s">
        <v>55</v>
      </c>
      <c r="V9" s="45"/>
    </row>
    <row r="10" spans="1:17" ht="15.75" customHeight="1">
      <c r="A10" s="90">
        <v>5</v>
      </c>
      <c r="B10" s="82">
        <v>35</v>
      </c>
      <c r="C10" s="9">
        <v>18</v>
      </c>
      <c r="D10" s="9">
        <v>0</v>
      </c>
      <c r="E10" s="9">
        <v>9</v>
      </c>
      <c r="F10" s="9">
        <v>6</v>
      </c>
      <c r="G10" s="9">
        <v>12</v>
      </c>
      <c r="H10" s="9">
        <v>11</v>
      </c>
      <c r="I10" s="9">
        <v>9</v>
      </c>
      <c r="J10" s="9">
        <v>8</v>
      </c>
      <c r="K10" s="9">
        <v>8</v>
      </c>
      <c r="L10" s="9">
        <v>6</v>
      </c>
      <c r="M10" s="9"/>
      <c r="N10" s="72"/>
      <c r="O10" s="8">
        <f t="shared" si="0"/>
        <v>87</v>
      </c>
      <c r="P10" s="37" t="s">
        <v>108</v>
      </c>
      <c r="Q10" s="24">
        <f t="shared" si="1"/>
        <v>27</v>
      </c>
    </row>
    <row r="11" spans="1:22" ht="15.75" customHeight="1">
      <c r="A11" s="90">
        <v>6</v>
      </c>
      <c r="B11" s="82">
        <v>1</v>
      </c>
      <c r="C11" s="9">
        <v>18</v>
      </c>
      <c r="D11" s="9">
        <v>0</v>
      </c>
      <c r="E11" s="9">
        <v>9</v>
      </c>
      <c r="F11" s="9">
        <v>9</v>
      </c>
      <c r="G11" s="9">
        <v>10</v>
      </c>
      <c r="H11" s="9">
        <v>12</v>
      </c>
      <c r="I11" s="9">
        <v>9</v>
      </c>
      <c r="J11" s="9">
        <v>9</v>
      </c>
      <c r="K11" s="9">
        <v>8</v>
      </c>
      <c r="L11" s="9">
        <v>9</v>
      </c>
      <c r="M11" s="9">
        <v>3</v>
      </c>
      <c r="N11" s="73"/>
      <c r="O11" s="8">
        <f t="shared" si="0"/>
        <v>96</v>
      </c>
      <c r="P11" s="37" t="s">
        <v>108</v>
      </c>
      <c r="Q11" s="24">
        <f t="shared" si="1"/>
        <v>27</v>
      </c>
      <c r="S11" s="150"/>
      <c r="T11" s="151"/>
      <c r="U11" s="39"/>
      <c r="V11" s="45"/>
    </row>
    <row r="12" spans="1:17" ht="15.75" customHeight="1">
      <c r="A12" s="90">
        <v>7</v>
      </c>
      <c r="B12" s="83">
        <v>22</v>
      </c>
      <c r="C12" s="9">
        <v>18</v>
      </c>
      <c r="D12" s="9">
        <v>0</v>
      </c>
      <c r="E12" s="9">
        <v>9</v>
      </c>
      <c r="F12" s="9">
        <v>9</v>
      </c>
      <c r="G12" s="9">
        <v>12</v>
      </c>
      <c r="H12" s="9">
        <v>12</v>
      </c>
      <c r="I12" s="9">
        <v>9</v>
      </c>
      <c r="J12" s="9">
        <v>6</v>
      </c>
      <c r="K12" s="9">
        <v>9</v>
      </c>
      <c r="L12" s="9">
        <v>6</v>
      </c>
      <c r="M12" s="9">
        <v>3</v>
      </c>
      <c r="N12" s="73"/>
      <c r="O12" s="8">
        <f t="shared" si="0"/>
        <v>93</v>
      </c>
      <c r="P12" s="37" t="s">
        <v>108</v>
      </c>
      <c r="Q12" s="24">
        <f t="shared" si="1"/>
        <v>27</v>
      </c>
    </row>
    <row r="13" spans="1:17" ht="15.75" customHeight="1">
      <c r="A13" s="90">
        <v>8</v>
      </c>
      <c r="B13" s="89">
        <v>37</v>
      </c>
      <c r="C13" s="9">
        <v>18</v>
      </c>
      <c r="D13" s="9">
        <v>0</v>
      </c>
      <c r="E13" s="9">
        <v>9</v>
      </c>
      <c r="F13" s="9">
        <v>6</v>
      </c>
      <c r="G13" s="9">
        <v>0</v>
      </c>
      <c r="H13" s="9">
        <v>12</v>
      </c>
      <c r="I13" s="9">
        <v>9</v>
      </c>
      <c r="J13" s="9">
        <v>9</v>
      </c>
      <c r="K13" s="9">
        <v>9</v>
      </c>
      <c r="L13" s="9">
        <v>6</v>
      </c>
      <c r="M13" s="9"/>
      <c r="N13" s="73"/>
      <c r="O13" s="8">
        <f t="shared" si="0"/>
        <v>78</v>
      </c>
      <c r="P13" s="37" t="s">
        <v>108</v>
      </c>
      <c r="Q13" s="24">
        <f t="shared" si="1"/>
        <v>27</v>
      </c>
    </row>
    <row r="14" spans="1:19" ht="15.75" customHeight="1">
      <c r="A14" s="90">
        <v>9</v>
      </c>
      <c r="B14" s="83" t="s">
        <v>145</v>
      </c>
      <c r="C14" s="9">
        <v>0</v>
      </c>
      <c r="D14" s="9">
        <v>0</v>
      </c>
      <c r="E14" s="9">
        <v>0</v>
      </c>
      <c r="F14" s="9">
        <v>6</v>
      </c>
      <c r="G14" s="9">
        <v>12</v>
      </c>
      <c r="H14" s="9">
        <v>12</v>
      </c>
      <c r="I14" s="9">
        <v>9</v>
      </c>
      <c r="J14" s="9">
        <v>6</v>
      </c>
      <c r="K14" s="9">
        <v>9</v>
      </c>
      <c r="L14" s="9">
        <v>6</v>
      </c>
      <c r="M14" s="9"/>
      <c r="N14" s="73"/>
      <c r="O14" s="8">
        <f t="shared" si="0"/>
        <v>60</v>
      </c>
      <c r="P14" s="37" t="s">
        <v>152</v>
      </c>
      <c r="Q14" s="24">
        <f t="shared" si="1"/>
        <v>0</v>
      </c>
      <c r="S14" s="1">
        <f>SUM(Q6,Q7,Q10,Q11,Q12,Q17,Q16,Q13)</f>
        <v>224</v>
      </c>
    </row>
    <row r="15" spans="1:17" ht="15.75" customHeight="1">
      <c r="A15" s="90">
        <v>10</v>
      </c>
      <c r="B15" s="83" t="s">
        <v>98</v>
      </c>
      <c r="C15" s="9">
        <v>15</v>
      </c>
      <c r="D15" s="9">
        <v>0</v>
      </c>
      <c r="E15" s="9">
        <v>6</v>
      </c>
      <c r="F15" s="9">
        <v>6</v>
      </c>
      <c r="G15" s="9">
        <v>12</v>
      </c>
      <c r="H15" s="9">
        <v>12</v>
      </c>
      <c r="I15" s="9">
        <v>9</v>
      </c>
      <c r="J15" s="9">
        <v>9</v>
      </c>
      <c r="K15" s="9">
        <v>9</v>
      </c>
      <c r="L15" s="9">
        <v>6</v>
      </c>
      <c r="M15" s="9"/>
      <c r="N15" s="73"/>
      <c r="O15" s="8">
        <f t="shared" si="0"/>
        <v>84</v>
      </c>
      <c r="P15" s="37" t="s">
        <v>152</v>
      </c>
      <c r="Q15" s="24">
        <f t="shared" si="1"/>
        <v>21</v>
      </c>
    </row>
    <row r="16" spans="1:17" ht="15.75" customHeight="1">
      <c r="A16" s="90">
        <v>11</v>
      </c>
      <c r="B16" s="83" t="s">
        <v>135</v>
      </c>
      <c r="C16" s="9">
        <v>16</v>
      </c>
      <c r="D16" s="9">
        <v>0</v>
      </c>
      <c r="E16" s="9">
        <v>9</v>
      </c>
      <c r="F16" s="9">
        <v>6</v>
      </c>
      <c r="G16" s="9">
        <v>12</v>
      </c>
      <c r="H16" s="9">
        <v>12</v>
      </c>
      <c r="I16" s="9">
        <v>9</v>
      </c>
      <c r="J16" s="9">
        <v>8</v>
      </c>
      <c r="K16" s="9">
        <v>9</v>
      </c>
      <c r="L16" s="9">
        <v>6</v>
      </c>
      <c r="M16" s="9"/>
      <c r="N16" s="73"/>
      <c r="O16" s="8">
        <f t="shared" si="0"/>
        <v>87</v>
      </c>
      <c r="P16" s="37" t="s">
        <v>152</v>
      </c>
      <c r="Q16" s="24">
        <f t="shared" si="1"/>
        <v>25</v>
      </c>
    </row>
    <row r="17" spans="1:17" ht="15.75" customHeight="1">
      <c r="A17" s="90">
        <v>12</v>
      </c>
      <c r="B17" s="82" t="s">
        <v>151</v>
      </c>
      <c r="C17" s="9">
        <v>17</v>
      </c>
      <c r="D17" s="9">
        <v>0</v>
      </c>
      <c r="E17" s="9">
        <v>9</v>
      </c>
      <c r="F17" s="9">
        <v>6</v>
      </c>
      <c r="G17" s="9">
        <v>0</v>
      </c>
      <c r="H17" s="9">
        <v>12</v>
      </c>
      <c r="I17" s="9">
        <v>9</v>
      </c>
      <c r="J17" s="9">
        <v>9</v>
      </c>
      <c r="K17" s="9">
        <v>9</v>
      </c>
      <c r="L17" s="9">
        <v>6</v>
      </c>
      <c r="M17" s="9"/>
      <c r="N17" s="73"/>
      <c r="O17" s="8">
        <f t="shared" si="0"/>
        <v>77</v>
      </c>
      <c r="P17" s="37" t="s">
        <v>152</v>
      </c>
      <c r="Q17" s="24">
        <f t="shared" si="1"/>
        <v>26</v>
      </c>
    </row>
    <row r="18" spans="1:17" ht="15.75" customHeight="1">
      <c r="A18" s="90">
        <v>13</v>
      </c>
      <c r="B18" s="8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73"/>
      <c r="O18" s="8" t="str">
        <f aca="true" t="shared" si="2" ref="O18:O45">IF(B18="","",SUM(C18:M18)-(N18))</f>
        <v/>
      </c>
      <c r="P18" s="37"/>
      <c r="Q18" s="24">
        <f aca="true" t="shared" si="3" ref="Q18:Q45">SUM(C18:E18)</f>
        <v>0</v>
      </c>
    </row>
    <row r="19" spans="1:17" ht="15.75" customHeight="1">
      <c r="A19" s="90">
        <v>14</v>
      </c>
      <c r="B19" s="8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73"/>
      <c r="O19" s="8" t="str">
        <f t="shared" si="2"/>
        <v/>
      </c>
      <c r="P19" s="37"/>
      <c r="Q19" s="24">
        <f t="shared" si="3"/>
        <v>0</v>
      </c>
    </row>
    <row r="20" spans="1:17" ht="15.75" customHeight="1">
      <c r="A20" s="90">
        <v>15</v>
      </c>
      <c r="B20" s="8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73"/>
      <c r="O20" s="8" t="str">
        <f t="shared" si="2"/>
        <v/>
      </c>
      <c r="P20" s="37"/>
      <c r="Q20" s="24">
        <f t="shared" si="3"/>
        <v>0</v>
      </c>
    </row>
    <row r="21" spans="1:17" ht="15.75" customHeight="1">
      <c r="A21" s="90">
        <v>16</v>
      </c>
      <c r="B21" s="8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73"/>
      <c r="O21" s="8" t="str">
        <f t="shared" si="2"/>
        <v/>
      </c>
      <c r="P21" s="37"/>
      <c r="Q21" s="24">
        <f t="shared" si="3"/>
        <v>0</v>
      </c>
    </row>
    <row r="22" spans="1:17" ht="15.75" customHeight="1">
      <c r="A22" s="90"/>
      <c r="B22" s="8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3"/>
      <c r="O22" s="8" t="str">
        <f t="shared" si="2"/>
        <v/>
      </c>
      <c r="P22" s="37"/>
      <c r="Q22" s="24">
        <f t="shared" si="3"/>
        <v>0</v>
      </c>
    </row>
    <row r="23" spans="1:17" ht="15.75" customHeight="1">
      <c r="A23" s="90"/>
      <c r="B23" s="8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3"/>
      <c r="O23" s="8" t="str">
        <f t="shared" si="2"/>
        <v/>
      </c>
      <c r="P23" s="20"/>
      <c r="Q23" s="24">
        <f t="shared" si="3"/>
        <v>0</v>
      </c>
    </row>
    <row r="24" spans="1:17" ht="15.75" customHeight="1">
      <c r="A24" s="90"/>
      <c r="B24" s="8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8"/>
      <c r="O24" s="8" t="str">
        <f t="shared" si="2"/>
        <v/>
      </c>
      <c r="P24" s="37"/>
      <c r="Q24" s="24">
        <f t="shared" si="3"/>
        <v>0</v>
      </c>
    </row>
    <row r="25" spans="1:17" ht="15.75" customHeight="1">
      <c r="A25" s="90"/>
      <c r="B25" s="8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3"/>
      <c r="O25" s="8" t="str">
        <f t="shared" si="2"/>
        <v/>
      </c>
      <c r="P25" s="37"/>
      <c r="Q25" s="24">
        <f t="shared" si="3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3"/>
      <c r="O26" s="8" t="str">
        <f t="shared" si="2"/>
        <v/>
      </c>
      <c r="P26" s="37"/>
      <c r="Q26" s="24">
        <f t="shared" si="3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2"/>
        <v/>
      </c>
      <c r="P27" s="37"/>
      <c r="Q27" s="24">
        <f t="shared" si="3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2"/>
        <v/>
      </c>
      <c r="P28" s="37"/>
      <c r="Q28" s="24">
        <f t="shared" si="3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2"/>
        <v/>
      </c>
      <c r="P29" s="20"/>
      <c r="Q29" s="24">
        <f t="shared" si="3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2"/>
        <v/>
      </c>
      <c r="P30" s="20"/>
      <c r="Q30" s="24">
        <f t="shared" si="3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2"/>
        <v/>
      </c>
      <c r="P31" s="20"/>
      <c r="Q31" s="24">
        <f t="shared" si="3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2"/>
        <v/>
      </c>
      <c r="P32" s="37"/>
      <c r="Q32" s="24">
        <f t="shared" si="3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2"/>
        <v/>
      </c>
      <c r="P33" s="37"/>
      <c r="Q33" s="24">
        <f t="shared" si="3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2"/>
        <v/>
      </c>
      <c r="P34" s="37"/>
      <c r="Q34" s="24">
        <f t="shared" si="3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2"/>
        <v/>
      </c>
      <c r="P35" s="37"/>
      <c r="Q35" s="24">
        <f t="shared" si="3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2"/>
        <v/>
      </c>
      <c r="P36" s="37"/>
      <c r="Q36" s="24">
        <f t="shared" si="3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2"/>
        <v/>
      </c>
      <c r="P37" s="37"/>
      <c r="Q37" s="24">
        <f t="shared" si="3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2"/>
        <v/>
      </c>
      <c r="P38" s="37"/>
      <c r="Q38" s="24">
        <f t="shared" si="3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2"/>
        <v/>
      </c>
      <c r="P39" s="37"/>
      <c r="Q39" s="24">
        <f t="shared" si="3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2"/>
        <v/>
      </c>
      <c r="P40" s="37"/>
      <c r="Q40" s="24">
        <f t="shared" si="3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2"/>
        <v/>
      </c>
      <c r="P41" s="37"/>
      <c r="Q41" s="24">
        <f t="shared" si="3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2"/>
        <v/>
      </c>
      <c r="P42" s="37"/>
      <c r="Q42" s="24">
        <f t="shared" si="3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2"/>
        <v/>
      </c>
      <c r="P43" s="37"/>
      <c r="Q43" s="24">
        <f t="shared" si="3"/>
        <v>0</v>
      </c>
    </row>
    <row r="44" spans="1:17" ht="15.75" customHeight="1">
      <c r="A44" s="90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2"/>
        <v/>
      </c>
      <c r="P44" s="37"/>
      <c r="Q44" s="24">
        <f t="shared" si="3"/>
        <v>0</v>
      </c>
    </row>
    <row r="45" spans="1:17" ht="15.75" customHeight="1">
      <c r="A45" s="90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2"/>
        <v/>
      </c>
      <c r="P45" s="37"/>
      <c r="Q45" s="24">
        <f t="shared" si="3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S18" sqref="S18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6.57421875" style="5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126" t="s">
        <v>36</v>
      </c>
      <c r="C1" s="127"/>
      <c r="D1" s="141" t="s">
        <v>93</v>
      </c>
      <c r="E1" s="141"/>
      <c r="F1" s="141"/>
      <c r="G1" s="141"/>
      <c r="H1" s="141"/>
      <c r="I1" s="142"/>
      <c r="J1" s="142"/>
      <c r="K1" s="143"/>
      <c r="R1" s="99"/>
      <c r="S1" s="100"/>
      <c r="T1" s="91"/>
      <c r="U1" s="13"/>
      <c r="V1" s="101"/>
      <c r="W1" s="104"/>
    </row>
    <row r="2" spans="2:23" ht="15.75" customHeight="1">
      <c r="B2" s="128"/>
      <c r="C2" s="129"/>
      <c r="D2" s="141" t="s">
        <v>106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111"/>
      <c r="R2" s="101" t="s">
        <v>85</v>
      </c>
      <c r="S2" s="102">
        <v>2</v>
      </c>
      <c r="T2" s="98" t="s">
        <v>86</v>
      </c>
      <c r="U2" s="72">
        <v>2</v>
      </c>
      <c r="V2" s="101" t="s">
        <v>87</v>
      </c>
      <c r="W2" s="104">
        <v>4</v>
      </c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16</v>
      </c>
    </row>
    <row r="4" spans="2:20" ht="23.25" customHeight="1">
      <c r="B4" s="133"/>
      <c r="C4" s="134"/>
      <c r="D4" s="134"/>
      <c r="E4" s="139">
        <f>SUM(O6:O17)</f>
        <v>584</v>
      </c>
      <c r="F4" s="140"/>
      <c r="G4" s="137"/>
      <c r="H4" s="138"/>
      <c r="I4" s="138"/>
      <c r="J4" s="138"/>
      <c r="K4" s="152">
        <v>153</v>
      </c>
      <c r="L4" s="153"/>
      <c r="M4" s="158"/>
      <c r="N4" s="154"/>
      <c r="O4" s="154">
        <f>MAX(C6:C45)</f>
        <v>0</v>
      </c>
      <c r="P4" s="155"/>
      <c r="R4" s="107"/>
      <c r="S4" s="63"/>
      <c r="T4" s="107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08"/>
      <c r="S5" s="74"/>
      <c r="T5" s="108"/>
      <c r="U5" s="74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4">
        <v>44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8">
        <f aca="true" t="shared" si="0" ref="O6:O17">IF(B6="","",SUM(C6:M6)-(N6))</f>
        <v>0</v>
      </c>
      <c r="P6" s="20" t="s">
        <v>107</v>
      </c>
      <c r="Q6" s="24">
        <f aca="true" t="shared" si="1" ref="Q6:Q39">SUM(C6:E6)</f>
        <v>0</v>
      </c>
    </row>
    <row r="7" spans="1:22" ht="15.75" customHeight="1">
      <c r="A7" s="90">
        <v>2</v>
      </c>
      <c r="B7" s="84">
        <v>19</v>
      </c>
      <c r="C7" s="15">
        <v>0</v>
      </c>
      <c r="D7" s="15">
        <v>11</v>
      </c>
      <c r="E7" s="15">
        <v>6</v>
      </c>
      <c r="F7" s="15">
        <v>7</v>
      </c>
      <c r="G7" s="15">
        <v>9</v>
      </c>
      <c r="H7" s="15">
        <v>9</v>
      </c>
      <c r="I7" s="15">
        <v>7</v>
      </c>
      <c r="J7" s="15">
        <v>7</v>
      </c>
      <c r="K7" s="15">
        <v>7</v>
      </c>
      <c r="L7" s="15">
        <v>6</v>
      </c>
      <c r="M7" s="15"/>
      <c r="N7" s="15"/>
      <c r="O7" s="8">
        <f t="shared" si="0"/>
        <v>69</v>
      </c>
      <c r="P7" s="20" t="s">
        <v>107</v>
      </c>
      <c r="Q7" s="24">
        <f t="shared" si="1"/>
        <v>17</v>
      </c>
      <c r="S7" s="150" t="s">
        <v>68</v>
      </c>
      <c r="T7" s="151"/>
      <c r="U7" s="39" t="s">
        <v>55</v>
      </c>
      <c r="V7" s="45"/>
    </row>
    <row r="8" spans="1:22" ht="15.75" customHeight="1">
      <c r="A8" s="90">
        <v>3</v>
      </c>
      <c r="B8" s="85">
        <v>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8">
        <f t="shared" si="0"/>
        <v>0</v>
      </c>
      <c r="P8" s="20" t="s">
        <v>107</v>
      </c>
      <c r="Q8" s="24">
        <f t="shared" si="1"/>
        <v>0</v>
      </c>
      <c r="S8" s="150" t="s">
        <v>69</v>
      </c>
      <c r="T8" s="151"/>
      <c r="U8" s="39" t="s">
        <v>55</v>
      </c>
      <c r="V8" s="94"/>
    </row>
    <row r="9" spans="1:22" ht="15.75" customHeight="1">
      <c r="A9" s="90">
        <v>4</v>
      </c>
      <c r="B9" s="85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8">
        <f t="shared" si="0"/>
        <v>0</v>
      </c>
      <c r="P9" s="20" t="s">
        <v>107</v>
      </c>
      <c r="Q9" s="24">
        <f t="shared" si="1"/>
        <v>0</v>
      </c>
      <c r="S9" s="150" t="s">
        <v>70</v>
      </c>
      <c r="T9" s="151"/>
      <c r="U9" s="39" t="s">
        <v>55</v>
      </c>
      <c r="V9" s="94"/>
    </row>
    <row r="10" spans="1:17" ht="15.75" customHeight="1">
      <c r="A10" s="90">
        <v>5</v>
      </c>
      <c r="B10" s="85" t="s">
        <v>125</v>
      </c>
      <c r="C10" s="9">
        <v>0</v>
      </c>
      <c r="D10" s="9">
        <v>10</v>
      </c>
      <c r="E10" s="9">
        <v>6</v>
      </c>
      <c r="F10" s="9">
        <v>6</v>
      </c>
      <c r="G10" s="9">
        <v>0</v>
      </c>
      <c r="H10" s="9">
        <v>9</v>
      </c>
      <c r="I10" s="9">
        <v>8</v>
      </c>
      <c r="J10" s="9">
        <v>6</v>
      </c>
      <c r="K10" s="9">
        <v>6</v>
      </c>
      <c r="L10" s="9">
        <v>0</v>
      </c>
      <c r="M10" s="9"/>
      <c r="N10" s="10"/>
      <c r="O10" s="8">
        <f t="shared" si="0"/>
        <v>51</v>
      </c>
      <c r="P10" s="20" t="s">
        <v>108</v>
      </c>
      <c r="Q10" s="24">
        <f t="shared" si="1"/>
        <v>16</v>
      </c>
    </row>
    <row r="11" spans="1:22" ht="15.75" customHeight="1">
      <c r="A11" s="90">
        <v>6</v>
      </c>
      <c r="B11" s="85" t="s">
        <v>126</v>
      </c>
      <c r="C11" s="9">
        <v>0</v>
      </c>
      <c r="D11" s="9">
        <v>9</v>
      </c>
      <c r="E11" s="9">
        <v>6</v>
      </c>
      <c r="F11" s="9">
        <v>0</v>
      </c>
      <c r="G11" s="9">
        <v>0</v>
      </c>
      <c r="H11" s="9">
        <v>9</v>
      </c>
      <c r="I11" s="9">
        <v>6</v>
      </c>
      <c r="J11" s="9">
        <v>6</v>
      </c>
      <c r="K11" s="9">
        <v>6</v>
      </c>
      <c r="L11" s="9">
        <v>6</v>
      </c>
      <c r="M11" s="9"/>
      <c r="N11" s="10"/>
      <c r="O11" s="8">
        <f t="shared" si="0"/>
        <v>48</v>
      </c>
      <c r="P11" s="20" t="s">
        <v>108</v>
      </c>
      <c r="Q11" s="24">
        <f t="shared" si="1"/>
        <v>15</v>
      </c>
      <c r="S11" s="150"/>
      <c r="T11" s="151"/>
      <c r="U11" s="39"/>
      <c r="V11" s="45"/>
    </row>
    <row r="12" spans="1:17" ht="15.75" customHeight="1">
      <c r="A12" s="90">
        <v>7</v>
      </c>
      <c r="B12" s="84" t="s">
        <v>127</v>
      </c>
      <c r="C12" s="15">
        <v>0</v>
      </c>
      <c r="D12" s="15">
        <v>12</v>
      </c>
      <c r="E12" s="15">
        <v>6</v>
      </c>
      <c r="F12" s="15">
        <v>0</v>
      </c>
      <c r="G12" s="15">
        <v>0</v>
      </c>
      <c r="H12" s="15">
        <v>9</v>
      </c>
      <c r="I12" s="15">
        <v>7</v>
      </c>
      <c r="J12" s="15">
        <v>7</v>
      </c>
      <c r="K12" s="15">
        <v>6</v>
      </c>
      <c r="L12" s="15">
        <v>6</v>
      </c>
      <c r="M12" s="15"/>
      <c r="N12" s="15"/>
      <c r="O12" s="8">
        <f t="shared" si="0"/>
        <v>53</v>
      </c>
      <c r="P12" s="20" t="s">
        <v>108</v>
      </c>
      <c r="Q12" s="24">
        <f t="shared" si="1"/>
        <v>18</v>
      </c>
    </row>
    <row r="13" spans="1:17" ht="15.75" customHeight="1">
      <c r="A13" s="90">
        <v>8</v>
      </c>
      <c r="B13" s="84" t="s">
        <v>128</v>
      </c>
      <c r="C13" s="15">
        <v>0</v>
      </c>
      <c r="D13" s="15">
        <v>12</v>
      </c>
      <c r="E13" s="15">
        <v>9</v>
      </c>
      <c r="F13" s="15">
        <v>9</v>
      </c>
      <c r="G13" s="15">
        <v>0</v>
      </c>
      <c r="H13" s="15">
        <v>9</v>
      </c>
      <c r="I13" s="15">
        <v>7</v>
      </c>
      <c r="J13" s="15">
        <v>8</v>
      </c>
      <c r="K13" s="15">
        <v>6</v>
      </c>
      <c r="L13" s="15">
        <v>6</v>
      </c>
      <c r="M13" s="15"/>
      <c r="N13" s="15"/>
      <c r="O13" s="8">
        <f t="shared" si="0"/>
        <v>66</v>
      </c>
      <c r="P13" s="20" t="s">
        <v>108</v>
      </c>
      <c r="Q13" s="24">
        <f t="shared" si="1"/>
        <v>21</v>
      </c>
    </row>
    <row r="14" spans="1:17" ht="15.75" customHeight="1">
      <c r="A14" s="90">
        <v>9</v>
      </c>
      <c r="B14" s="84">
        <v>22</v>
      </c>
      <c r="C14" s="9">
        <v>0</v>
      </c>
      <c r="D14" s="9">
        <v>12</v>
      </c>
      <c r="E14" s="9">
        <v>9</v>
      </c>
      <c r="F14" s="9">
        <v>9</v>
      </c>
      <c r="G14" s="9">
        <v>0</v>
      </c>
      <c r="H14" s="9">
        <v>12</v>
      </c>
      <c r="I14" s="9">
        <v>8</v>
      </c>
      <c r="J14" s="9">
        <v>7</v>
      </c>
      <c r="K14" s="9">
        <v>9</v>
      </c>
      <c r="L14" s="9">
        <v>6</v>
      </c>
      <c r="M14" s="9"/>
      <c r="N14" s="10"/>
      <c r="O14" s="8">
        <f t="shared" si="0"/>
        <v>72</v>
      </c>
      <c r="P14" s="20" t="s">
        <v>141</v>
      </c>
      <c r="Q14" s="24">
        <f t="shared" si="1"/>
        <v>21</v>
      </c>
    </row>
    <row r="15" spans="1:17" ht="15.75" customHeight="1">
      <c r="A15" s="90">
        <v>10</v>
      </c>
      <c r="B15" s="84">
        <v>21</v>
      </c>
      <c r="C15" s="15">
        <v>0</v>
      </c>
      <c r="D15" s="15">
        <v>10</v>
      </c>
      <c r="E15" s="15">
        <v>8</v>
      </c>
      <c r="F15" s="15">
        <v>9</v>
      </c>
      <c r="G15" s="15">
        <v>0</v>
      </c>
      <c r="H15" s="15">
        <v>10</v>
      </c>
      <c r="I15" s="15">
        <v>8</v>
      </c>
      <c r="J15" s="15">
        <v>6</v>
      </c>
      <c r="K15" s="15">
        <v>9</v>
      </c>
      <c r="L15" s="15">
        <v>6</v>
      </c>
      <c r="M15" s="15"/>
      <c r="N15" s="38"/>
      <c r="O15" s="8">
        <f t="shared" si="0"/>
        <v>66</v>
      </c>
      <c r="P15" s="20" t="s">
        <v>141</v>
      </c>
      <c r="Q15" s="24">
        <f t="shared" si="1"/>
        <v>18</v>
      </c>
    </row>
    <row r="16" spans="1:17" ht="15.75" customHeight="1">
      <c r="A16" s="90">
        <v>11</v>
      </c>
      <c r="B16" s="84">
        <v>25</v>
      </c>
      <c r="C16" s="15">
        <v>0</v>
      </c>
      <c r="D16" s="15">
        <v>12</v>
      </c>
      <c r="E16" s="15">
        <v>9</v>
      </c>
      <c r="F16" s="15">
        <v>10</v>
      </c>
      <c r="G16" s="15">
        <v>9</v>
      </c>
      <c r="H16" s="15">
        <v>12</v>
      </c>
      <c r="I16" s="15">
        <v>9</v>
      </c>
      <c r="J16" s="15">
        <v>8</v>
      </c>
      <c r="K16" s="15">
        <v>9</v>
      </c>
      <c r="L16" s="15">
        <v>6</v>
      </c>
      <c r="M16" s="15"/>
      <c r="N16" s="15"/>
      <c r="O16" s="8">
        <f t="shared" si="0"/>
        <v>84</v>
      </c>
      <c r="P16" s="20" t="s">
        <v>142</v>
      </c>
      <c r="Q16" s="24">
        <f t="shared" si="1"/>
        <v>21</v>
      </c>
    </row>
    <row r="17" spans="1:17" ht="15.75" customHeight="1">
      <c r="A17" s="90">
        <v>12</v>
      </c>
      <c r="B17" s="84">
        <v>31</v>
      </c>
      <c r="C17" s="15">
        <v>0</v>
      </c>
      <c r="D17" s="15">
        <v>12</v>
      </c>
      <c r="E17" s="15">
        <v>9</v>
      </c>
      <c r="F17" s="15">
        <v>9</v>
      </c>
      <c r="G17" s="15">
        <v>0</v>
      </c>
      <c r="H17" s="15">
        <v>12</v>
      </c>
      <c r="I17" s="15">
        <v>9</v>
      </c>
      <c r="J17" s="15">
        <v>9</v>
      </c>
      <c r="K17" s="15">
        <v>9</v>
      </c>
      <c r="L17" s="15">
        <v>6</v>
      </c>
      <c r="M17" s="15"/>
      <c r="N17" s="15"/>
      <c r="O17" s="8">
        <f t="shared" si="0"/>
        <v>75</v>
      </c>
      <c r="P17" s="20" t="s">
        <v>142</v>
      </c>
      <c r="Q17" s="24">
        <f t="shared" si="1"/>
        <v>21</v>
      </c>
    </row>
    <row r="18" spans="1:17" ht="15.75" customHeight="1">
      <c r="A18" s="90"/>
      <c r="B18" s="8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 t="str">
        <f aca="true" t="shared" si="2" ref="O18:O45">IF(B18="","",SUM(C18:M18)-(N18))</f>
        <v/>
      </c>
      <c r="P18" s="37"/>
      <c r="Q18" s="24">
        <f t="shared" si="1"/>
        <v>0</v>
      </c>
    </row>
    <row r="19" spans="1:17" ht="15.75" customHeight="1">
      <c r="A19" s="90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 t="str">
        <f t="shared" si="2"/>
        <v/>
      </c>
      <c r="P19" s="37"/>
      <c r="Q19" s="24">
        <f t="shared" si="1"/>
        <v>0</v>
      </c>
    </row>
    <row r="20" spans="1:17" ht="15.75" customHeight="1">
      <c r="A20" s="90"/>
      <c r="B20" s="8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8" t="str">
        <f t="shared" si="2"/>
        <v/>
      </c>
      <c r="P20" s="37"/>
      <c r="Q20" s="24">
        <f t="shared" si="1"/>
        <v>0</v>
      </c>
    </row>
    <row r="21" spans="1:17" ht="15.75" customHeight="1">
      <c r="A21" s="90"/>
      <c r="B21" s="8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8" t="str">
        <f t="shared" si="2"/>
        <v/>
      </c>
      <c r="P21" s="37"/>
      <c r="Q21" s="24">
        <f t="shared" si="1"/>
        <v>0</v>
      </c>
    </row>
    <row r="22" spans="1:17" ht="15.75" customHeight="1">
      <c r="A22" s="90"/>
      <c r="B22" s="8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8" t="str">
        <f t="shared" si="2"/>
        <v/>
      </c>
      <c r="P22" s="37"/>
      <c r="Q22" s="24">
        <f t="shared" si="1"/>
        <v>0</v>
      </c>
    </row>
    <row r="23" spans="1:17" ht="15.75" customHeight="1">
      <c r="A23" s="90"/>
      <c r="B23" s="8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8" t="str">
        <f t="shared" si="2"/>
        <v/>
      </c>
      <c r="P23" s="20"/>
      <c r="Q23" s="24">
        <f t="shared" si="1"/>
        <v>0</v>
      </c>
    </row>
    <row r="24" spans="1:17" ht="15.75" customHeight="1">
      <c r="A24" s="90"/>
      <c r="B24" s="8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8" t="str">
        <f t="shared" si="2"/>
        <v/>
      </c>
      <c r="P24" s="20"/>
      <c r="Q24" s="24">
        <f t="shared" si="1"/>
        <v>0</v>
      </c>
    </row>
    <row r="25" spans="1:17" ht="15.75" customHeight="1">
      <c r="A25" s="90"/>
      <c r="B25" s="8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8" t="str">
        <f t="shared" si="2"/>
        <v/>
      </c>
      <c r="P25" s="20"/>
      <c r="Q25" s="24">
        <f t="shared" si="1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t="shared" si="2"/>
        <v/>
      </c>
      <c r="P26" s="37"/>
      <c r="Q26" s="24">
        <f t="shared" si="1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2"/>
        <v/>
      </c>
      <c r="P27" s="37"/>
      <c r="Q27" s="24">
        <f t="shared" si="1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2"/>
        <v/>
      </c>
      <c r="P28" s="37"/>
      <c r="Q28" s="24">
        <f t="shared" si="1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2"/>
        <v/>
      </c>
      <c r="P29" s="37"/>
      <c r="Q29" s="24">
        <f t="shared" si="1"/>
        <v>0</v>
      </c>
    </row>
    <row r="30" spans="1:19" ht="15.75" customHeight="1">
      <c r="A30" s="90"/>
      <c r="B30" s="8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  <c r="O30" s="8" t="str">
        <f t="shared" si="2"/>
        <v/>
      </c>
      <c r="P30" s="37"/>
      <c r="Q30" s="24">
        <f t="shared" si="1"/>
        <v>0</v>
      </c>
      <c r="R30" s="25"/>
      <c r="S30" s="25"/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2"/>
        <v/>
      </c>
      <c r="P31" s="37"/>
      <c r="Q31" s="24">
        <f t="shared" si="1"/>
        <v>0</v>
      </c>
    </row>
    <row r="32" spans="1:17" ht="15.75" customHeight="1">
      <c r="A32" s="90"/>
      <c r="B32" s="8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8" t="str">
        <f t="shared" si="2"/>
        <v/>
      </c>
      <c r="P32" s="37"/>
      <c r="Q32" s="24">
        <f t="shared" si="1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2"/>
        <v/>
      </c>
      <c r="P33" s="37"/>
      <c r="Q33" s="24">
        <f t="shared" si="1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2"/>
        <v/>
      </c>
      <c r="P34" s="37"/>
      <c r="Q34" s="24">
        <f t="shared" si="1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2"/>
        <v/>
      </c>
      <c r="P35" s="37"/>
      <c r="Q35" s="24">
        <f t="shared" si="1"/>
        <v>0</v>
      </c>
    </row>
    <row r="36" spans="1:17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2"/>
        <v/>
      </c>
      <c r="P36" s="37"/>
      <c r="Q36" s="24">
        <f t="shared" si="1"/>
        <v>0</v>
      </c>
    </row>
    <row r="37" spans="1:17" ht="15.75" customHeight="1">
      <c r="A37" s="90"/>
      <c r="B37" s="8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8" t="str">
        <f t="shared" si="2"/>
        <v/>
      </c>
      <c r="P37" s="37"/>
      <c r="Q37" s="24">
        <f t="shared" si="1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2"/>
        <v/>
      </c>
      <c r="P38" s="37"/>
      <c r="Q38" s="24">
        <f t="shared" si="1"/>
        <v>0</v>
      </c>
    </row>
    <row r="39" spans="1:17" ht="15.75" customHeight="1">
      <c r="A39" s="90"/>
      <c r="B39" s="8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8" t="str">
        <f t="shared" si="2"/>
        <v/>
      </c>
      <c r="P39" s="37"/>
      <c r="Q39" s="24">
        <f t="shared" si="1"/>
        <v>0</v>
      </c>
    </row>
    <row r="40" spans="1:15" ht="15.75" customHeight="1">
      <c r="A40" s="13"/>
      <c r="O40" s="8" t="str">
        <f t="shared" si="2"/>
        <v/>
      </c>
    </row>
    <row r="41" spans="1:15" ht="15.75" customHeight="1">
      <c r="A41" s="13"/>
      <c r="O41" s="8" t="str">
        <f t="shared" si="2"/>
        <v/>
      </c>
    </row>
    <row r="42" spans="1:15" ht="15.75" customHeight="1">
      <c r="A42" s="13"/>
      <c r="O42" s="8" t="str">
        <f t="shared" si="2"/>
        <v/>
      </c>
    </row>
    <row r="43" spans="1:15" ht="15.75" customHeight="1">
      <c r="A43" s="13"/>
      <c r="O43" s="8" t="str">
        <f t="shared" si="2"/>
        <v/>
      </c>
    </row>
    <row r="44" spans="1:15" ht="15.75" customHeight="1">
      <c r="A44" s="13"/>
      <c r="O44" s="8" t="str">
        <f t="shared" si="2"/>
        <v/>
      </c>
    </row>
    <row r="45" spans="1:15" ht="15.75" customHeight="1">
      <c r="A45" s="13"/>
      <c r="O45" s="8" t="str">
        <f t="shared" si="2"/>
        <v/>
      </c>
    </row>
  </sheetData>
  <mergeCells count="19">
    <mergeCell ref="B1:C1"/>
    <mergeCell ref="D1:K1"/>
    <mergeCell ref="B2:C2"/>
    <mergeCell ref="D2:F2"/>
    <mergeCell ref="G2:I2"/>
    <mergeCell ref="J2:K2"/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5.421875" style="5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126" t="s">
        <v>36</v>
      </c>
      <c r="C1" s="127"/>
      <c r="D1" s="141" t="s">
        <v>62</v>
      </c>
      <c r="E1" s="141"/>
      <c r="F1" s="141"/>
      <c r="G1" s="141"/>
      <c r="H1" s="141"/>
      <c r="I1" s="142"/>
      <c r="J1" s="142"/>
      <c r="K1" s="143"/>
      <c r="R1" s="99"/>
      <c r="S1" s="100"/>
      <c r="T1" s="91"/>
      <c r="U1" s="13"/>
      <c r="V1" s="101"/>
      <c r="W1" s="104"/>
    </row>
    <row r="2" spans="2:23" ht="15.75" customHeight="1">
      <c r="B2" s="128"/>
      <c r="C2" s="129"/>
      <c r="D2" s="141" t="s">
        <v>63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54"/>
      <c r="R2" s="101" t="s">
        <v>85</v>
      </c>
      <c r="S2" s="102">
        <v>1</v>
      </c>
      <c r="T2" s="98" t="s">
        <v>86</v>
      </c>
      <c r="U2" s="72">
        <v>0</v>
      </c>
      <c r="V2" s="101" t="s">
        <v>87</v>
      </c>
      <c r="W2" s="104">
        <v>0</v>
      </c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4</v>
      </c>
    </row>
    <row r="4" spans="2:20" ht="23.25" customHeight="1">
      <c r="B4" s="133"/>
      <c r="C4" s="134"/>
      <c r="D4" s="134"/>
      <c r="E4" s="139">
        <f>SUM(O6:O17)</f>
        <v>429</v>
      </c>
      <c r="F4" s="140"/>
      <c r="G4" s="137"/>
      <c r="H4" s="138"/>
      <c r="I4" s="138"/>
      <c r="J4" s="138"/>
      <c r="K4" s="152">
        <v>165</v>
      </c>
      <c r="L4" s="153"/>
      <c r="M4" s="158"/>
      <c r="N4" s="154"/>
      <c r="O4" s="154">
        <f>MAX(C6:C45)</f>
        <v>23</v>
      </c>
      <c r="P4" s="155"/>
      <c r="R4" s="107"/>
      <c r="S4" s="63"/>
      <c r="T4" s="107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08"/>
      <c r="S5" s="74"/>
      <c r="T5" s="108"/>
      <c r="U5" s="74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4">
        <v>106</v>
      </c>
      <c r="C6" s="15">
        <v>18</v>
      </c>
      <c r="D6" s="15">
        <v>10</v>
      </c>
      <c r="E6" s="15">
        <v>8</v>
      </c>
      <c r="F6" s="15">
        <v>8</v>
      </c>
      <c r="G6" s="15">
        <v>0</v>
      </c>
      <c r="H6" s="15">
        <v>11</v>
      </c>
      <c r="I6" s="15">
        <v>9</v>
      </c>
      <c r="J6" s="15">
        <v>8</v>
      </c>
      <c r="K6" s="15">
        <v>9</v>
      </c>
      <c r="L6" s="15">
        <v>6</v>
      </c>
      <c r="M6" s="15"/>
      <c r="N6" s="15"/>
      <c r="O6" s="8">
        <f aca="true" t="shared" si="0" ref="O6:O13">IF(B6="","",SUM(C6:M6)-(N6))</f>
        <v>87</v>
      </c>
      <c r="P6" s="20" t="s">
        <v>107</v>
      </c>
      <c r="Q6" s="24">
        <f aca="true" t="shared" si="1" ref="Q6:Q16">SUM(C6:E6)</f>
        <v>36</v>
      </c>
    </row>
    <row r="7" spans="1:22" ht="15.75" customHeight="1">
      <c r="A7" s="90">
        <v>2</v>
      </c>
      <c r="B7" s="84">
        <v>114</v>
      </c>
      <c r="C7" s="15">
        <v>23</v>
      </c>
      <c r="D7" s="15">
        <v>12</v>
      </c>
      <c r="E7" s="15">
        <v>9</v>
      </c>
      <c r="F7" s="15">
        <v>9</v>
      </c>
      <c r="G7" s="15">
        <v>9</v>
      </c>
      <c r="H7" s="15">
        <v>12</v>
      </c>
      <c r="I7" s="15">
        <v>10</v>
      </c>
      <c r="J7" s="15">
        <v>9</v>
      </c>
      <c r="K7" s="15">
        <v>9</v>
      </c>
      <c r="L7" s="15">
        <v>9</v>
      </c>
      <c r="M7" s="15">
        <v>6</v>
      </c>
      <c r="N7" s="15"/>
      <c r="O7" s="8">
        <f t="shared" si="0"/>
        <v>117</v>
      </c>
      <c r="P7" s="20" t="s">
        <v>107</v>
      </c>
      <c r="Q7" s="24">
        <f t="shared" si="1"/>
        <v>44</v>
      </c>
      <c r="S7" s="150" t="s">
        <v>68</v>
      </c>
      <c r="T7" s="151"/>
      <c r="U7" s="39" t="s">
        <v>55</v>
      </c>
      <c r="V7" s="45"/>
    </row>
    <row r="8" spans="1:22" ht="15.75" customHeight="1">
      <c r="A8" s="90">
        <v>3</v>
      </c>
      <c r="B8" s="84">
        <v>112</v>
      </c>
      <c r="C8" s="15">
        <v>22</v>
      </c>
      <c r="D8" s="15">
        <v>12</v>
      </c>
      <c r="E8" s="15">
        <v>9</v>
      </c>
      <c r="F8" s="15">
        <v>8</v>
      </c>
      <c r="G8" s="15">
        <v>10</v>
      </c>
      <c r="H8" s="15">
        <v>13</v>
      </c>
      <c r="I8" s="15">
        <v>10</v>
      </c>
      <c r="J8" s="15">
        <v>9</v>
      </c>
      <c r="K8" s="15">
        <v>10</v>
      </c>
      <c r="L8" s="15">
        <v>8</v>
      </c>
      <c r="M8" s="15">
        <v>3</v>
      </c>
      <c r="N8" s="38"/>
      <c r="O8" s="8">
        <f t="shared" si="0"/>
        <v>114</v>
      </c>
      <c r="P8" s="20" t="s">
        <v>107</v>
      </c>
      <c r="Q8" s="24">
        <f t="shared" si="1"/>
        <v>43</v>
      </c>
      <c r="S8" s="150" t="s">
        <v>69</v>
      </c>
      <c r="T8" s="151"/>
      <c r="U8" s="39" t="s">
        <v>55</v>
      </c>
      <c r="V8" s="94"/>
    </row>
    <row r="9" spans="1:22" ht="15.75" customHeight="1">
      <c r="A9" s="90">
        <v>4</v>
      </c>
      <c r="B9" s="84">
        <v>110</v>
      </c>
      <c r="C9" s="15">
        <v>21</v>
      </c>
      <c r="D9" s="15">
        <v>12</v>
      </c>
      <c r="E9" s="15">
        <v>9</v>
      </c>
      <c r="F9" s="15">
        <v>9</v>
      </c>
      <c r="G9" s="15">
        <v>9</v>
      </c>
      <c r="H9" s="15">
        <v>12</v>
      </c>
      <c r="I9" s="15">
        <v>9</v>
      </c>
      <c r="J9" s="15">
        <v>9</v>
      </c>
      <c r="K9" s="15">
        <v>9</v>
      </c>
      <c r="L9" s="15">
        <v>9</v>
      </c>
      <c r="M9" s="15">
        <v>3</v>
      </c>
      <c r="N9" s="15"/>
      <c r="O9" s="8">
        <f t="shared" si="0"/>
        <v>111</v>
      </c>
      <c r="P9" s="20" t="s">
        <v>107</v>
      </c>
      <c r="Q9" s="24">
        <f t="shared" si="1"/>
        <v>42</v>
      </c>
      <c r="S9" s="150" t="s">
        <v>70</v>
      </c>
      <c r="T9" s="151"/>
      <c r="U9" s="39" t="s">
        <v>55</v>
      </c>
      <c r="V9" s="94"/>
    </row>
    <row r="10" spans="1:17" ht="15.75" customHeight="1">
      <c r="A10" s="90">
        <v>5</v>
      </c>
      <c r="B10" s="8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 t="str">
        <f t="shared" si="0"/>
        <v/>
      </c>
      <c r="P10" s="20"/>
      <c r="Q10" s="24">
        <f t="shared" si="1"/>
        <v>0</v>
      </c>
    </row>
    <row r="11" spans="1:22" ht="15.75" customHeight="1">
      <c r="A11" s="90">
        <v>6</v>
      </c>
      <c r="B11" s="8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8" t="str">
        <f t="shared" si="0"/>
        <v/>
      </c>
      <c r="P11" s="20"/>
      <c r="Q11" s="24">
        <f t="shared" si="1"/>
        <v>0</v>
      </c>
      <c r="S11" s="150"/>
      <c r="T11" s="151"/>
      <c r="U11" s="39"/>
      <c r="V11" s="45"/>
    </row>
    <row r="12" spans="1:17" ht="15.75" customHeight="1">
      <c r="A12" s="90">
        <v>7</v>
      </c>
      <c r="B12" s="8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8" t="str">
        <f t="shared" si="0"/>
        <v/>
      </c>
      <c r="P12" s="20"/>
      <c r="Q12" s="24">
        <f t="shared" si="1"/>
        <v>0</v>
      </c>
    </row>
    <row r="13" spans="1:17" ht="15.75" customHeight="1">
      <c r="A13" s="90">
        <v>8</v>
      </c>
      <c r="B13" s="8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8" t="str">
        <f t="shared" si="0"/>
        <v/>
      </c>
      <c r="P13" s="20"/>
      <c r="Q13" s="24">
        <f t="shared" si="1"/>
        <v>0</v>
      </c>
    </row>
    <row r="14" spans="1:17" ht="15.75" customHeight="1">
      <c r="A14" s="90"/>
      <c r="B14" s="8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 t="str">
        <f aca="true" t="shared" si="2" ref="O14:O45">IF(B14="","",SUM(C14:M14)-(N14))</f>
        <v/>
      </c>
      <c r="P14" s="37"/>
      <c r="Q14" s="24">
        <f t="shared" si="1"/>
        <v>0</v>
      </c>
    </row>
    <row r="15" spans="1:17" ht="15.75" customHeight="1">
      <c r="A15" s="90"/>
      <c r="B15" s="8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 t="str">
        <f t="shared" si="2"/>
        <v/>
      </c>
      <c r="P15" s="20"/>
      <c r="Q15" s="24">
        <f t="shared" si="1"/>
        <v>0</v>
      </c>
    </row>
    <row r="16" spans="1:17" ht="15.75" customHeight="1">
      <c r="A16" s="90"/>
      <c r="B16" s="8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8" t="str">
        <f t="shared" si="2"/>
        <v/>
      </c>
      <c r="P16" s="37"/>
      <c r="Q16" s="24">
        <f t="shared" si="1"/>
        <v>0</v>
      </c>
    </row>
    <row r="17" spans="1:17" ht="15.75" customHeight="1">
      <c r="A17" s="90"/>
      <c r="B17" s="8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8" t="str">
        <f t="shared" si="2"/>
        <v/>
      </c>
      <c r="P17" s="20"/>
      <c r="Q17" s="24">
        <f aca="true" t="shared" si="3" ref="Q17:Q39">SUM(C17:E17)</f>
        <v>0</v>
      </c>
    </row>
    <row r="18" spans="1:17" ht="15.75" customHeight="1">
      <c r="A18" s="90"/>
      <c r="B18" s="8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 t="str">
        <f t="shared" si="2"/>
        <v/>
      </c>
      <c r="P18" s="37"/>
      <c r="Q18" s="24">
        <f t="shared" si="3"/>
        <v>0</v>
      </c>
    </row>
    <row r="19" spans="1:17" ht="15.75" customHeight="1">
      <c r="A19" s="90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 t="str">
        <f t="shared" si="2"/>
        <v/>
      </c>
      <c r="P19" s="37"/>
      <c r="Q19" s="24">
        <f t="shared" si="3"/>
        <v>0</v>
      </c>
    </row>
    <row r="20" spans="1:17" ht="15.75" customHeight="1">
      <c r="A20" s="90"/>
      <c r="B20" s="8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8" t="str">
        <f t="shared" si="2"/>
        <v/>
      </c>
      <c r="P20" s="37"/>
      <c r="Q20" s="24">
        <f t="shared" si="3"/>
        <v>0</v>
      </c>
    </row>
    <row r="21" spans="1:17" ht="15.75" customHeight="1">
      <c r="A21" s="90"/>
      <c r="B21" s="8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8" t="str">
        <f t="shared" si="2"/>
        <v/>
      </c>
      <c r="P21" s="37"/>
      <c r="Q21" s="24">
        <f t="shared" si="3"/>
        <v>0</v>
      </c>
    </row>
    <row r="22" spans="1:17" ht="15.75" customHeight="1">
      <c r="A22" s="90"/>
      <c r="B22" s="8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8" t="str">
        <f t="shared" si="2"/>
        <v/>
      </c>
      <c r="P22" s="37"/>
      <c r="Q22" s="24">
        <f t="shared" si="3"/>
        <v>0</v>
      </c>
    </row>
    <row r="23" spans="1:17" ht="15.75" customHeight="1">
      <c r="A23" s="90"/>
      <c r="B23" s="8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8" t="str">
        <f t="shared" si="2"/>
        <v/>
      </c>
      <c r="P23" s="20"/>
      <c r="Q23" s="24">
        <f t="shared" si="3"/>
        <v>0</v>
      </c>
    </row>
    <row r="24" spans="1:17" ht="15.75" customHeight="1">
      <c r="A24" s="90"/>
      <c r="B24" s="8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8" t="str">
        <f t="shared" si="2"/>
        <v/>
      </c>
      <c r="P24" s="20"/>
      <c r="Q24" s="24">
        <f t="shared" si="3"/>
        <v>0</v>
      </c>
    </row>
    <row r="25" spans="1:17" ht="15.75" customHeight="1">
      <c r="A25" s="90"/>
      <c r="B25" s="8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8" t="str">
        <f t="shared" si="2"/>
        <v/>
      </c>
      <c r="P25" s="20"/>
      <c r="Q25" s="24">
        <f t="shared" si="3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t="shared" si="2"/>
        <v/>
      </c>
      <c r="P26" s="37"/>
      <c r="Q26" s="24">
        <f t="shared" si="3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2"/>
        <v/>
      </c>
      <c r="P27" s="37"/>
      <c r="Q27" s="24">
        <f t="shared" si="3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2"/>
        <v/>
      </c>
      <c r="P28" s="37"/>
      <c r="Q28" s="24">
        <f t="shared" si="3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2"/>
        <v/>
      </c>
      <c r="P29" s="37"/>
      <c r="Q29" s="24">
        <f t="shared" si="3"/>
        <v>0</v>
      </c>
    </row>
    <row r="30" spans="1:19" ht="15.75" customHeight="1">
      <c r="A30" s="90"/>
      <c r="B30" s="8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  <c r="O30" s="8" t="str">
        <f t="shared" si="2"/>
        <v/>
      </c>
      <c r="P30" s="37"/>
      <c r="Q30" s="24">
        <f t="shared" si="3"/>
        <v>0</v>
      </c>
      <c r="R30" s="25"/>
      <c r="S30" s="25"/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2"/>
        <v/>
      </c>
      <c r="P31" s="37"/>
      <c r="Q31" s="24">
        <f t="shared" si="3"/>
        <v>0</v>
      </c>
    </row>
    <row r="32" spans="1:17" ht="15.75" customHeight="1">
      <c r="A32" s="90"/>
      <c r="B32" s="8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8" t="str">
        <f t="shared" si="2"/>
        <v/>
      </c>
      <c r="P32" s="37"/>
      <c r="Q32" s="24">
        <f t="shared" si="3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2"/>
        <v/>
      </c>
      <c r="P33" s="37"/>
      <c r="Q33" s="24">
        <f t="shared" si="3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2"/>
        <v/>
      </c>
      <c r="P34" s="37"/>
      <c r="Q34" s="24">
        <f t="shared" si="3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2"/>
        <v/>
      </c>
      <c r="P35" s="37"/>
      <c r="Q35" s="24">
        <f t="shared" si="3"/>
        <v>0</v>
      </c>
    </row>
    <row r="36" spans="1:17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2"/>
        <v/>
      </c>
      <c r="P36" s="37"/>
      <c r="Q36" s="24">
        <f t="shared" si="3"/>
        <v>0</v>
      </c>
    </row>
    <row r="37" spans="1:17" ht="15.75" customHeight="1">
      <c r="A37" s="90"/>
      <c r="B37" s="8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8" t="str">
        <f t="shared" si="2"/>
        <v/>
      </c>
      <c r="P37" s="37"/>
      <c r="Q37" s="24">
        <f t="shared" si="3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2"/>
        <v/>
      </c>
      <c r="P38" s="37"/>
      <c r="Q38" s="24">
        <f t="shared" si="3"/>
        <v>0</v>
      </c>
    </row>
    <row r="39" spans="1:17" ht="15.75" customHeight="1">
      <c r="A39" s="90"/>
      <c r="B39" s="8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8" t="str">
        <f t="shared" si="2"/>
        <v/>
      </c>
      <c r="P39" s="37"/>
      <c r="Q39" s="24">
        <f t="shared" si="3"/>
        <v>0</v>
      </c>
    </row>
    <row r="40" spans="1:15" ht="15.75" customHeight="1">
      <c r="A40" s="13"/>
      <c r="O40" s="8" t="str">
        <f t="shared" si="2"/>
        <v/>
      </c>
    </row>
    <row r="41" spans="1:15" ht="15.75" customHeight="1">
      <c r="A41" s="13"/>
      <c r="O41" s="8" t="str">
        <f t="shared" si="2"/>
        <v/>
      </c>
    </row>
    <row r="42" spans="1:15" ht="15.75" customHeight="1">
      <c r="A42" s="13"/>
      <c r="O42" s="8" t="str">
        <f t="shared" si="2"/>
        <v/>
      </c>
    </row>
    <row r="43" spans="1:15" ht="15.75" customHeight="1">
      <c r="A43" s="13"/>
      <c r="O43" s="8" t="str">
        <f t="shared" si="2"/>
        <v/>
      </c>
    </row>
    <row r="44" spans="1:15" ht="15.75" customHeight="1">
      <c r="A44" s="13"/>
      <c r="O44" s="8" t="str">
        <f t="shared" si="2"/>
        <v/>
      </c>
    </row>
    <row r="45" spans="1:15" ht="15.75" customHeight="1">
      <c r="A45" s="13"/>
      <c r="O45" s="8" t="str">
        <f t="shared" si="2"/>
        <v/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X6" sqref="X6:X17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6.57421875" style="5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126" t="s">
        <v>36</v>
      </c>
      <c r="C1" s="127"/>
      <c r="D1" s="141" t="s">
        <v>56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</row>
    <row r="2" spans="2:23" ht="15.75" customHeight="1">
      <c r="B2" s="128"/>
      <c r="C2" s="129"/>
      <c r="D2" s="141" t="s">
        <v>57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54"/>
      <c r="R2" s="101" t="s">
        <v>85</v>
      </c>
      <c r="S2" s="102">
        <v>1</v>
      </c>
      <c r="T2" s="98" t="s">
        <v>86</v>
      </c>
      <c r="U2" s="72">
        <v>2</v>
      </c>
      <c r="V2" s="101" t="s">
        <v>87</v>
      </c>
      <c r="W2" s="104">
        <v>4</v>
      </c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12</v>
      </c>
    </row>
    <row r="4" spans="2:20" ht="23.25" customHeight="1">
      <c r="B4" s="133"/>
      <c r="C4" s="134"/>
      <c r="D4" s="134"/>
      <c r="E4" s="139">
        <f>SUM(O6:O17)</f>
        <v>1143</v>
      </c>
      <c r="F4" s="140"/>
      <c r="G4" s="137"/>
      <c r="H4" s="138"/>
      <c r="I4" s="138"/>
      <c r="J4" s="138"/>
      <c r="K4" s="152">
        <v>317</v>
      </c>
      <c r="L4" s="153"/>
      <c r="M4" s="158"/>
      <c r="N4" s="154"/>
      <c r="O4" s="154">
        <f>MAX(C6:C45)</f>
        <v>21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53"/>
      <c r="T5" s="106"/>
      <c r="U5" s="53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4">
        <v>68</v>
      </c>
      <c r="C6" s="15">
        <v>20</v>
      </c>
      <c r="D6" s="15">
        <v>11</v>
      </c>
      <c r="E6" s="15">
        <v>8</v>
      </c>
      <c r="F6" s="15">
        <v>7</v>
      </c>
      <c r="G6" s="15">
        <v>12</v>
      </c>
      <c r="H6" s="15">
        <v>13</v>
      </c>
      <c r="I6" s="15">
        <v>9</v>
      </c>
      <c r="J6" s="15">
        <v>9</v>
      </c>
      <c r="K6" s="15">
        <v>9</v>
      </c>
      <c r="L6" s="15">
        <v>11</v>
      </c>
      <c r="M6" s="15">
        <v>3</v>
      </c>
      <c r="N6" s="38"/>
      <c r="O6" s="8">
        <f aca="true" t="shared" si="0" ref="O6:O17">IF(B6="","",SUM(C6:M6)-(N6))</f>
        <v>112</v>
      </c>
      <c r="P6" s="20" t="s">
        <v>44</v>
      </c>
      <c r="Q6" s="24">
        <f aca="true" t="shared" si="1" ref="Q6:Q17">SUM(C6:E6)</f>
        <v>39</v>
      </c>
    </row>
    <row r="7" spans="1:22" ht="15.75" customHeight="1">
      <c r="A7" s="90">
        <v>2</v>
      </c>
      <c r="B7" s="89">
        <v>65</v>
      </c>
      <c r="C7" s="9">
        <v>21</v>
      </c>
      <c r="D7" s="9">
        <v>12</v>
      </c>
      <c r="E7" s="9">
        <v>8</v>
      </c>
      <c r="F7" s="9">
        <v>9</v>
      </c>
      <c r="G7" s="9">
        <v>12</v>
      </c>
      <c r="H7" s="9">
        <v>11</v>
      </c>
      <c r="I7" s="9">
        <v>9</v>
      </c>
      <c r="J7" s="9">
        <v>8</v>
      </c>
      <c r="K7" s="9">
        <v>9</v>
      </c>
      <c r="L7" s="9">
        <v>12</v>
      </c>
      <c r="M7" s="9">
        <v>3</v>
      </c>
      <c r="N7" s="15"/>
      <c r="O7" s="8">
        <f t="shared" si="0"/>
        <v>114</v>
      </c>
      <c r="P7" s="20" t="s">
        <v>44</v>
      </c>
      <c r="Q7" s="24">
        <f t="shared" si="1"/>
        <v>41</v>
      </c>
      <c r="S7" s="150" t="s">
        <v>68</v>
      </c>
      <c r="T7" s="151"/>
      <c r="U7" s="39" t="s">
        <v>55</v>
      </c>
      <c r="V7" s="45"/>
    </row>
    <row r="8" spans="1:22" ht="15.75" customHeight="1">
      <c r="A8" s="90">
        <v>3</v>
      </c>
      <c r="B8" s="84">
        <v>66</v>
      </c>
      <c r="C8" s="15">
        <v>20</v>
      </c>
      <c r="D8" s="15">
        <v>11</v>
      </c>
      <c r="E8" s="15">
        <v>8</v>
      </c>
      <c r="F8" s="15">
        <v>9</v>
      </c>
      <c r="G8" s="15">
        <v>12</v>
      </c>
      <c r="H8" s="15">
        <v>12</v>
      </c>
      <c r="I8" s="15">
        <v>8</v>
      </c>
      <c r="J8" s="15">
        <v>8</v>
      </c>
      <c r="K8" s="15">
        <v>8</v>
      </c>
      <c r="L8" s="15">
        <v>12</v>
      </c>
      <c r="M8" s="15">
        <v>3</v>
      </c>
      <c r="N8" s="38"/>
      <c r="O8" s="8">
        <f t="shared" si="0"/>
        <v>111</v>
      </c>
      <c r="P8" s="20" t="s">
        <v>44</v>
      </c>
      <c r="Q8" s="24">
        <f t="shared" si="1"/>
        <v>39</v>
      </c>
      <c r="S8" s="150" t="s">
        <v>69</v>
      </c>
      <c r="T8" s="151"/>
      <c r="U8" s="39" t="s">
        <v>55</v>
      </c>
      <c r="V8" s="94"/>
    </row>
    <row r="9" spans="1:22" ht="15.75" customHeight="1">
      <c r="A9" s="90">
        <v>4</v>
      </c>
      <c r="B9" s="89">
        <v>41</v>
      </c>
      <c r="C9" s="9">
        <v>20</v>
      </c>
      <c r="D9" s="9">
        <v>10</v>
      </c>
      <c r="E9" s="9">
        <v>8</v>
      </c>
      <c r="F9" s="9">
        <v>9</v>
      </c>
      <c r="G9" s="9">
        <v>12</v>
      </c>
      <c r="H9" s="9">
        <v>12</v>
      </c>
      <c r="I9" s="9">
        <v>9</v>
      </c>
      <c r="J9" s="9">
        <v>7</v>
      </c>
      <c r="K9" s="9">
        <v>8</v>
      </c>
      <c r="L9" s="9">
        <v>12</v>
      </c>
      <c r="M9" s="9">
        <v>3</v>
      </c>
      <c r="N9" s="15"/>
      <c r="O9" s="8">
        <f t="shared" si="0"/>
        <v>110</v>
      </c>
      <c r="P9" s="20" t="s">
        <v>44</v>
      </c>
      <c r="Q9" s="24">
        <f t="shared" si="1"/>
        <v>38</v>
      </c>
      <c r="S9" s="150" t="s">
        <v>70</v>
      </c>
      <c r="T9" s="151"/>
      <c r="U9" s="39" t="s">
        <v>55</v>
      </c>
      <c r="V9" s="45"/>
    </row>
    <row r="10" spans="1:17" ht="15.75" customHeight="1">
      <c r="A10" s="90">
        <v>5</v>
      </c>
      <c r="B10" s="88">
        <v>2</v>
      </c>
      <c r="C10" s="9">
        <v>18</v>
      </c>
      <c r="D10" s="9">
        <v>12</v>
      </c>
      <c r="E10" s="9">
        <v>9</v>
      </c>
      <c r="F10" s="9">
        <v>6</v>
      </c>
      <c r="G10" s="9">
        <v>0</v>
      </c>
      <c r="H10" s="9">
        <v>12</v>
      </c>
      <c r="I10" s="9">
        <v>10</v>
      </c>
      <c r="J10" s="9">
        <v>9</v>
      </c>
      <c r="K10" s="9">
        <v>9</v>
      </c>
      <c r="L10" s="9">
        <v>0</v>
      </c>
      <c r="M10" s="9"/>
      <c r="N10" s="15"/>
      <c r="O10" s="8">
        <f t="shared" si="0"/>
        <v>85</v>
      </c>
      <c r="P10" s="37" t="s">
        <v>141</v>
      </c>
      <c r="Q10" s="24">
        <f t="shared" si="1"/>
        <v>39</v>
      </c>
    </row>
    <row r="11" spans="1:22" ht="15.75" customHeight="1">
      <c r="A11" s="90">
        <v>6</v>
      </c>
      <c r="B11" s="88">
        <v>25</v>
      </c>
      <c r="C11" s="9">
        <v>20</v>
      </c>
      <c r="D11" s="9">
        <v>12</v>
      </c>
      <c r="E11" s="9">
        <v>6</v>
      </c>
      <c r="F11" s="9">
        <v>9</v>
      </c>
      <c r="G11" s="9">
        <v>0</v>
      </c>
      <c r="H11" s="9">
        <v>12</v>
      </c>
      <c r="I11" s="9">
        <v>9</v>
      </c>
      <c r="J11" s="9">
        <v>9</v>
      </c>
      <c r="K11" s="9">
        <v>9</v>
      </c>
      <c r="L11" s="9">
        <v>0</v>
      </c>
      <c r="M11" s="9"/>
      <c r="N11" s="15"/>
      <c r="O11" s="8">
        <f t="shared" si="0"/>
        <v>86</v>
      </c>
      <c r="P11" s="37" t="s">
        <v>141</v>
      </c>
      <c r="Q11" s="24">
        <f t="shared" si="1"/>
        <v>38</v>
      </c>
      <c r="S11" s="150"/>
      <c r="T11" s="151"/>
      <c r="U11" s="39"/>
      <c r="V11" s="45"/>
    </row>
    <row r="12" spans="1:17" ht="15.75" customHeight="1">
      <c r="A12" s="90">
        <v>7</v>
      </c>
      <c r="B12" s="88">
        <v>10</v>
      </c>
      <c r="C12" s="9">
        <v>21</v>
      </c>
      <c r="D12" s="9">
        <v>12</v>
      </c>
      <c r="E12" s="9">
        <v>6</v>
      </c>
      <c r="F12" s="9">
        <v>9</v>
      </c>
      <c r="G12" s="9">
        <v>9</v>
      </c>
      <c r="H12" s="9">
        <v>14</v>
      </c>
      <c r="I12" s="9">
        <v>10</v>
      </c>
      <c r="J12" s="9">
        <v>9</v>
      </c>
      <c r="K12" s="9">
        <v>9</v>
      </c>
      <c r="L12" s="9">
        <v>9</v>
      </c>
      <c r="M12" s="9">
        <v>3</v>
      </c>
      <c r="N12" s="15"/>
      <c r="O12" s="8">
        <f t="shared" si="0"/>
        <v>111</v>
      </c>
      <c r="P12" s="37" t="s">
        <v>142</v>
      </c>
      <c r="Q12" s="24">
        <f t="shared" si="1"/>
        <v>39</v>
      </c>
    </row>
    <row r="13" spans="1:17" ht="15.75" customHeight="1">
      <c r="A13" s="90">
        <v>8</v>
      </c>
      <c r="B13" s="89">
        <v>1</v>
      </c>
      <c r="C13" s="9">
        <v>20</v>
      </c>
      <c r="D13" s="9">
        <v>12</v>
      </c>
      <c r="E13" s="9">
        <v>9</v>
      </c>
      <c r="F13" s="9">
        <v>6</v>
      </c>
      <c r="G13" s="9">
        <v>12</v>
      </c>
      <c r="H13" s="9">
        <v>12</v>
      </c>
      <c r="I13" s="9">
        <v>10</v>
      </c>
      <c r="J13" s="9">
        <v>9</v>
      </c>
      <c r="K13" s="9">
        <v>9</v>
      </c>
      <c r="L13" s="9">
        <v>0</v>
      </c>
      <c r="M13" s="9">
        <v>3</v>
      </c>
      <c r="N13" s="15"/>
      <c r="O13" s="8">
        <f t="shared" si="0"/>
        <v>102</v>
      </c>
      <c r="P13" s="37" t="s">
        <v>142</v>
      </c>
      <c r="Q13" s="24">
        <f t="shared" si="1"/>
        <v>41</v>
      </c>
    </row>
    <row r="14" spans="1:17" ht="15.75" customHeight="1">
      <c r="A14" s="90">
        <v>9</v>
      </c>
      <c r="B14" s="82" t="s">
        <v>147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  <c r="O14" s="8">
        <f t="shared" si="0"/>
        <v>0</v>
      </c>
      <c r="P14" s="37" t="s">
        <v>103</v>
      </c>
      <c r="Q14" s="24">
        <f t="shared" si="1"/>
        <v>0</v>
      </c>
    </row>
    <row r="15" spans="1:17" ht="15.75" customHeight="1">
      <c r="A15" s="90">
        <v>10</v>
      </c>
      <c r="B15" s="84" t="s">
        <v>138</v>
      </c>
      <c r="C15" s="15">
        <v>19</v>
      </c>
      <c r="D15" s="15">
        <v>12</v>
      </c>
      <c r="E15" s="15">
        <v>9</v>
      </c>
      <c r="F15" s="15">
        <v>9</v>
      </c>
      <c r="G15" s="15">
        <v>9</v>
      </c>
      <c r="H15" s="15">
        <v>14</v>
      </c>
      <c r="I15" s="15">
        <v>9</v>
      </c>
      <c r="J15" s="15">
        <v>9</v>
      </c>
      <c r="K15" s="15">
        <v>9</v>
      </c>
      <c r="L15" s="15">
        <v>6</v>
      </c>
      <c r="M15" s="15">
        <v>3</v>
      </c>
      <c r="N15" s="38"/>
      <c r="O15" s="8">
        <f t="shared" si="0"/>
        <v>108</v>
      </c>
      <c r="P15" s="37" t="s">
        <v>103</v>
      </c>
      <c r="Q15" s="24">
        <f t="shared" si="1"/>
        <v>40</v>
      </c>
    </row>
    <row r="16" spans="1:17" ht="15.75" customHeight="1">
      <c r="A16" s="90">
        <v>11</v>
      </c>
      <c r="B16" s="88" t="s">
        <v>146</v>
      </c>
      <c r="C16" s="9">
        <v>19</v>
      </c>
      <c r="D16" s="9">
        <v>14</v>
      </c>
      <c r="E16" s="9">
        <v>6</v>
      </c>
      <c r="F16" s="9">
        <v>9</v>
      </c>
      <c r="G16" s="9">
        <v>12</v>
      </c>
      <c r="H16" s="9">
        <v>15</v>
      </c>
      <c r="I16" s="9">
        <v>9</v>
      </c>
      <c r="J16" s="9">
        <v>6</v>
      </c>
      <c r="K16" s="9">
        <v>9</v>
      </c>
      <c r="L16" s="9">
        <v>9</v>
      </c>
      <c r="M16" s="9">
        <v>3</v>
      </c>
      <c r="N16" s="15"/>
      <c r="O16" s="8">
        <f t="shared" si="0"/>
        <v>111</v>
      </c>
      <c r="P16" s="37" t="s">
        <v>103</v>
      </c>
      <c r="Q16" s="24">
        <f t="shared" si="1"/>
        <v>39</v>
      </c>
    </row>
    <row r="17" spans="1:17" ht="15.75" customHeight="1">
      <c r="A17" s="90">
        <v>12</v>
      </c>
      <c r="B17" s="89" t="s">
        <v>139</v>
      </c>
      <c r="C17" s="9">
        <v>18</v>
      </c>
      <c r="D17" s="9">
        <v>9</v>
      </c>
      <c r="E17" s="9">
        <v>9</v>
      </c>
      <c r="F17" s="9">
        <v>6</v>
      </c>
      <c r="G17" s="9">
        <v>0</v>
      </c>
      <c r="H17" s="9">
        <v>15</v>
      </c>
      <c r="I17" s="9">
        <v>9</v>
      </c>
      <c r="J17" s="9">
        <v>9</v>
      </c>
      <c r="K17" s="9">
        <v>9</v>
      </c>
      <c r="L17" s="9">
        <v>6</v>
      </c>
      <c r="M17" s="9">
        <v>3</v>
      </c>
      <c r="N17" s="15"/>
      <c r="O17" s="8">
        <f t="shared" si="0"/>
        <v>93</v>
      </c>
      <c r="P17" s="37" t="s">
        <v>103</v>
      </c>
      <c r="Q17" s="24">
        <f t="shared" si="1"/>
        <v>36</v>
      </c>
    </row>
    <row r="18" spans="1:17" ht="15.75" customHeight="1">
      <c r="A18" s="90"/>
      <c r="B18" s="8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8"/>
      <c r="O18" s="8" t="str">
        <f aca="true" t="shared" si="2" ref="O18:O45">IF(B18="","",SUM(C18:M18)-(N18))</f>
        <v/>
      </c>
      <c r="P18" s="37"/>
      <c r="Q18" s="24">
        <f aca="true" t="shared" si="3" ref="Q18:Q45">SUM(C18:E18)</f>
        <v>0</v>
      </c>
    </row>
    <row r="19" spans="1:17" ht="15.75" customHeight="1">
      <c r="A19" s="90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 t="str">
        <f t="shared" si="2"/>
        <v/>
      </c>
      <c r="P19" s="37"/>
      <c r="Q19" s="24">
        <f t="shared" si="3"/>
        <v>0</v>
      </c>
    </row>
    <row r="20" spans="1:17" ht="15.75" customHeight="1">
      <c r="A20" s="90"/>
      <c r="B20" s="8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 t="str">
        <f t="shared" si="2"/>
        <v/>
      </c>
      <c r="P20" s="37"/>
      <c r="Q20" s="24">
        <f t="shared" si="3"/>
        <v>0</v>
      </c>
    </row>
    <row r="21" spans="1:17" ht="15.75" customHeight="1">
      <c r="A21" s="90"/>
      <c r="B21" s="8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8" t="str">
        <f t="shared" si="2"/>
        <v/>
      </c>
      <c r="P21" s="37"/>
      <c r="Q21" s="24">
        <f t="shared" si="3"/>
        <v>0</v>
      </c>
    </row>
    <row r="22" spans="1:17" ht="15.75" customHeight="1">
      <c r="A22" s="90"/>
      <c r="B22" s="8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 t="str">
        <f t="shared" si="2"/>
        <v/>
      </c>
      <c r="P22" s="37"/>
      <c r="Q22" s="24">
        <f t="shared" si="3"/>
        <v>0</v>
      </c>
    </row>
    <row r="23" spans="1:17" ht="15.75" customHeight="1">
      <c r="A23" s="90"/>
      <c r="B23" s="8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8" t="str">
        <f t="shared" si="2"/>
        <v/>
      </c>
      <c r="P23" s="20"/>
      <c r="Q23" s="24">
        <f t="shared" si="3"/>
        <v>0</v>
      </c>
    </row>
    <row r="24" spans="1:17" ht="15.75" customHeight="1">
      <c r="A24" s="90"/>
      <c r="B24" s="8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8" t="str">
        <f t="shared" si="2"/>
        <v/>
      </c>
      <c r="P24" s="37"/>
      <c r="Q24" s="24">
        <f t="shared" si="3"/>
        <v>0</v>
      </c>
    </row>
    <row r="25" spans="1:17" ht="15.75" customHeight="1">
      <c r="A25" s="90"/>
      <c r="B25" s="8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 t="str">
        <f t="shared" si="2"/>
        <v/>
      </c>
      <c r="P25" s="37"/>
      <c r="Q25" s="24">
        <f t="shared" si="3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t="shared" si="2"/>
        <v/>
      </c>
      <c r="P26" s="37"/>
      <c r="Q26" s="24">
        <f t="shared" si="3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2"/>
        <v/>
      </c>
      <c r="P27" s="37"/>
      <c r="Q27" s="24">
        <f t="shared" si="3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2"/>
        <v/>
      </c>
      <c r="P28" s="37"/>
      <c r="Q28" s="24">
        <f t="shared" si="3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2"/>
        <v/>
      </c>
      <c r="P29" s="20"/>
      <c r="Q29" s="24">
        <f t="shared" si="3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2"/>
        <v/>
      </c>
      <c r="P30" s="20"/>
      <c r="Q30" s="24">
        <f t="shared" si="3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2"/>
        <v/>
      </c>
      <c r="P31" s="20"/>
      <c r="Q31" s="24">
        <f t="shared" si="3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2"/>
        <v/>
      </c>
      <c r="P32" s="37"/>
      <c r="Q32" s="24">
        <f t="shared" si="3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2"/>
        <v/>
      </c>
      <c r="P33" s="37"/>
      <c r="Q33" s="24">
        <f t="shared" si="3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2"/>
        <v/>
      </c>
      <c r="P34" s="37"/>
      <c r="Q34" s="24">
        <f t="shared" si="3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2"/>
        <v/>
      </c>
      <c r="P35" s="37"/>
      <c r="Q35" s="24">
        <f t="shared" si="3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2"/>
        <v/>
      </c>
      <c r="P36" s="37"/>
      <c r="Q36" s="24">
        <f t="shared" si="3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2"/>
        <v/>
      </c>
      <c r="P37" s="37"/>
      <c r="Q37" s="24">
        <f t="shared" si="3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2"/>
        <v/>
      </c>
      <c r="P38" s="37"/>
      <c r="Q38" s="24">
        <f t="shared" si="3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2"/>
        <v/>
      </c>
      <c r="P39" s="37"/>
      <c r="Q39" s="24">
        <f t="shared" si="3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2"/>
        <v/>
      </c>
      <c r="P40" s="37"/>
      <c r="Q40" s="24">
        <f t="shared" si="3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2"/>
        <v/>
      </c>
      <c r="P41" s="37"/>
      <c r="Q41" s="24">
        <f t="shared" si="3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2"/>
        <v/>
      </c>
      <c r="P42" s="37"/>
      <c r="Q42" s="24">
        <f t="shared" si="3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2"/>
        <v/>
      </c>
      <c r="P43" s="37"/>
      <c r="Q43" s="24">
        <f t="shared" si="3"/>
        <v>0</v>
      </c>
    </row>
    <row r="44" spans="1:17" ht="15.75" customHeight="1">
      <c r="A44" s="90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2"/>
        <v/>
      </c>
      <c r="P44" s="37"/>
      <c r="Q44" s="24">
        <f t="shared" si="3"/>
        <v>0</v>
      </c>
    </row>
    <row r="45" spans="1:17" ht="15.75" customHeight="1">
      <c r="A45" s="90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2"/>
        <v/>
      </c>
      <c r="P45" s="37"/>
      <c r="Q45" s="24">
        <f t="shared" si="3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5.421875" style="5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126" t="s">
        <v>36</v>
      </c>
      <c r="C1" s="127"/>
      <c r="D1" s="141" t="s">
        <v>100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  <c r="Z1" s="13"/>
    </row>
    <row r="2" spans="2:26" ht="15.75" customHeight="1">
      <c r="B2" s="128"/>
      <c r="C2" s="129"/>
      <c r="D2" s="141" t="s">
        <v>105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54"/>
      <c r="R2" s="101" t="s">
        <v>85</v>
      </c>
      <c r="S2" s="102">
        <v>0</v>
      </c>
      <c r="T2" s="98" t="s">
        <v>86</v>
      </c>
      <c r="U2" s="72">
        <v>0</v>
      </c>
      <c r="V2" s="101" t="s">
        <v>87</v>
      </c>
      <c r="W2" s="104">
        <v>4</v>
      </c>
      <c r="Z2" s="13"/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4</v>
      </c>
    </row>
    <row r="4" spans="2:20" ht="23.25" customHeight="1">
      <c r="B4" s="133"/>
      <c r="C4" s="134"/>
      <c r="D4" s="134"/>
      <c r="E4" s="139">
        <f>SUM(O6:O17)</f>
        <v>298</v>
      </c>
      <c r="F4" s="140"/>
      <c r="G4" s="137"/>
      <c r="H4" s="138"/>
      <c r="I4" s="138"/>
      <c r="J4" s="138"/>
      <c r="K4" s="152">
        <f>SUM(Q6:Q13)</f>
        <v>98</v>
      </c>
      <c r="L4" s="153"/>
      <c r="M4" s="158"/>
      <c r="N4" s="154"/>
      <c r="O4" s="154">
        <f>MAX(C6:C45)</f>
        <v>18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53"/>
      <c r="T5" s="106"/>
      <c r="U5" s="53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2" t="s">
        <v>137</v>
      </c>
      <c r="C6" s="9">
        <v>18</v>
      </c>
      <c r="D6" s="9">
        <v>0</v>
      </c>
      <c r="E6" s="9">
        <v>0</v>
      </c>
      <c r="F6" s="9">
        <v>8</v>
      </c>
      <c r="G6" s="9">
        <v>0</v>
      </c>
      <c r="H6" s="9">
        <v>10</v>
      </c>
      <c r="I6" s="9">
        <v>10</v>
      </c>
      <c r="J6" s="9">
        <v>9</v>
      </c>
      <c r="K6" s="9">
        <v>9</v>
      </c>
      <c r="L6" s="9">
        <v>6</v>
      </c>
      <c r="M6" s="9"/>
      <c r="N6" s="10"/>
      <c r="O6" s="8">
        <f aca="true" t="shared" si="0" ref="O6:O45">IF(B6="","",SUM(C6:M6)-(N6))</f>
        <v>70</v>
      </c>
      <c r="P6" s="37" t="s">
        <v>152</v>
      </c>
      <c r="Q6" s="24">
        <f>SUM(C6:E6)</f>
        <v>18</v>
      </c>
    </row>
    <row r="7" spans="1:22" ht="15.75" customHeight="1">
      <c r="A7" s="90">
        <v>2</v>
      </c>
      <c r="B7" s="82" t="s">
        <v>101</v>
      </c>
      <c r="C7" s="9">
        <v>15</v>
      </c>
      <c r="D7" s="9">
        <v>0</v>
      </c>
      <c r="E7" s="9">
        <v>0</v>
      </c>
      <c r="F7" s="9">
        <v>9</v>
      </c>
      <c r="G7" s="9">
        <v>0</v>
      </c>
      <c r="H7" s="9">
        <v>9</v>
      </c>
      <c r="I7" s="9">
        <v>9</v>
      </c>
      <c r="J7" s="9">
        <v>6</v>
      </c>
      <c r="K7" s="9">
        <v>9</v>
      </c>
      <c r="L7" s="9">
        <v>12</v>
      </c>
      <c r="M7" s="9"/>
      <c r="N7" s="10"/>
      <c r="O7" s="8">
        <f t="shared" si="0"/>
        <v>69</v>
      </c>
      <c r="P7" s="37" t="s">
        <v>152</v>
      </c>
      <c r="Q7" s="24">
        <f>SUM(C7:E7)</f>
        <v>15</v>
      </c>
      <c r="S7" s="150" t="s">
        <v>68</v>
      </c>
      <c r="T7" s="151"/>
      <c r="U7" s="39" t="s">
        <v>55</v>
      </c>
      <c r="V7" s="45"/>
    </row>
    <row r="8" spans="1:22" ht="15.75" customHeight="1">
      <c r="A8" s="90">
        <v>3</v>
      </c>
      <c r="B8" s="82" t="s">
        <v>94</v>
      </c>
      <c r="C8" s="9">
        <v>17</v>
      </c>
      <c r="D8" s="9">
        <v>9</v>
      </c>
      <c r="E8" s="9">
        <v>6</v>
      </c>
      <c r="F8" s="9">
        <v>7</v>
      </c>
      <c r="G8" s="9">
        <v>0</v>
      </c>
      <c r="H8" s="9">
        <v>9</v>
      </c>
      <c r="I8" s="9">
        <v>9</v>
      </c>
      <c r="J8" s="9">
        <v>6</v>
      </c>
      <c r="K8" s="9">
        <v>9</v>
      </c>
      <c r="L8" s="9">
        <v>6</v>
      </c>
      <c r="M8" s="9"/>
      <c r="N8" s="10"/>
      <c r="O8" s="8">
        <f t="shared" si="0"/>
        <v>78</v>
      </c>
      <c r="P8" s="37" t="s">
        <v>152</v>
      </c>
      <c r="Q8" s="24">
        <f>SUM(C8:E8)</f>
        <v>32</v>
      </c>
      <c r="S8" s="150" t="s">
        <v>69</v>
      </c>
      <c r="T8" s="151"/>
      <c r="U8" s="39" t="s">
        <v>55</v>
      </c>
      <c r="V8" s="45"/>
    </row>
    <row r="9" spans="1:22" ht="15.75" customHeight="1">
      <c r="A9" s="90">
        <v>4</v>
      </c>
      <c r="B9" s="82" t="s">
        <v>92</v>
      </c>
      <c r="C9" s="9">
        <v>18</v>
      </c>
      <c r="D9" s="9">
        <v>9</v>
      </c>
      <c r="E9" s="9">
        <v>6</v>
      </c>
      <c r="F9" s="9">
        <v>6</v>
      </c>
      <c r="G9" s="9">
        <v>0</v>
      </c>
      <c r="H9" s="9">
        <v>9</v>
      </c>
      <c r="I9" s="9">
        <v>9</v>
      </c>
      <c r="J9" s="9">
        <v>9</v>
      </c>
      <c r="K9" s="9">
        <v>9</v>
      </c>
      <c r="L9" s="9">
        <v>6</v>
      </c>
      <c r="M9" s="9"/>
      <c r="N9" s="10"/>
      <c r="O9" s="8">
        <f t="shared" si="0"/>
        <v>81</v>
      </c>
      <c r="P9" s="37" t="s">
        <v>152</v>
      </c>
      <c r="Q9" s="24">
        <f>SUM(C9:E9)</f>
        <v>33</v>
      </c>
      <c r="S9" s="150" t="s">
        <v>70</v>
      </c>
      <c r="T9" s="151"/>
      <c r="U9" s="39" t="s">
        <v>55</v>
      </c>
      <c r="V9" s="45"/>
    </row>
    <row r="10" spans="1:17" ht="15.75" customHeight="1">
      <c r="A10" s="90">
        <v>5</v>
      </c>
      <c r="B10" s="8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 t="str">
        <f t="shared" si="0"/>
        <v/>
      </c>
      <c r="P10" s="37"/>
      <c r="Q10" s="24">
        <f aca="true" t="shared" si="1" ref="Q10:Q45">SUM(C10:E10)</f>
        <v>0</v>
      </c>
    </row>
    <row r="11" spans="1:22" ht="15.75" customHeight="1">
      <c r="A11" s="90">
        <v>6</v>
      </c>
      <c r="B11" s="8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 t="str">
        <f t="shared" si="0"/>
        <v/>
      </c>
      <c r="P11" s="37"/>
      <c r="Q11" s="24">
        <f t="shared" si="1"/>
        <v>0</v>
      </c>
      <c r="S11" s="150"/>
      <c r="T11" s="151"/>
      <c r="U11" s="39"/>
      <c r="V11" s="45"/>
    </row>
    <row r="12" spans="1:17" ht="15.75" customHeight="1">
      <c r="A12" s="90">
        <v>7</v>
      </c>
      <c r="B12" s="8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8" t="str">
        <f t="shared" si="0"/>
        <v/>
      </c>
      <c r="P12" s="37"/>
      <c r="Q12" s="24">
        <f t="shared" si="1"/>
        <v>0</v>
      </c>
    </row>
    <row r="13" spans="1:17" ht="15.75" customHeight="1">
      <c r="A13" s="90">
        <v>8</v>
      </c>
      <c r="B13" s="8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8" t="str">
        <f t="shared" si="0"/>
        <v/>
      </c>
      <c r="P13" s="37"/>
      <c r="Q13" s="24">
        <f t="shared" si="1"/>
        <v>0</v>
      </c>
    </row>
    <row r="14" spans="1:17" ht="15.75" customHeight="1">
      <c r="A14" s="90">
        <v>9</v>
      </c>
      <c r="B14" s="8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8" t="str">
        <f t="shared" si="0"/>
        <v/>
      </c>
      <c r="P14" s="37"/>
      <c r="Q14" s="24">
        <f t="shared" si="1"/>
        <v>0</v>
      </c>
    </row>
    <row r="15" spans="1:17" ht="15.75" customHeight="1">
      <c r="A15" s="90">
        <v>10</v>
      </c>
      <c r="B15" s="8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8" t="str">
        <f t="shared" si="0"/>
        <v/>
      </c>
      <c r="P15" s="37"/>
      <c r="Q15" s="24">
        <f t="shared" si="1"/>
        <v>0</v>
      </c>
    </row>
    <row r="16" spans="1:17" ht="15.75" customHeight="1">
      <c r="A16" s="90">
        <v>11</v>
      </c>
      <c r="B16" s="8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8" t="str">
        <f t="shared" si="0"/>
        <v/>
      </c>
      <c r="P16" s="37"/>
      <c r="Q16" s="24">
        <f t="shared" si="1"/>
        <v>0</v>
      </c>
    </row>
    <row r="17" spans="1:23" ht="15.75" customHeight="1">
      <c r="A17" s="90">
        <v>12</v>
      </c>
      <c r="B17" s="8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8" t="str">
        <f t="shared" si="0"/>
        <v/>
      </c>
      <c r="P17" s="37"/>
      <c r="Q17" s="24">
        <f t="shared" si="1"/>
        <v>0</v>
      </c>
      <c r="W17" s="6"/>
    </row>
    <row r="18" spans="1:17" ht="15.75" customHeight="1">
      <c r="A18" s="90"/>
      <c r="B18" s="8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8" t="str">
        <f t="shared" si="0"/>
        <v/>
      </c>
      <c r="P18" s="37"/>
      <c r="Q18" s="24">
        <f t="shared" si="1"/>
        <v>0</v>
      </c>
    </row>
    <row r="19" spans="1:17" ht="15.75" customHeight="1">
      <c r="A19" s="90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 t="str">
        <f t="shared" si="0"/>
        <v/>
      </c>
      <c r="P19" s="37"/>
      <c r="Q19" s="24">
        <f t="shared" si="1"/>
        <v>0</v>
      </c>
    </row>
    <row r="20" spans="1:17" ht="15.75" customHeight="1">
      <c r="A20" s="90"/>
      <c r="B20" s="8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 t="str">
        <f t="shared" si="0"/>
        <v/>
      </c>
      <c r="P20" s="37"/>
      <c r="Q20" s="24">
        <f t="shared" si="1"/>
        <v>0</v>
      </c>
    </row>
    <row r="21" spans="1:17" ht="15.75" customHeight="1">
      <c r="A21" s="90"/>
      <c r="B21" s="8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8" t="str">
        <f t="shared" si="0"/>
        <v/>
      </c>
      <c r="P21" s="37"/>
      <c r="Q21" s="24">
        <f t="shared" si="1"/>
        <v>0</v>
      </c>
    </row>
    <row r="22" spans="1:17" ht="15.75" customHeight="1">
      <c r="A22" s="90"/>
      <c r="B22" s="8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 t="str">
        <f t="shared" si="0"/>
        <v/>
      </c>
      <c r="P22" s="37"/>
      <c r="Q22" s="24">
        <f t="shared" si="1"/>
        <v>0</v>
      </c>
    </row>
    <row r="23" spans="1:17" ht="15.75" customHeight="1">
      <c r="A23" s="90"/>
      <c r="B23" s="8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8" t="str">
        <f t="shared" si="0"/>
        <v/>
      </c>
      <c r="P23" s="20"/>
      <c r="Q23" s="24">
        <f t="shared" si="1"/>
        <v>0</v>
      </c>
    </row>
    <row r="24" spans="1:17" ht="15.75" customHeight="1">
      <c r="A24" s="90"/>
      <c r="B24" s="8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8" t="str">
        <f t="shared" si="0"/>
        <v/>
      </c>
      <c r="P24" s="37"/>
      <c r="Q24" s="24">
        <f t="shared" si="1"/>
        <v>0</v>
      </c>
    </row>
    <row r="25" spans="1:17" ht="15.75" customHeight="1">
      <c r="A25" s="90"/>
      <c r="B25" s="8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 t="str">
        <f t="shared" si="0"/>
        <v/>
      </c>
      <c r="P25" s="37"/>
      <c r="Q25" s="24">
        <f t="shared" si="1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t="shared" si="0"/>
        <v/>
      </c>
      <c r="P26" s="37"/>
      <c r="Q26" s="24">
        <f t="shared" si="1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0"/>
        <v/>
      </c>
      <c r="P27" s="37"/>
      <c r="Q27" s="24">
        <f t="shared" si="1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0"/>
        <v/>
      </c>
      <c r="P28" s="37"/>
      <c r="Q28" s="24">
        <f t="shared" si="1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0"/>
        <v/>
      </c>
      <c r="P29" s="20"/>
      <c r="Q29" s="24">
        <f t="shared" si="1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0"/>
        <v/>
      </c>
      <c r="P30" s="20"/>
      <c r="Q30" s="24">
        <f t="shared" si="1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0"/>
        <v/>
      </c>
      <c r="P31" s="20"/>
      <c r="Q31" s="24">
        <f t="shared" si="1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0"/>
        <v/>
      </c>
      <c r="P32" s="37"/>
      <c r="Q32" s="24">
        <f t="shared" si="1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0"/>
        <v/>
      </c>
      <c r="P33" s="37"/>
      <c r="Q33" s="24">
        <f t="shared" si="1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0"/>
        <v/>
      </c>
      <c r="P34" s="37"/>
      <c r="Q34" s="24">
        <f t="shared" si="1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0"/>
        <v/>
      </c>
      <c r="P35" s="37"/>
      <c r="Q35" s="24">
        <f t="shared" si="1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0"/>
        <v/>
      </c>
      <c r="P36" s="37"/>
      <c r="Q36" s="24">
        <f t="shared" si="1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0"/>
        <v/>
      </c>
      <c r="P37" s="37"/>
      <c r="Q37" s="24">
        <f t="shared" si="1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0"/>
        <v/>
      </c>
      <c r="P38" s="37"/>
      <c r="Q38" s="24">
        <f t="shared" si="1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0"/>
        <v/>
      </c>
      <c r="P39" s="37"/>
      <c r="Q39" s="24">
        <f t="shared" si="1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0"/>
        <v/>
      </c>
      <c r="P40" s="37"/>
      <c r="Q40" s="24">
        <f t="shared" si="1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0"/>
        <v/>
      </c>
      <c r="P41" s="37"/>
      <c r="Q41" s="24">
        <f t="shared" si="1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0"/>
        <v/>
      </c>
      <c r="P42" s="37"/>
      <c r="Q42" s="24">
        <f t="shared" si="1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0"/>
        <v/>
      </c>
      <c r="P43" s="37"/>
      <c r="Q43" s="24">
        <f t="shared" si="1"/>
        <v>0</v>
      </c>
    </row>
    <row r="44" spans="1:17" ht="15.75" customHeight="1">
      <c r="A44" s="90">
        <v>22</v>
      </c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0"/>
        <v/>
      </c>
      <c r="P44" s="37"/>
      <c r="Q44" s="24">
        <f t="shared" si="1"/>
        <v>0</v>
      </c>
    </row>
    <row r="45" spans="1:17" ht="15.75" customHeight="1">
      <c r="A45" s="90">
        <v>20</v>
      </c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0"/>
        <v/>
      </c>
      <c r="P45" s="37"/>
      <c r="Q45" s="24">
        <f t="shared" si="1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T15" sqref="T1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6.57421875" style="5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126" t="s">
        <v>36</v>
      </c>
      <c r="C1" s="127"/>
      <c r="D1" s="141" t="s">
        <v>90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</row>
    <row r="2" spans="2:23" ht="15.75" customHeight="1">
      <c r="B2" s="128"/>
      <c r="C2" s="129"/>
      <c r="D2" s="141" t="s">
        <v>75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54"/>
      <c r="R2" s="101" t="s">
        <v>85</v>
      </c>
      <c r="S2" s="102">
        <v>3</v>
      </c>
      <c r="T2" s="98" t="s">
        <v>86</v>
      </c>
      <c r="U2" s="72">
        <v>2</v>
      </c>
      <c r="V2" s="101" t="s">
        <v>87</v>
      </c>
      <c r="W2" s="104">
        <v>4</v>
      </c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20</v>
      </c>
    </row>
    <row r="4" spans="2:20" ht="23.25" customHeight="1">
      <c r="B4" s="133"/>
      <c r="C4" s="134"/>
      <c r="D4" s="134"/>
      <c r="E4" s="139">
        <f>SUM(O6:O17)</f>
        <v>1195</v>
      </c>
      <c r="F4" s="140"/>
      <c r="G4" s="137"/>
      <c r="H4" s="138"/>
      <c r="I4" s="138"/>
      <c r="J4" s="138"/>
      <c r="K4" s="152">
        <v>290</v>
      </c>
      <c r="L4" s="153"/>
      <c r="M4" s="158"/>
      <c r="N4" s="154"/>
      <c r="O4" s="154">
        <f>MAX(C6:C45)</f>
        <v>21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53"/>
      <c r="T5" s="106"/>
      <c r="U5" s="53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4">
        <v>68</v>
      </c>
      <c r="C6" s="9">
        <v>21</v>
      </c>
      <c r="D6" s="9">
        <v>12</v>
      </c>
      <c r="E6" s="9">
        <v>9</v>
      </c>
      <c r="F6" s="9">
        <v>6</v>
      </c>
      <c r="G6" s="9">
        <v>12</v>
      </c>
      <c r="H6" s="9">
        <v>12</v>
      </c>
      <c r="I6" s="9">
        <v>9</v>
      </c>
      <c r="J6" s="9">
        <v>9</v>
      </c>
      <c r="K6" s="9">
        <v>9</v>
      </c>
      <c r="L6" s="9">
        <v>6</v>
      </c>
      <c r="M6" s="9">
        <v>3</v>
      </c>
      <c r="N6" s="10"/>
      <c r="O6" s="8">
        <f>IF(B6="","",SUM(C6:M6)-(N6))</f>
        <v>108</v>
      </c>
      <c r="P6" s="37" t="s">
        <v>142</v>
      </c>
      <c r="Q6" s="24">
        <f aca="true" t="shared" si="0" ref="Q6:Q17">SUM(C6:E6)</f>
        <v>42</v>
      </c>
    </row>
    <row r="7" spans="1:22" ht="15.75" customHeight="1">
      <c r="A7" s="90">
        <v>2</v>
      </c>
      <c r="B7" s="84">
        <v>28</v>
      </c>
      <c r="C7" s="9">
        <v>19</v>
      </c>
      <c r="D7" s="9">
        <v>9</v>
      </c>
      <c r="E7" s="9">
        <v>9</v>
      </c>
      <c r="F7" s="9">
        <v>9</v>
      </c>
      <c r="G7" s="9">
        <v>11</v>
      </c>
      <c r="H7" s="9">
        <v>13</v>
      </c>
      <c r="I7" s="9">
        <v>10</v>
      </c>
      <c r="J7" s="9">
        <v>10</v>
      </c>
      <c r="K7" s="9">
        <v>9</v>
      </c>
      <c r="L7" s="9">
        <v>6</v>
      </c>
      <c r="M7" s="15">
        <v>3</v>
      </c>
      <c r="N7" s="15"/>
      <c r="O7" s="8">
        <f>IF(B7="","",SUM(C7:M7)-(N7))</f>
        <v>108</v>
      </c>
      <c r="P7" s="20" t="s">
        <v>107</v>
      </c>
      <c r="Q7" s="24">
        <f t="shared" si="0"/>
        <v>37</v>
      </c>
      <c r="S7" s="150" t="s">
        <v>68</v>
      </c>
      <c r="T7" s="151"/>
      <c r="U7" s="39" t="s">
        <v>55</v>
      </c>
      <c r="V7" s="94"/>
    </row>
    <row r="8" spans="1:22" ht="15.75" customHeight="1">
      <c r="A8" s="90">
        <v>3</v>
      </c>
      <c r="B8" s="84">
        <v>29</v>
      </c>
      <c r="C8" s="15">
        <v>19</v>
      </c>
      <c r="D8" s="15">
        <v>9</v>
      </c>
      <c r="E8" s="15">
        <v>8</v>
      </c>
      <c r="F8" s="15">
        <v>9</v>
      </c>
      <c r="G8" s="15">
        <v>12</v>
      </c>
      <c r="H8" s="15">
        <v>12</v>
      </c>
      <c r="I8" s="15">
        <v>10</v>
      </c>
      <c r="J8" s="15">
        <v>8</v>
      </c>
      <c r="K8" s="15">
        <v>9</v>
      </c>
      <c r="L8" s="15">
        <v>6</v>
      </c>
      <c r="M8" s="15">
        <v>3</v>
      </c>
      <c r="N8" s="15"/>
      <c r="O8" s="8">
        <f>IF(B8="","",SUM(C8:M8)-(N8))</f>
        <v>105</v>
      </c>
      <c r="P8" s="37" t="s">
        <v>142</v>
      </c>
      <c r="Q8" s="24">
        <f t="shared" si="0"/>
        <v>36</v>
      </c>
      <c r="S8" s="150" t="s">
        <v>69</v>
      </c>
      <c r="T8" s="151"/>
      <c r="U8" s="39" t="s">
        <v>55</v>
      </c>
      <c r="V8" s="45"/>
    </row>
    <row r="9" spans="1:22" ht="15.75" customHeight="1">
      <c r="A9" s="90">
        <v>4</v>
      </c>
      <c r="B9" s="84">
        <v>21</v>
      </c>
      <c r="C9" s="9">
        <v>18</v>
      </c>
      <c r="D9" s="9">
        <v>12</v>
      </c>
      <c r="E9" s="9">
        <v>9</v>
      </c>
      <c r="F9" s="9">
        <v>9</v>
      </c>
      <c r="G9" s="9">
        <v>9</v>
      </c>
      <c r="H9" s="9">
        <v>12</v>
      </c>
      <c r="I9" s="9">
        <v>9</v>
      </c>
      <c r="J9" s="9">
        <v>6</v>
      </c>
      <c r="K9" s="9">
        <v>9</v>
      </c>
      <c r="L9" s="9">
        <v>7</v>
      </c>
      <c r="M9" s="9">
        <v>3</v>
      </c>
      <c r="N9" s="10"/>
      <c r="O9" s="8">
        <f>IF(B9="","",SUM(C9:M9)-(N9))</f>
        <v>103</v>
      </c>
      <c r="P9" s="20" t="s">
        <v>107</v>
      </c>
      <c r="Q9" s="24">
        <f t="shared" si="0"/>
        <v>39</v>
      </c>
      <c r="S9" s="150" t="s">
        <v>70</v>
      </c>
      <c r="T9" s="151"/>
      <c r="U9" s="39" t="s">
        <v>55</v>
      </c>
      <c r="V9" s="45"/>
    </row>
    <row r="10" spans="1:17" ht="15.75" customHeight="1">
      <c r="A10" s="90">
        <v>5</v>
      </c>
      <c r="B10" s="84">
        <v>67</v>
      </c>
      <c r="C10" s="15">
        <v>17</v>
      </c>
      <c r="D10" s="15">
        <v>12</v>
      </c>
      <c r="E10" s="15">
        <v>7</v>
      </c>
      <c r="F10" s="15">
        <v>9</v>
      </c>
      <c r="G10" s="15">
        <v>12</v>
      </c>
      <c r="H10" s="15">
        <v>12</v>
      </c>
      <c r="I10" s="15">
        <v>9</v>
      </c>
      <c r="J10" s="15">
        <v>6</v>
      </c>
      <c r="K10" s="15">
        <v>9</v>
      </c>
      <c r="L10" s="15">
        <v>6</v>
      </c>
      <c r="M10" s="15">
        <v>3</v>
      </c>
      <c r="N10" s="15"/>
      <c r="O10" s="8">
        <f>IF(B10="","",SUM(C10:M10)-(N10))</f>
        <v>102</v>
      </c>
      <c r="P10" s="37" t="s">
        <v>141</v>
      </c>
      <c r="Q10" s="24">
        <f t="shared" si="0"/>
        <v>36</v>
      </c>
    </row>
    <row r="11" spans="1:22" ht="15.75" customHeight="1">
      <c r="A11" s="90">
        <v>6</v>
      </c>
      <c r="B11" s="84" t="s">
        <v>94</v>
      </c>
      <c r="C11" s="9">
        <v>18</v>
      </c>
      <c r="D11" s="9">
        <v>9</v>
      </c>
      <c r="E11" s="9">
        <v>6</v>
      </c>
      <c r="F11" s="9">
        <v>9</v>
      </c>
      <c r="G11" s="9">
        <v>10</v>
      </c>
      <c r="H11" s="9">
        <v>11</v>
      </c>
      <c r="I11" s="9">
        <v>9</v>
      </c>
      <c r="J11" s="9">
        <v>9</v>
      </c>
      <c r="K11" s="9">
        <v>9</v>
      </c>
      <c r="L11" s="9">
        <v>6</v>
      </c>
      <c r="M11" s="9">
        <v>3</v>
      </c>
      <c r="N11" s="10"/>
      <c r="O11" s="8">
        <f>IF(B11="","",SUM(C11:M11)-(N11))</f>
        <v>99</v>
      </c>
      <c r="P11" s="37" t="s">
        <v>152</v>
      </c>
      <c r="Q11" s="24">
        <f t="shared" si="0"/>
        <v>33</v>
      </c>
      <c r="S11" s="150"/>
      <c r="T11" s="151"/>
      <c r="U11" s="39"/>
      <c r="V11" s="45"/>
    </row>
    <row r="12" spans="1:17" ht="15.75" customHeight="1">
      <c r="A12" s="90">
        <v>7</v>
      </c>
      <c r="B12" s="84">
        <v>19</v>
      </c>
      <c r="C12" s="15">
        <v>19</v>
      </c>
      <c r="D12" s="15">
        <v>0</v>
      </c>
      <c r="E12" s="15">
        <v>9</v>
      </c>
      <c r="F12" s="15">
        <v>8</v>
      </c>
      <c r="G12" s="15">
        <v>10</v>
      </c>
      <c r="H12" s="15">
        <v>13</v>
      </c>
      <c r="I12" s="15">
        <v>11</v>
      </c>
      <c r="J12" s="15">
        <v>7</v>
      </c>
      <c r="K12" s="15">
        <v>9</v>
      </c>
      <c r="L12" s="15">
        <v>7</v>
      </c>
      <c r="M12" s="15">
        <v>3</v>
      </c>
      <c r="N12" s="15"/>
      <c r="O12" s="8">
        <f>IF(B12="","",SUM(C12:M12)-(N12))</f>
        <v>96</v>
      </c>
      <c r="P12" s="20" t="s">
        <v>107</v>
      </c>
      <c r="Q12" s="24">
        <f t="shared" si="0"/>
        <v>28</v>
      </c>
    </row>
    <row r="13" spans="1:17" ht="15.75" customHeight="1">
      <c r="A13" s="90">
        <v>8</v>
      </c>
      <c r="B13" s="84">
        <v>33</v>
      </c>
      <c r="C13" s="9">
        <v>19</v>
      </c>
      <c r="D13" s="9">
        <v>9</v>
      </c>
      <c r="E13" s="9">
        <v>6</v>
      </c>
      <c r="F13" s="9">
        <v>6</v>
      </c>
      <c r="G13" s="9">
        <v>11</v>
      </c>
      <c r="H13" s="9">
        <v>12</v>
      </c>
      <c r="I13" s="9">
        <v>9</v>
      </c>
      <c r="J13" s="9">
        <v>6</v>
      </c>
      <c r="K13" s="9">
        <v>9</v>
      </c>
      <c r="L13" s="9">
        <v>6</v>
      </c>
      <c r="M13" s="9">
        <v>3</v>
      </c>
      <c r="N13" s="10"/>
      <c r="O13" s="8">
        <f>IF(B13="","",SUM(C13:M13)-(N13))</f>
        <v>96</v>
      </c>
      <c r="P13" s="37" t="s">
        <v>141</v>
      </c>
      <c r="Q13" s="24">
        <f t="shared" si="0"/>
        <v>34</v>
      </c>
    </row>
    <row r="14" spans="1:17" ht="15.75" customHeight="1">
      <c r="A14" s="90">
        <v>9</v>
      </c>
      <c r="B14" s="84">
        <v>27</v>
      </c>
      <c r="C14" s="9">
        <v>18</v>
      </c>
      <c r="D14" s="9">
        <v>0</v>
      </c>
      <c r="E14" s="9">
        <v>9</v>
      </c>
      <c r="F14" s="9">
        <v>9</v>
      </c>
      <c r="G14" s="9">
        <v>9</v>
      </c>
      <c r="H14" s="9">
        <v>12</v>
      </c>
      <c r="I14" s="9">
        <v>10</v>
      </c>
      <c r="J14" s="9">
        <v>9</v>
      </c>
      <c r="K14" s="9">
        <v>9</v>
      </c>
      <c r="L14" s="9">
        <v>8</v>
      </c>
      <c r="M14" s="15">
        <v>3</v>
      </c>
      <c r="N14" s="15"/>
      <c r="O14" s="8">
        <f>IF(B14="","",SUM(C14:M14)-(N14))</f>
        <v>96</v>
      </c>
      <c r="P14" s="20" t="s">
        <v>107</v>
      </c>
      <c r="Q14" s="24">
        <f t="shared" si="0"/>
        <v>27</v>
      </c>
    </row>
    <row r="15" spans="1:17" ht="15.75" customHeight="1">
      <c r="A15" s="90">
        <v>10</v>
      </c>
      <c r="B15" s="84">
        <v>39</v>
      </c>
      <c r="C15" s="15">
        <v>16</v>
      </c>
      <c r="D15" s="15">
        <v>9</v>
      </c>
      <c r="E15" s="15">
        <v>8</v>
      </c>
      <c r="F15" s="15">
        <v>6</v>
      </c>
      <c r="G15" s="15">
        <v>10</v>
      </c>
      <c r="H15" s="15">
        <v>12</v>
      </c>
      <c r="I15" s="15">
        <v>9</v>
      </c>
      <c r="J15" s="15">
        <v>8</v>
      </c>
      <c r="K15" s="15">
        <v>9</v>
      </c>
      <c r="L15" s="15">
        <v>6</v>
      </c>
      <c r="M15" s="9">
        <v>3</v>
      </c>
      <c r="N15" s="10"/>
      <c r="O15" s="8">
        <f>IF(B15="","",SUM(C15:M15)-(N15))</f>
        <v>96</v>
      </c>
      <c r="P15" s="20" t="s">
        <v>108</v>
      </c>
      <c r="Q15" s="24">
        <f t="shared" si="0"/>
        <v>33</v>
      </c>
    </row>
    <row r="16" spans="1:17" ht="15.75" customHeight="1">
      <c r="A16" s="90">
        <v>11</v>
      </c>
      <c r="B16" s="84" t="s">
        <v>125</v>
      </c>
      <c r="C16" s="9">
        <v>17</v>
      </c>
      <c r="D16" s="9">
        <v>9</v>
      </c>
      <c r="E16" s="9">
        <v>6</v>
      </c>
      <c r="F16" s="9">
        <v>6</v>
      </c>
      <c r="G16" s="9">
        <v>9</v>
      </c>
      <c r="H16" s="9">
        <v>12</v>
      </c>
      <c r="I16" s="9">
        <v>9</v>
      </c>
      <c r="J16" s="9">
        <v>9</v>
      </c>
      <c r="K16" s="9">
        <v>7</v>
      </c>
      <c r="L16" s="9">
        <v>6</v>
      </c>
      <c r="M16" s="9">
        <v>3</v>
      </c>
      <c r="N16" s="10"/>
      <c r="O16" s="8">
        <f>IF(B16="","",SUM(C16:M16)-(N16))</f>
        <v>93</v>
      </c>
      <c r="P16" s="37" t="s">
        <v>152</v>
      </c>
      <c r="Q16" s="24">
        <f t="shared" si="0"/>
        <v>32</v>
      </c>
    </row>
    <row r="17" spans="1:17" ht="15.75" customHeight="1">
      <c r="A17" s="90">
        <v>12</v>
      </c>
      <c r="B17" s="84" t="s">
        <v>146</v>
      </c>
      <c r="C17" s="15">
        <v>16</v>
      </c>
      <c r="D17" s="15">
        <v>0</v>
      </c>
      <c r="E17" s="15">
        <v>9</v>
      </c>
      <c r="F17" s="15">
        <v>9</v>
      </c>
      <c r="G17" s="15">
        <v>10</v>
      </c>
      <c r="H17" s="15">
        <v>12</v>
      </c>
      <c r="I17" s="15">
        <v>10</v>
      </c>
      <c r="J17" s="15">
        <v>9</v>
      </c>
      <c r="K17" s="15">
        <v>9</v>
      </c>
      <c r="L17" s="15">
        <v>6</v>
      </c>
      <c r="M17" s="15">
        <v>3</v>
      </c>
      <c r="N17" s="15"/>
      <c r="O17" s="8">
        <f>IF(B17="","",SUM(C17:M17)-(N17))</f>
        <v>93</v>
      </c>
      <c r="P17" s="37" t="s">
        <v>152</v>
      </c>
      <c r="Q17" s="24">
        <f t="shared" si="0"/>
        <v>25</v>
      </c>
    </row>
    <row r="18" spans="1:17" ht="15.75" customHeight="1">
      <c r="A18" s="90">
        <v>13</v>
      </c>
      <c r="B18" s="84">
        <v>5</v>
      </c>
      <c r="C18" s="15">
        <v>13</v>
      </c>
      <c r="D18" s="15">
        <v>9</v>
      </c>
      <c r="E18" s="15">
        <v>7</v>
      </c>
      <c r="F18" s="15">
        <v>8</v>
      </c>
      <c r="G18" s="15">
        <v>9</v>
      </c>
      <c r="H18" s="15">
        <v>11</v>
      </c>
      <c r="I18" s="15">
        <v>8</v>
      </c>
      <c r="J18" s="15">
        <v>7</v>
      </c>
      <c r="K18" s="15">
        <v>8</v>
      </c>
      <c r="L18" s="15">
        <v>6</v>
      </c>
      <c r="M18" s="15"/>
      <c r="N18" s="15"/>
      <c r="O18" s="8">
        <f>IF(B18="","",SUM(C18:M18)-(N18))</f>
        <v>86</v>
      </c>
      <c r="P18" s="20" t="s">
        <v>108</v>
      </c>
      <c r="Q18" s="24">
        <f aca="true" t="shared" si="1" ref="Q18:Q41">SUM(C18:E18)</f>
        <v>29</v>
      </c>
    </row>
    <row r="19" spans="1:17" ht="15.75" customHeight="1">
      <c r="A19" s="90">
        <v>14</v>
      </c>
      <c r="B19" s="84">
        <v>25</v>
      </c>
      <c r="C19" s="9">
        <v>18</v>
      </c>
      <c r="D19" s="9">
        <v>0</v>
      </c>
      <c r="E19" s="9">
        <v>9</v>
      </c>
      <c r="F19" s="9">
        <v>6</v>
      </c>
      <c r="G19" s="9">
        <v>0</v>
      </c>
      <c r="H19" s="9">
        <v>12</v>
      </c>
      <c r="I19" s="9">
        <v>9</v>
      </c>
      <c r="J19" s="9">
        <v>9</v>
      </c>
      <c r="K19" s="9">
        <v>9</v>
      </c>
      <c r="L19" s="9">
        <v>9</v>
      </c>
      <c r="M19" s="9"/>
      <c r="N19" s="10"/>
      <c r="O19" s="8">
        <f>IF(B19="","",SUM(C19:M19)-(N19))</f>
        <v>81</v>
      </c>
      <c r="P19" s="20" t="s">
        <v>109</v>
      </c>
      <c r="Q19" s="24">
        <f t="shared" si="1"/>
        <v>27</v>
      </c>
    </row>
    <row r="20" spans="1:17" ht="15.75" customHeight="1">
      <c r="A20" s="90">
        <v>15</v>
      </c>
      <c r="B20" s="84">
        <v>20</v>
      </c>
      <c r="C20" s="15">
        <v>16</v>
      </c>
      <c r="D20" s="15">
        <v>0</v>
      </c>
      <c r="E20" s="15">
        <v>9</v>
      </c>
      <c r="F20" s="15">
        <v>6</v>
      </c>
      <c r="G20" s="15">
        <v>9</v>
      </c>
      <c r="H20" s="15">
        <v>12</v>
      </c>
      <c r="I20" s="15">
        <v>8</v>
      </c>
      <c r="J20" s="15">
        <v>6</v>
      </c>
      <c r="K20" s="15">
        <v>9</v>
      </c>
      <c r="L20" s="15">
        <v>6</v>
      </c>
      <c r="M20" s="15"/>
      <c r="N20" s="15"/>
      <c r="O20" s="8">
        <f>IF(B20="","",SUM(C20:M20)-(N20))</f>
        <v>81</v>
      </c>
      <c r="P20" s="20" t="s">
        <v>109</v>
      </c>
      <c r="Q20" s="24">
        <f t="shared" si="1"/>
        <v>25</v>
      </c>
    </row>
    <row r="21" spans="1:17" ht="15.75" customHeight="1">
      <c r="A21" s="90">
        <v>16</v>
      </c>
      <c r="B21" s="84">
        <v>57</v>
      </c>
      <c r="C21" s="9">
        <v>17</v>
      </c>
      <c r="D21" s="9">
        <v>0</v>
      </c>
      <c r="E21" s="9">
        <v>9</v>
      </c>
      <c r="F21" s="9">
        <v>9</v>
      </c>
      <c r="G21" s="9">
        <v>0</v>
      </c>
      <c r="H21" s="9">
        <v>12</v>
      </c>
      <c r="I21" s="9">
        <v>9</v>
      </c>
      <c r="J21" s="9">
        <v>9</v>
      </c>
      <c r="K21" s="9">
        <v>8</v>
      </c>
      <c r="L21" s="9">
        <v>6</v>
      </c>
      <c r="M21" s="15"/>
      <c r="N21" s="15"/>
      <c r="O21" s="8">
        <f>IF(B21="","",SUM(C21:M21)-(N21))</f>
        <v>79</v>
      </c>
      <c r="P21" s="20" t="s">
        <v>109</v>
      </c>
      <c r="Q21" s="24">
        <f t="shared" si="1"/>
        <v>26</v>
      </c>
    </row>
    <row r="22" spans="1:17" ht="15.75" customHeight="1">
      <c r="A22" s="90">
        <v>17</v>
      </c>
      <c r="B22" s="84">
        <v>62</v>
      </c>
      <c r="C22" s="15">
        <v>13</v>
      </c>
      <c r="D22" s="15">
        <v>0</v>
      </c>
      <c r="E22" s="15">
        <v>9</v>
      </c>
      <c r="F22" s="15">
        <v>9</v>
      </c>
      <c r="G22" s="15">
        <v>10</v>
      </c>
      <c r="H22" s="15">
        <v>11</v>
      </c>
      <c r="I22" s="15">
        <v>9</v>
      </c>
      <c r="J22" s="15">
        <v>9</v>
      </c>
      <c r="K22" s="15">
        <v>9</v>
      </c>
      <c r="L22" s="15">
        <v>0</v>
      </c>
      <c r="M22" s="15"/>
      <c r="N22" s="15"/>
      <c r="O22" s="8">
        <f>IF(B22="","",SUM(C22:M22)-(N22))</f>
        <v>79</v>
      </c>
      <c r="P22" s="20" t="s">
        <v>108</v>
      </c>
      <c r="Q22" s="24">
        <f t="shared" si="1"/>
        <v>22</v>
      </c>
    </row>
    <row r="23" spans="1:17" ht="15.75" customHeight="1">
      <c r="A23" s="90">
        <v>18</v>
      </c>
      <c r="B23" s="84">
        <v>35</v>
      </c>
      <c r="C23" s="9">
        <v>15</v>
      </c>
      <c r="D23" s="9">
        <v>9</v>
      </c>
      <c r="E23" s="9">
        <v>0</v>
      </c>
      <c r="F23" s="9">
        <v>9</v>
      </c>
      <c r="G23" s="9">
        <v>0</v>
      </c>
      <c r="H23" s="9">
        <v>12</v>
      </c>
      <c r="I23" s="9">
        <v>10</v>
      </c>
      <c r="J23" s="9">
        <v>8</v>
      </c>
      <c r="K23" s="9">
        <v>9</v>
      </c>
      <c r="L23" s="9">
        <v>6</v>
      </c>
      <c r="M23" s="9"/>
      <c r="N23" s="10"/>
      <c r="O23" s="8">
        <f>IF(B23="","",SUM(C23:M23)-(N23))</f>
        <v>78</v>
      </c>
      <c r="P23" s="20" t="s">
        <v>109</v>
      </c>
      <c r="Q23" s="24">
        <f t="shared" si="1"/>
        <v>24</v>
      </c>
    </row>
    <row r="24" spans="1:17" ht="15.75" customHeight="1">
      <c r="A24" s="90">
        <v>19</v>
      </c>
      <c r="B24" s="84">
        <v>63</v>
      </c>
      <c r="C24" s="15">
        <v>0</v>
      </c>
      <c r="D24" s="15">
        <v>9</v>
      </c>
      <c r="E24" s="15">
        <v>7</v>
      </c>
      <c r="F24" s="15">
        <v>7</v>
      </c>
      <c r="G24" s="15">
        <v>9</v>
      </c>
      <c r="H24" s="15">
        <v>10</v>
      </c>
      <c r="I24" s="15">
        <v>9</v>
      </c>
      <c r="J24" s="15">
        <v>7</v>
      </c>
      <c r="K24" s="15">
        <v>8</v>
      </c>
      <c r="L24" s="15">
        <v>6</v>
      </c>
      <c r="M24" s="15"/>
      <c r="N24" s="15"/>
      <c r="O24" s="8">
        <f>IF(B24="","",SUM(C24:M24)-(N24))</f>
        <v>72</v>
      </c>
      <c r="P24" s="20" t="s">
        <v>108</v>
      </c>
      <c r="Q24" s="24">
        <f t="shared" si="1"/>
        <v>16</v>
      </c>
    </row>
    <row r="25" spans="1:17" ht="15.75" customHeight="1">
      <c r="A25" s="90">
        <v>20</v>
      </c>
      <c r="B25" s="84" t="s">
        <v>145</v>
      </c>
      <c r="C25" s="9">
        <v>0</v>
      </c>
      <c r="D25" s="9">
        <v>0</v>
      </c>
      <c r="E25" s="9">
        <v>0</v>
      </c>
      <c r="F25" s="9">
        <v>9</v>
      </c>
      <c r="G25" s="9">
        <v>0</v>
      </c>
      <c r="H25" s="9">
        <v>9</v>
      </c>
      <c r="I25" s="9">
        <v>9</v>
      </c>
      <c r="J25" s="9">
        <v>6</v>
      </c>
      <c r="K25" s="9">
        <v>9</v>
      </c>
      <c r="L25" s="9">
        <v>6</v>
      </c>
      <c r="M25" s="9"/>
      <c r="N25" s="10"/>
      <c r="O25" s="8">
        <f>IF(B25="","",SUM(C25:M25)-(N25))</f>
        <v>48</v>
      </c>
      <c r="P25" s="37" t="s">
        <v>152</v>
      </c>
      <c r="Q25" s="24">
        <f t="shared" si="1"/>
        <v>0</v>
      </c>
    </row>
    <row r="26" spans="1:17" ht="15.75" customHeight="1">
      <c r="A26" s="90"/>
      <c r="B26" s="8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8" t="str">
        <f aca="true" t="shared" si="2" ref="O18:O45">IF(B26="","",SUM(C26:M26)-(N26))</f>
        <v/>
      </c>
      <c r="P26" s="20"/>
      <c r="Q26" s="24">
        <f t="shared" si="1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2"/>
        <v/>
      </c>
      <c r="P27" s="20"/>
      <c r="Q27" s="24">
        <f t="shared" si="1"/>
        <v>0</v>
      </c>
    </row>
    <row r="28" spans="1:17" ht="15.75" customHeight="1">
      <c r="A28" s="90"/>
      <c r="B28" s="8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8" t="str">
        <f t="shared" si="2"/>
        <v/>
      </c>
      <c r="P28" s="37"/>
      <c r="Q28" s="24">
        <f t="shared" si="1"/>
        <v>0</v>
      </c>
    </row>
    <row r="29" spans="1:17" ht="15.75" customHeight="1">
      <c r="A29" s="90"/>
      <c r="B29" s="8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8" t="str">
        <f t="shared" si="2"/>
        <v/>
      </c>
      <c r="P29" s="37"/>
      <c r="Q29" s="24">
        <f t="shared" si="1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2"/>
        <v/>
      </c>
      <c r="P30" s="37"/>
      <c r="Q30" s="24">
        <f t="shared" si="1"/>
        <v>0</v>
      </c>
    </row>
    <row r="31" spans="1:17" ht="15.75" customHeight="1">
      <c r="A31" s="90"/>
      <c r="B31" s="8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 t="str">
        <f t="shared" si="2"/>
        <v/>
      </c>
      <c r="P31" s="37"/>
      <c r="Q31" s="24">
        <f t="shared" si="1"/>
        <v>0</v>
      </c>
    </row>
    <row r="32" spans="1:19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2"/>
        <v/>
      </c>
      <c r="P32" s="37"/>
      <c r="Q32" s="24">
        <f t="shared" si="1"/>
        <v>0</v>
      </c>
      <c r="R32" s="25"/>
      <c r="S32" s="25"/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2"/>
        <v/>
      </c>
      <c r="P33" s="37"/>
      <c r="Q33" s="24">
        <f t="shared" si="1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2"/>
        <v/>
      </c>
      <c r="P34" s="37"/>
      <c r="Q34" s="24">
        <f t="shared" si="1"/>
        <v>0</v>
      </c>
    </row>
    <row r="35" spans="1:17" ht="15.75" customHeight="1">
      <c r="A35" s="90"/>
      <c r="B35" s="8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8" t="str">
        <f t="shared" si="2"/>
        <v/>
      </c>
      <c r="P35" s="37"/>
      <c r="Q35" s="24">
        <f t="shared" si="1"/>
        <v>0</v>
      </c>
    </row>
    <row r="36" spans="1:17" ht="15.75" customHeight="1">
      <c r="A36" s="90"/>
      <c r="B36" s="8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8" t="str">
        <f t="shared" si="2"/>
        <v/>
      </c>
      <c r="P36" s="37"/>
      <c r="Q36" s="24">
        <f t="shared" si="1"/>
        <v>0</v>
      </c>
    </row>
    <row r="37" spans="1:17" ht="15.75" customHeight="1">
      <c r="A37" s="90"/>
      <c r="B37" s="8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8" t="str">
        <f t="shared" si="2"/>
        <v/>
      </c>
      <c r="P37" s="37"/>
      <c r="Q37" s="24">
        <f t="shared" si="1"/>
        <v>0</v>
      </c>
    </row>
    <row r="38" spans="1:17" ht="15.75" customHeight="1">
      <c r="A38" s="90"/>
      <c r="B38" s="8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0"/>
      <c r="O38" s="8" t="str">
        <f t="shared" si="2"/>
        <v/>
      </c>
      <c r="P38" s="37"/>
      <c r="Q38" s="24">
        <f t="shared" si="1"/>
        <v>0</v>
      </c>
    </row>
    <row r="39" spans="1:17" ht="15.75" customHeight="1">
      <c r="A39" s="90"/>
      <c r="B39" s="8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8" t="str">
        <f t="shared" si="2"/>
        <v/>
      </c>
      <c r="P39" s="37"/>
      <c r="Q39" s="24">
        <f t="shared" si="1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2"/>
        <v/>
      </c>
      <c r="P40" s="37"/>
      <c r="Q40" s="24">
        <f t="shared" si="1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2"/>
        <v/>
      </c>
      <c r="P41" s="37"/>
      <c r="Q41" s="24">
        <f t="shared" si="1"/>
        <v>0</v>
      </c>
    </row>
    <row r="42" spans="1:15" ht="15.75" customHeight="1">
      <c r="A42" s="13"/>
      <c r="O42" s="8" t="str">
        <f t="shared" si="2"/>
        <v/>
      </c>
    </row>
    <row r="43" spans="1:15" ht="15.75" customHeight="1">
      <c r="A43" s="13"/>
      <c r="O43" s="8" t="str">
        <f t="shared" si="2"/>
        <v/>
      </c>
    </row>
    <row r="44" spans="1:15" ht="15.75" customHeight="1">
      <c r="A44" s="13"/>
      <c r="O44" s="8" t="str">
        <f t="shared" si="2"/>
        <v/>
      </c>
    </row>
    <row r="45" spans="1:15" ht="15.75" customHeight="1">
      <c r="A45" s="13"/>
      <c r="O45" s="8" t="str">
        <f t="shared" si="2"/>
        <v/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5.421875" style="5" customWidth="1"/>
    <col min="17" max="17" width="9.710937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126" t="s">
        <v>36</v>
      </c>
      <c r="C1" s="127"/>
      <c r="D1" s="141" t="s">
        <v>72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  <c r="X1" s="13"/>
      <c r="Y1" s="13"/>
      <c r="Z1" s="21"/>
    </row>
    <row r="2" spans="2:26" ht="15.75" customHeight="1">
      <c r="B2" s="128"/>
      <c r="C2" s="129"/>
      <c r="D2" s="141" t="s">
        <v>73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54"/>
      <c r="R2" s="101" t="s">
        <v>85</v>
      </c>
      <c r="S2" s="102">
        <v>0</v>
      </c>
      <c r="T2" s="98" t="s">
        <v>86</v>
      </c>
      <c r="U2" s="72">
        <v>0</v>
      </c>
      <c r="V2" s="101" t="s">
        <v>87</v>
      </c>
      <c r="W2" s="104">
        <v>8</v>
      </c>
      <c r="X2" s="13"/>
      <c r="Y2" s="13"/>
      <c r="Z2" s="21"/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8</v>
      </c>
    </row>
    <row r="4" spans="2:20" ht="23.25" customHeight="1">
      <c r="B4" s="133"/>
      <c r="C4" s="134"/>
      <c r="D4" s="134"/>
      <c r="E4" s="139">
        <f>SUM(O6:O17)</f>
        <v>453</v>
      </c>
      <c r="F4" s="140"/>
      <c r="G4" s="137"/>
      <c r="H4" s="138"/>
      <c r="I4" s="138"/>
      <c r="J4" s="138"/>
      <c r="K4" s="152">
        <f>SUM(Q6:Q13)</f>
        <v>140</v>
      </c>
      <c r="L4" s="153"/>
      <c r="M4" s="158"/>
      <c r="N4" s="154"/>
      <c r="O4" s="154">
        <f>MAX(C6:C45)</f>
        <v>20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111"/>
      <c r="T5" s="106"/>
      <c r="U5" s="111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93" t="s">
        <v>144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9"/>
      <c r="N6" s="10"/>
      <c r="O6" s="8">
        <f aca="true" t="shared" si="0" ref="O6:O17">IF(B6="","",SUM(C6:M6)-(N6))</f>
        <v>0</v>
      </c>
      <c r="P6" s="20" t="s">
        <v>104</v>
      </c>
      <c r="Q6" s="24">
        <f aca="true" t="shared" si="1" ref="Q6:Q25">SUM(C6:E6)</f>
        <v>0</v>
      </c>
    </row>
    <row r="7" spans="1:22" ht="15.75" customHeight="1">
      <c r="A7" s="90">
        <v>2</v>
      </c>
      <c r="B7" s="93" t="s">
        <v>140</v>
      </c>
      <c r="C7" s="15">
        <v>19</v>
      </c>
      <c r="D7" s="15">
        <v>0</v>
      </c>
      <c r="E7" s="15">
        <v>9</v>
      </c>
      <c r="F7" s="15">
        <v>9</v>
      </c>
      <c r="G7" s="15">
        <v>9</v>
      </c>
      <c r="H7" s="15">
        <v>12</v>
      </c>
      <c r="I7" s="15">
        <v>9</v>
      </c>
      <c r="J7" s="15">
        <v>8</v>
      </c>
      <c r="K7" s="15">
        <v>9</v>
      </c>
      <c r="L7" s="15">
        <v>12</v>
      </c>
      <c r="M7" s="15">
        <v>3</v>
      </c>
      <c r="N7" s="15"/>
      <c r="O7" s="8">
        <f t="shared" si="0"/>
        <v>99</v>
      </c>
      <c r="P7" s="20" t="s">
        <v>104</v>
      </c>
      <c r="Q7" s="24">
        <f t="shared" si="1"/>
        <v>28</v>
      </c>
      <c r="S7" s="150" t="s">
        <v>68</v>
      </c>
      <c r="T7" s="151"/>
      <c r="U7" s="39" t="s">
        <v>55</v>
      </c>
      <c r="V7" s="94"/>
    </row>
    <row r="8" spans="1:22" ht="15.75" customHeight="1">
      <c r="A8" s="90">
        <v>3</v>
      </c>
      <c r="B8" s="93" t="s">
        <v>123</v>
      </c>
      <c r="C8" s="15">
        <v>16</v>
      </c>
      <c r="D8" s="15">
        <v>9</v>
      </c>
      <c r="E8" s="15">
        <v>9</v>
      </c>
      <c r="F8" s="15">
        <v>9</v>
      </c>
      <c r="G8" s="15">
        <v>11</v>
      </c>
      <c r="H8" s="15">
        <v>12</v>
      </c>
      <c r="I8" s="15">
        <v>12</v>
      </c>
      <c r="J8" s="15">
        <v>6</v>
      </c>
      <c r="K8" s="15">
        <v>9</v>
      </c>
      <c r="L8" s="15">
        <v>9</v>
      </c>
      <c r="M8" s="15">
        <v>3</v>
      </c>
      <c r="N8" s="15"/>
      <c r="O8" s="8">
        <f t="shared" si="0"/>
        <v>105</v>
      </c>
      <c r="P8" s="20" t="s">
        <v>104</v>
      </c>
      <c r="Q8" s="24">
        <f t="shared" si="1"/>
        <v>34</v>
      </c>
      <c r="S8" s="150" t="s">
        <v>69</v>
      </c>
      <c r="T8" s="151"/>
      <c r="U8" s="39" t="s">
        <v>55</v>
      </c>
      <c r="V8" s="45"/>
    </row>
    <row r="9" spans="1:22" ht="15.75" customHeight="1">
      <c r="A9" s="90">
        <v>4</v>
      </c>
      <c r="B9" s="87" t="s">
        <v>127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9"/>
      <c r="N9" s="10"/>
      <c r="O9" s="8">
        <f t="shared" si="0"/>
        <v>0</v>
      </c>
      <c r="P9" s="20" t="s">
        <v>104</v>
      </c>
      <c r="Q9" s="24">
        <f t="shared" si="1"/>
        <v>0</v>
      </c>
      <c r="S9" s="150" t="s">
        <v>70</v>
      </c>
      <c r="T9" s="151"/>
      <c r="U9" s="39" t="s">
        <v>55</v>
      </c>
      <c r="V9" s="45"/>
    </row>
    <row r="10" spans="1:17" ht="15.75" customHeight="1">
      <c r="A10" s="90">
        <v>5</v>
      </c>
      <c r="B10" s="87" t="s">
        <v>150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9"/>
      <c r="N10" s="10"/>
      <c r="O10" s="8">
        <f t="shared" si="0"/>
        <v>0</v>
      </c>
      <c r="P10" s="20" t="s">
        <v>104</v>
      </c>
      <c r="Q10" s="24">
        <f t="shared" si="1"/>
        <v>0</v>
      </c>
    </row>
    <row r="11" spans="1:22" ht="15.75" customHeight="1">
      <c r="A11" s="90">
        <v>6</v>
      </c>
      <c r="B11" s="93" t="s">
        <v>124</v>
      </c>
      <c r="C11" s="9">
        <v>0</v>
      </c>
      <c r="D11" s="9">
        <v>9</v>
      </c>
      <c r="E11" s="9">
        <v>6</v>
      </c>
      <c r="F11" s="9">
        <v>9</v>
      </c>
      <c r="G11" s="9">
        <v>0</v>
      </c>
      <c r="H11" s="9">
        <v>12</v>
      </c>
      <c r="I11" s="9">
        <v>9</v>
      </c>
      <c r="J11" s="9">
        <v>9</v>
      </c>
      <c r="K11" s="9">
        <v>9</v>
      </c>
      <c r="L11" s="9">
        <v>12</v>
      </c>
      <c r="M11" s="9"/>
      <c r="N11" s="10"/>
      <c r="O11" s="8">
        <f t="shared" si="0"/>
        <v>75</v>
      </c>
      <c r="P11" s="20" t="s">
        <v>104</v>
      </c>
      <c r="Q11" s="24">
        <f t="shared" si="1"/>
        <v>15</v>
      </c>
      <c r="S11" s="150"/>
      <c r="T11" s="151"/>
      <c r="U11" s="39"/>
      <c r="V11" s="45"/>
    </row>
    <row r="12" spans="1:17" ht="15.75" customHeight="1">
      <c r="A12" s="90">
        <v>7</v>
      </c>
      <c r="B12" s="95" t="s">
        <v>102</v>
      </c>
      <c r="C12" s="15">
        <v>19</v>
      </c>
      <c r="D12" s="15">
        <v>9</v>
      </c>
      <c r="E12" s="15">
        <v>0</v>
      </c>
      <c r="F12" s="15">
        <v>9</v>
      </c>
      <c r="G12" s="15">
        <v>0</v>
      </c>
      <c r="H12" s="15">
        <v>9</v>
      </c>
      <c r="I12" s="15">
        <v>9</v>
      </c>
      <c r="J12" s="15">
        <v>9</v>
      </c>
      <c r="K12" s="15">
        <v>9</v>
      </c>
      <c r="L12" s="15">
        <v>8</v>
      </c>
      <c r="M12" s="9"/>
      <c r="N12" s="10"/>
      <c r="O12" s="8">
        <f t="shared" si="0"/>
        <v>81</v>
      </c>
      <c r="P12" s="20" t="s">
        <v>104</v>
      </c>
      <c r="Q12" s="24">
        <f t="shared" si="1"/>
        <v>28</v>
      </c>
    </row>
    <row r="13" spans="1:17" ht="15.75" customHeight="1">
      <c r="A13" s="90">
        <v>8</v>
      </c>
      <c r="B13" s="93" t="s">
        <v>95</v>
      </c>
      <c r="C13" s="15">
        <v>20</v>
      </c>
      <c r="D13" s="15">
        <v>9</v>
      </c>
      <c r="E13" s="15">
        <v>6</v>
      </c>
      <c r="F13" s="15">
        <v>9</v>
      </c>
      <c r="G13" s="15">
        <v>0</v>
      </c>
      <c r="H13" s="15">
        <v>10</v>
      </c>
      <c r="I13" s="15">
        <v>9</v>
      </c>
      <c r="J13" s="15">
        <v>9</v>
      </c>
      <c r="K13" s="15">
        <v>6</v>
      </c>
      <c r="L13" s="15">
        <v>12</v>
      </c>
      <c r="M13" s="15">
        <v>3</v>
      </c>
      <c r="N13" s="15"/>
      <c r="O13" s="8">
        <f t="shared" si="0"/>
        <v>93</v>
      </c>
      <c r="P13" s="20" t="s">
        <v>104</v>
      </c>
      <c r="Q13" s="24">
        <f t="shared" si="1"/>
        <v>35</v>
      </c>
    </row>
    <row r="14" spans="1:17" ht="15.75" customHeight="1">
      <c r="A14" s="90">
        <v>9</v>
      </c>
      <c r="B14" s="9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 t="str">
        <f t="shared" si="0"/>
        <v/>
      </c>
      <c r="P14" s="20"/>
      <c r="Q14" s="24">
        <f t="shared" si="1"/>
        <v>0</v>
      </c>
    </row>
    <row r="15" spans="1:17" ht="15.75" customHeight="1">
      <c r="A15" s="90">
        <v>10</v>
      </c>
      <c r="B15" s="8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 t="str">
        <f t="shared" si="0"/>
        <v/>
      </c>
      <c r="P15" s="37"/>
      <c r="Q15" s="24">
        <f t="shared" si="1"/>
        <v>0</v>
      </c>
    </row>
    <row r="16" spans="1:17" ht="15.75" customHeight="1">
      <c r="A16" s="90">
        <v>11</v>
      </c>
      <c r="B16" s="9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8" t="str">
        <f t="shared" si="0"/>
        <v/>
      </c>
      <c r="P16" s="20"/>
      <c r="Q16" s="24">
        <f t="shared" si="1"/>
        <v>0</v>
      </c>
    </row>
    <row r="17" spans="1:17" ht="15.75" customHeight="1">
      <c r="A17" s="90">
        <v>12</v>
      </c>
      <c r="B17" s="8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8" t="str">
        <f t="shared" si="0"/>
        <v/>
      </c>
      <c r="P17" s="37"/>
      <c r="Q17" s="24">
        <f t="shared" si="1"/>
        <v>0</v>
      </c>
    </row>
    <row r="18" spans="1:17" ht="15.75" customHeight="1">
      <c r="A18" s="90"/>
      <c r="B18" s="8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 t="str">
        <f aca="true" t="shared" si="2" ref="O18:O21">IF(B18="","",SUM(C18:M18)-(N18))</f>
        <v/>
      </c>
      <c r="P18" s="20"/>
      <c r="Q18" s="24">
        <f t="shared" si="1"/>
        <v>0</v>
      </c>
    </row>
    <row r="19" spans="1:17" ht="15.75" customHeight="1">
      <c r="A19" s="90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9"/>
      <c r="N19" s="10"/>
      <c r="O19" s="8" t="str">
        <f t="shared" si="2"/>
        <v/>
      </c>
      <c r="P19" s="37"/>
      <c r="Q19" s="24">
        <f t="shared" si="1"/>
        <v>0</v>
      </c>
    </row>
    <row r="20" spans="1:17" ht="15.75" customHeight="1">
      <c r="A20" s="90"/>
      <c r="B20" s="8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9"/>
      <c r="N20" s="10"/>
      <c r="O20" s="8" t="str">
        <f t="shared" si="2"/>
        <v/>
      </c>
      <c r="P20" s="20"/>
      <c r="Q20" s="24">
        <f t="shared" si="1"/>
        <v>0</v>
      </c>
    </row>
    <row r="21" spans="1:17" ht="15.75" customHeight="1">
      <c r="A21" s="90"/>
      <c r="B21" s="8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9"/>
      <c r="N21" s="10"/>
      <c r="O21" s="8" t="str">
        <f t="shared" si="2"/>
        <v/>
      </c>
      <c r="P21" s="37"/>
      <c r="Q21" s="24">
        <f t="shared" si="1"/>
        <v>0</v>
      </c>
    </row>
    <row r="22" spans="1:17" ht="15.75" customHeight="1">
      <c r="A22" s="90"/>
      <c r="B22" s="8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3"/>
      <c r="O22" s="8" t="str">
        <f aca="true" t="shared" si="3" ref="O22:O25">IF(B22="","",SUM(C22:M22)-(N22))</f>
        <v/>
      </c>
      <c r="P22" s="20"/>
      <c r="Q22" s="24">
        <f t="shared" si="1"/>
        <v>0</v>
      </c>
    </row>
    <row r="23" spans="1:17" ht="15.75" customHeight="1">
      <c r="A23" s="90"/>
      <c r="B23" s="8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8"/>
      <c r="O23" s="8" t="str">
        <f t="shared" si="3"/>
        <v/>
      </c>
      <c r="P23" s="20"/>
      <c r="Q23" s="24">
        <f t="shared" si="1"/>
        <v>0</v>
      </c>
    </row>
    <row r="24" spans="1:17" ht="15.75" customHeight="1">
      <c r="A24" s="90"/>
      <c r="B24" s="8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8"/>
      <c r="O24" s="8" t="str">
        <f t="shared" si="3"/>
        <v/>
      </c>
      <c r="P24" s="20"/>
      <c r="Q24" s="24">
        <f t="shared" si="1"/>
        <v>0</v>
      </c>
    </row>
    <row r="25" spans="1:17" ht="15.75" customHeight="1">
      <c r="A25" s="90"/>
      <c r="B25" s="8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8"/>
      <c r="O25" s="8" t="str">
        <f t="shared" si="3"/>
        <v/>
      </c>
      <c r="P25" s="20"/>
      <c r="Q25" s="24">
        <f t="shared" si="1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aca="true" t="shared" si="4" ref="O26:O45">IF(B26="","",SUM(C26:M26)-(N26))</f>
        <v/>
      </c>
      <c r="P26" s="37"/>
      <c r="Q26" s="24">
        <f aca="true" t="shared" si="5" ref="Q26:Q45">SUM(C26:E26)</f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4"/>
        <v/>
      </c>
      <c r="P27" s="37"/>
      <c r="Q27" s="24">
        <f t="shared" si="5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4"/>
        <v/>
      </c>
      <c r="P28" s="37"/>
      <c r="Q28" s="24">
        <f t="shared" si="5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4"/>
        <v/>
      </c>
      <c r="P29" s="20"/>
      <c r="Q29" s="24">
        <f t="shared" si="5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4"/>
        <v/>
      </c>
      <c r="P30" s="20"/>
      <c r="Q30" s="24">
        <f t="shared" si="5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4"/>
        <v/>
      </c>
      <c r="P31" s="20"/>
      <c r="Q31" s="24">
        <f t="shared" si="5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4"/>
        <v/>
      </c>
      <c r="P32" s="37"/>
      <c r="Q32" s="24">
        <f t="shared" si="5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4"/>
        <v/>
      </c>
      <c r="P33" s="37"/>
      <c r="Q33" s="24">
        <f t="shared" si="5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4"/>
        <v/>
      </c>
      <c r="P34" s="37"/>
      <c r="Q34" s="24">
        <f t="shared" si="5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4"/>
        <v/>
      </c>
      <c r="P35" s="37"/>
      <c r="Q35" s="24">
        <f t="shared" si="5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4"/>
        <v/>
      </c>
      <c r="P36" s="37"/>
      <c r="Q36" s="24">
        <f t="shared" si="5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4"/>
        <v/>
      </c>
      <c r="P37" s="37"/>
      <c r="Q37" s="24">
        <f t="shared" si="5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4"/>
        <v/>
      </c>
      <c r="P38" s="37"/>
      <c r="Q38" s="24">
        <f t="shared" si="5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4"/>
        <v/>
      </c>
      <c r="P39" s="37"/>
      <c r="Q39" s="24">
        <f t="shared" si="5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4"/>
        <v/>
      </c>
      <c r="P40" s="37"/>
      <c r="Q40" s="24">
        <f t="shared" si="5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4"/>
        <v/>
      </c>
      <c r="P41" s="37"/>
      <c r="Q41" s="24">
        <f t="shared" si="5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4"/>
        <v/>
      </c>
      <c r="P42" s="37"/>
      <c r="Q42" s="24">
        <f t="shared" si="5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4"/>
        <v/>
      </c>
      <c r="P43" s="37"/>
      <c r="Q43" s="24">
        <f t="shared" si="5"/>
        <v>0</v>
      </c>
    </row>
    <row r="44" spans="1:17" ht="15.75" customHeight="1">
      <c r="A44" s="90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4"/>
        <v/>
      </c>
      <c r="P44" s="37"/>
      <c r="Q44" s="24">
        <f t="shared" si="5"/>
        <v>0</v>
      </c>
    </row>
    <row r="45" spans="1:17" ht="15.75" customHeight="1">
      <c r="A45" s="90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4"/>
        <v/>
      </c>
      <c r="P45" s="37"/>
      <c r="Q45" s="24">
        <f t="shared" si="5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K4" sqref="K4:L4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5.421875" style="5" customWidth="1"/>
    <col min="17" max="17" width="9.710937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5" ht="15.75" customHeight="1">
      <c r="B1" s="126" t="s">
        <v>36</v>
      </c>
      <c r="C1" s="127"/>
      <c r="D1" s="141" t="s">
        <v>76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  <c r="X1" s="13"/>
      <c r="Y1" s="13"/>
    </row>
    <row r="2" spans="2:25" ht="15.75" customHeight="1">
      <c r="B2" s="128"/>
      <c r="C2" s="129"/>
      <c r="D2" s="141" t="s">
        <v>77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54"/>
      <c r="R2" s="101" t="s">
        <v>85</v>
      </c>
      <c r="S2" s="102">
        <v>1</v>
      </c>
      <c r="T2" s="98" t="s">
        <v>86</v>
      </c>
      <c r="U2" s="72">
        <v>0</v>
      </c>
      <c r="V2" s="101" t="s">
        <v>87</v>
      </c>
      <c r="W2" s="104">
        <v>0</v>
      </c>
      <c r="X2" s="13"/>
      <c r="Y2" s="13"/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4</v>
      </c>
    </row>
    <row r="4" spans="2:20" ht="23.25" customHeight="1">
      <c r="B4" s="133"/>
      <c r="C4" s="134"/>
      <c r="D4" s="134"/>
      <c r="E4" s="139">
        <f>SUM(O6:O17)</f>
        <v>342</v>
      </c>
      <c r="F4" s="140"/>
      <c r="G4" s="137"/>
      <c r="H4" s="138"/>
      <c r="I4" s="138"/>
      <c r="J4" s="138"/>
      <c r="K4" s="152">
        <v>223</v>
      </c>
      <c r="L4" s="153"/>
      <c r="M4" s="158"/>
      <c r="N4" s="154"/>
      <c r="O4" s="154">
        <f>MAX(C6:C45)</f>
        <v>18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111"/>
      <c r="T5" s="106"/>
      <c r="U5" s="111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2">
        <v>4</v>
      </c>
      <c r="C6" s="9">
        <v>18</v>
      </c>
      <c r="D6" s="9">
        <v>0</v>
      </c>
      <c r="E6" s="9">
        <v>0</v>
      </c>
      <c r="F6" s="9">
        <v>6</v>
      </c>
      <c r="G6" s="9">
        <v>12</v>
      </c>
      <c r="H6" s="9">
        <v>10</v>
      </c>
      <c r="I6" s="9">
        <v>12</v>
      </c>
      <c r="J6" s="9">
        <v>9</v>
      </c>
      <c r="K6" s="9">
        <v>9</v>
      </c>
      <c r="L6" s="9">
        <v>8</v>
      </c>
      <c r="M6" s="9"/>
      <c r="N6" s="10"/>
      <c r="O6" s="8">
        <f aca="true" t="shared" si="0" ref="O6:O13">IF(B6="","",SUM(C6:M6)-(N6))</f>
        <v>84</v>
      </c>
      <c r="P6" s="37" t="s">
        <v>107</v>
      </c>
      <c r="Q6" s="24">
        <f aca="true" t="shared" si="1" ref="Q6:Q21">SUM(C6:E6)</f>
        <v>18</v>
      </c>
    </row>
    <row r="7" spans="1:22" ht="15.75" customHeight="1">
      <c r="A7" s="90">
        <v>2</v>
      </c>
      <c r="B7" s="82">
        <v>2</v>
      </c>
      <c r="C7" s="9">
        <v>17</v>
      </c>
      <c r="D7" s="9">
        <v>9</v>
      </c>
      <c r="E7" s="9">
        <v>8</v>
      </c>
      <c r="F7" s="9">
        <v>6</v>
      </c>
      <c r="G7" s="9">
        <v>12</v>
      </c>
      <c r="H7" s="9">
        <v>9</v>
      </c>
      <c r="I7" s="9">
        <v>10</v>
      </c>
      <c r="J7" s="9">
        <v>10</v>
      </c>
      <c r="K7" s="9">
        <v>6</v>
      </c>
      <c r="L7" s="9">
        <v>6</v>
      </c>
      <c r="M7" s="9">
        <v>3</v>
      </c>
      <c r="N7" s="10"/>
      <c r="O7" s="8">
        <f t="shared" si="0"/>
        <v>96</v>
      </c>
      <c r="P7" s="37" t="s">
        <v>107</v>
      </c>
      <c r="Q7" s="24">
        <f t="shared" si="1"/>
        <v>34</v>
      </c>
      <c r="S7" s="150" t="s">
        <v>68</v>
      </c>
      <c r="T7" s="151"/>
      <c r="U7" s="39" t="s">
        <v>55</v>
      </c>
      <c r="V7" s="94"/>
    </row>
    <row r="8" spans="1:22" ht="15.75" customHeight="1">
      <c r="A8" s="90">
        <v>3</v>
      </c>
      <c r="B8" s="82">
        <v>6</v>
      </c>
      <c r="C8" s="9">
        <v>17</v>
      </c>
      <c r="D8" s="9">
        <v>0</v>
      </c>
      <c r="E8" s="9">
        <v>0</v>
      </c>
      <c r="F8" s="9">
        <v>6</v>
      </c>
      <c r="G8" s="9">
        <v>12</v>
      </c>
      <c r="H8" s="9">
        <v>12</v>
      </c>
      <c r="I8" s="9">
        <v>11</v>
      </c>
      <c r="J8" s="9">
        <v>9</v>
      </c>
      <c r="K8" s="9">
        <v>6</v>
      </c>
      <c r="L8" s="9">
        <v>8</v>
      </c>
      <c r="M8" s="9"/>
      <c r="N8" s="10"/>
      <c r="O8" s="8">
        <f t="shared" si="0"/>
        <v>81</v>
      </c>
      <c r="P8" s="37" t="s">
        <v>107</v>
      </c>
      <c r="Q8" s="24">
        <f t="shared" si="1"/>
        <v>17</v>
      </c>
      <c r="S8" s="150" t="s">
        <v>69</v>
      </c>
      <c r="T8" s="151"/>
      <c r="U8" s="39" t="s">
        <v>55</v>
      </c>
      <c r="V8" s="45"/>
    </row>
    <row r="9" spans="1:22" ht="15.75" customHeight="1">
      <c r="A9" s="90">
        <v>4</v>
      </c>
      <c r="B9" s="82">
        <v>3</v>
      </c>
      <c r="C9" s="9">
        <v>18</v>
      </c>
      <c r="D9" s="9">
        <v>0</v>
      </c>
      <c r="E9" s="9">
        <v>6</v>
      </c>
      <c r="F9" s="9">
        <v>6</v>
      </c>
      <c r="G9" s="9">
        <v>12</v>
      </c>
      <c r="H9" s="9">
        <v>9</v>
      </c>
      <c r="I9" s="9">
        <v>9</v>
      </c>
      <c r="J9" s="9">
        <v>9</v>
      </c>
      <c r="K9" s="9">
        <v>6</v>
      </c>
      <c r="L9" s="9">
        <v>6</v>
      </c>
      <c r="M9" s="9"/>
      <c r="N9" s="10"/>
      <c r="O9" s="8">
        <f t="shared" si="0"/>
        <v>81</v>
      </c>
      <c r="P9" s="37" t="s">
        <v>108</v>
      </c>
      <c r="Q9" s="24">
        <f t="shared" si="1"/>
        <v>24</v>
      </c>
      <c r="S9" s="150" t="s">
        <v>70</v>
      </c>
      <c r="T9" s="151"/>
      <c r="U9" s="39" t="s">
        <v>55</v>
      </c>
      <c r="V9" s="45"/>
    </row>
    <row r="10" spans="1:17" ht="15.75" customHeight="1">
      <c r="A10" s="90">
        <v>5</v>
      </c>
      <c r="B10" s="8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 t="str">
        <f t="shared" si="0"/>
        <v/>
      </c>
      <c r="P10" s="37"/>
      <c r="Q10" s="24">
        <f t="shared" si="1"/>
        <v>0</v>
      </c>
    </row>
    <row r="11" spans="1:22" ht="15.75" customHeight="1">
      <c r="A11" s="90">
        <v>6</v>
      </c>
      <c r="B11" s="8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8" t="str">
        <f t="shared" si="0"/>
        <v/>
      </c>
      <c r="P11" s="37"/>
      <c r="Q11" s="24">
        <f t="shared" si="1"/>
        <v>0</v>
      </c>
      <c r="S11" s="150"/>
      <c r="T11" s="151"/>
      <c r="U11" s="39"/>
      <c r="V11" s="45"/>
    </row>
    <row r="12" spans="1:17" ht="15.75" customHeight="1">
      <c r="A12" s="90">
        <v>7</v>
      </c>
      <c r="B12" s="8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8" t="str">
        <f t="shared" si="0"/>
        <v/>
      </c>
      <c r="P12" s="37"/>
      <c r="Q12" s="24">
        <f t="shared" si="1"/>
        <v>0</v>
      </c>
    </row>
    <row r="13" spans="1:17" ht="15.75" customHeight="1">
      <c r="A13" s="90">
        <v>8</v>
      </c>
      <c r="B13" s="8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8" t="str">
        <f t="shared" si="0"/>
        <v/>
      </c>
      <c r="P13" s="37"/>
      <c r="Q13" s="24">
        <f t="shared" si="1"/>
        <v>0</v>
      </c>
    </row>
    <row r="14" spans="1:17" ht="15.75" customHeight="1">
      <c r="A14" s="90"/>
      <c r="B14" s="8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8" t="str">
        <f aca="true" t="shared" si="2" ref="O14:O21">IF(B14="","",SUM(C14:M14)-(N14))</f>
        <v/>
      </c>
      <c r="P14" s="37"/>
      <c r="Q14" s="24">
        <f t="shared" si="1"/>
        <v>0</v>
      </c>
    </row>
    <row r="15" spans="1:17" ht="15.75" customHeight="1">
      <c r="A15" s="90"/>
      <c r="B15" s="8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 t="str">
        <f t="shared" si="2"/>
        <v/>
      </c>
      <c r="P15" s="37"/>
      <c r="Q15" s="24">
        <f t="shared" si="1"/>
        <v>0</v>
      </c>
    </row>
    <row r="16" spans="1:17" ht="15.75" customHeight="1">
      <c r="A16" s="90"/>
      <c r="B16" s="8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8" t="str">
        <f t="shared" si="2"/>
        <v/>
      </c>
      <c r="P16" s="37"/>
      <c r="Q16" s="24">
        <f t="shared" si="1"/>
        <v>0</v>
      </c>
    </row>
    <row r="17" spans="1:17" ht="15.75" customHeight="1">
      <c r="A17" s="90"/>
      <c r="B17" s="8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8" t="str">
        <f t="shared" si="2"/>
        <v/>
      </c>
      <c r="P17" s="37"/>
      <c r="Q17" s="24">
        <f t="shared" si="1"/>
        <v>0</v>
      </c>
    </row>
    <row r="18" spans="1:17" ht="15.75" customHeight="1">
      <c r="A18" s="90"/>
      <c r="B18" s="8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 t="str">
        <f t="shared" si="2"/>
        <v/>
      </c>
      <c r="P18" s="37"/>
      <c r="Q18" s="24">
        <f t="shared" si="1"/>
        <v>0</v>
      </c>
    </row>
    <row r="19" spans="1:17" ht="15.75" customHeight="1">
      <c r="A19" s="90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 t="str">
        <f t="shared" si="2"/>
        <v/>
      </c>
      <c r="P19" s="37"/>
      <c r="Q19" s="24">
        <f t="shared" si="1"/>
        <v>0</v>
      </c>
    </row>
    <row r="20" spans="1:17" ht="15.75" customHeight="1">
      <c r="A20" s="90"/>
      <c r="B20" s="8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 t="str">
        <f t="shared" si="2"/>
        <v/>
      </c>
      <c r="P20" s="37"/>
      <c r="Q20" s="24">
        <f t="shared" si="1"/>
        <v>0</v>
      </c>
    </row>
    <row r="21" spans="1:17" ht="15.75" customHeight="1">
      <c r="A21" s="90"/>
      <c r="B21" s="8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8" t="str">
        <f t="shared" si="2"/>
        <v/>
      </c>
      <c r="P21" s="37"/>
      <c r="Q21" s="24">
        <f t="shared" si="1"/>
        <v>0</v>
      </c>
    </row>
    <row r="22" spans="1:17" ht="15.75" customHeight="1">
      <c r="A22" s="90"/>
      <c r="B22" s="8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 t="str">
        <f aca="true" t="shared" si="3" ref="O22:O45">IF(B22="","",SUM(C22:M22)-(N22))</f>
        <v/>
      </c>
      <c r="P22" s="37"/>
      <c r="Q22" s="24">
        <f aca="true" t="shared" si="4" ref="Q22:Q45">SUM(C22:E22)</f>
        <v>0</v>
      </c>
    </row>
    <row r="23" spans="1:17" ht="15.75" customHeight="1">
      <c r="A23" s="90"/>
      <c r="B23" s="8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8" t="str">
        <f t="shared" si="3"/>
        <v/>
      </c>
      <c r="P23" s="20"/>
      <c r="Q23" s="24">
        <f t="shared" si="4"/>
        <v>0</v>
      </c>
    </row>
    <row r="24" spans="1:17" ht="15.75" customHeight="1">
      <c r="A24" s="90"/>
      <c r="B24" s="8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8" t="str">
        <f t="shared" si="3"/>
        <v/>
      </c>
      <c r="P24" s="37"/>
      <c r="Q24" s="24">
        <f t="shared" si="4"/>
        <v>0</v>
      </c>
    </row>
    <row r="25" spans="1:17" ht="15.75" customHeight="1">
      <c r="A25" s="90"/>
      <c r="B25" s="8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 t="str">
        <f t="shared" si="3"/>
        <v/>
      </c>
      <c r="P25" s="37"/>
      <c r="Q25" s="24">
        <f t="shared" si="4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t="shared" si="3"/>
        <v/>
      </c>
      <c r="P26" s="37"/>
      <c r="Q26" s="24">
        <f t="shared" si="4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3"/>
        <v/>
      </c>
      <c r="P27" s="37"/>
      <c r="Q27" s="24">
        <f t="shared" si="4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3"/>
        <v/>
      </c>
      <c r="P28" s="37"/>
      <c r="Q28" s="24">
        <f t="shared" si="4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3"/>
        <v/>
      </c>
      <c r="P29" s="20"/>
      <c r="Q29" s="24">
        <f t="shared" si="4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3"/>
        <v/>
      </c>
      <c r="P30" s="20"/>
      <c r="Q30" s="24">
        <f t="shared" si="4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3"/>
        <v/>
      </c>
      <c r="P31" s="20"/>
      <c r="Q31" s="24">
        <f t="shared" si="4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3"/>
        <v/>
      </c>
      <c r="P32" s="37"/>
      <c r="Q32" s="24">
        <f t="shared" si="4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3"/>
        <v/>
      </c>
      <c r="P33" s="37"/>
      <c r="Q33" s="24">
        <f t="shared" si="4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3"/>
        <v/>
      </c>
      <c r="P34" s="37"/>
      <c r="Q34" s="24">
        <f t="shared" si="4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3"/>
        <v/>
      </c>
      <c r="P35" s="37"/>
      <c r="Q35" s="24">
        <f t="shared" si="4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3"/>
        <v/>
      </c>
      <c r="P36" s="37"/>
      <c r="Q36" s="24">
        <f t="shared" si="4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3"/>
        <v/>
      </c>
      <c r="P37" s="37"/>
      <c r="Q37" s="24">
        <f t="shared" si="4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3"/>
        <v/>
      </c>
      <c r="P38" s="37"/>
      <c r="Q38" s="24">
        <f t="shared" si="4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3"/>
        <v/>
      </c>
      <c r="P39" s="37"/>
      <c r="Q39" s="24">
        <f t="shared" si="4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3"/>
        <v/>
      </c>
      <c r="P40" s="37"/>
      <c r="Q40" s="24">
        <f t="shared" si="4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3"/>
        <v/>
      </c>
      <c r="P41" s="37"/>
      <c r="Q41" s="24">
        <f t="shared" si="4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3"/>
        <v/>
      </c>
      <c r="P42" s="37"/>
      <c r="Q42" s="24">
        <f t="shared" si="4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3"/>
        <v/>
      </c>
      <c r="P43" s="37"/>
      <c r="Q43" s="24">
        <f t="shared" si="4"/>
        <v>0</v>
      </c>
    </row>
    <row r="44" spans="1:17" ht="15.75" customHeight="1">
      <c r="A44" s="90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3"/>
        <v/>
      </c>
      <c r="P44" s="37"/>
      <c r="Q44" s="24">
        <f t="shared" si="4"/>
        <v>0</v>
      </c>
    </row>
    <row r="45" spans="1:17" ht="15.75" customHeight="1">
      <c r="A45" s="90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3"/>
        <v/>
      </c>
      <c r="P45" s="37"/>
      <c r="Q45" s="24">
        <f t="shared" si="4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 topLeftCell="D1">
      <selection activeCell="AE24" sqref="AE24"/>
    </sheetView>
  </sheetViews>
  <sheetFormatPr defaultColWidth="9.140625" defaultRowHeight="12.75"/>
  <cols>
    <col min="1" max="1" width="3.8515625" style="1" bestFit="1" customWidth="1"/>
    <col min="2" max="2" width="7.421875" style="1" bestFit="1" customWidth="1"/>
    <col min="3" max="3" width="29.57421875" style="18" customWidth="1"/>
    <col min="4" max="4" width="7.7109375" style="1" customWidth="1"/>
    <col min="5" max="5" width="7.7109375" style="218" customWidth="1"/>
    <col min="6" max="6" width="7.7109375" style="3" customWidth="1"/>
    <col min="7" max="18" width="7.7109375" style="13" customWidth="1"/>
    <col min="19" max="19" width="7.7109375" style="1" customWidth="1"/>
    <col min="20" max="20" width="9.8515625" style="23" customWidth="1"/>
    <col min="21" max="21" width="6.421875" style="19" customWidth="1"/>
    <col min="22" max="22" width="18.00390625" style="2" bestFit="1" customWidth="1"/>
    <col min="23" max="257" width="9.140625" style="1" customWidth="1"/>
    <col min="258" max="258" width="3.8515625" style="1" bestFit="1" customWidth="1"/>
    <col min="259" max="259" width="29.57421875" style="1" customWidth="1"/>
    <col min="260" max="275" width="7.7109375" style="1" customWidth="1"/>
    <col min="276" max="276" width="9.28125" style="1" bestFit="1" customWidth="1"/>
    <col min="277" max="277" width="5.421875" style="1" bestFit="1" customWidth="1"/>
    <col min="278" max="278" width="18.00390625" style="1" bestFit="1" customWidth="1"/>
    <col min="279" max="513" width="9.140625" style="1" customWidth="1"/>
    <col min="514" max="514" width="3.8515625" style="1" bestFit="1" customWidth="1"/>
    <col min="515" max="515" width="29.57421875" style="1" customWidth="1"/>
    <col min="516" max="531" width="7.7109375" style="1" customWidth="1"/>
    <col min="532" max="532" width="9.28125" style="1" bestFit="1" customWidth="1"/>
    <col min="533" max="533" width="5.421875" style="1" bestFit="1" customWidth="1"/>
    <col min="534" max="534" width="18.00390625" style="1" bestFit="1" customWidth="1"/>
    <col min="535" max="769" width="9.140625" style="1" customWidth="1"/>
    <col min="770" max="770" width="3.8515625" style="1" bestFit="1" customWidth="1"/>
    <col min="771" max="771" width="29.57421875" style="1" customWidth="1"/>
    <col min="772" max="787" width="7.7109375" style="1" customWidth="1"/>
    <col min="788" max="788" width="9.28125" style="1" bestFit="1" customWidth="1"/>
    <col min="789" max="789" width="5.421875" style="1" bestFit="1" customWidth="1"/>
    <col min="790" max="790" width="18.00390625" style="1" bestFit="1" customWidth="1"/>
    <col min="791" max="1025" width="9.140625" style="1" customWidth="1"/>
    <col min="1026" max="1026" width="3.8515625" style="1" bestFit="1" customWidth="1"/>
    <col min="1027" max="1027" width="29.57421875" style="1" customWidth="1"/>
    <col min="1028" max="1043" width="7.7109375" style="1" customWidth="1"/>
    <col min="1044" max="1044" width="9.28125" style="1" bestFit="1" customWidth="1"/>
    <col min="1045" max="1045" width="5.421875" style="1" bestFit="1" customWidth="1"/>
    <col min="1046" max="1046" width="18.00390625" style="1" bestFit="1" customWidth="1"/>
    <col min="1047" max="1281" width="9.140625" style="1" customWidth="1"/>
    <col min="1282" max="1282" width="3.8515625" style="1" bestFit="1" customWidth="1"/>
    <col min="1283" max="1283" width="29.57421875" style="1" customWidth="1"/>
    <col min="1284" max="1299" width="7.7109375" style="1" customWidth="1"/>
    <col min="1300" max="1300" width="9.28125" style="1" bestFit="1" customWidth="1"/>
    <col min="1301" max="1301" width="5.421875" style="1" bestFit="1" customWidth="1"/>
    <col min="1302" max="1302" width="18.00390625" style="1" bestFit="1" customWidth="1"/>
    <col min="1303" max="1537" width="9.140625" style="1" customWidth="1"/>
    <col min="1538" max="1538" width="3.8515625" style="1" bestFit="1" customWidth="1"/>
    <col min="1539" max="1539" width="29.57421875" style="1" customWidth="1"/>
    <col min="1540" max="1555" width="7.7109375" style="1" customWidth="1"/>
    <col min="1556" max="1556" width="9.28125" style="1" bestFit="1" customWidth="1"/>
    <col min="1557" max="1557" width="5.421875" style="1" bestFit="1" customWidth="1"/>
    <col min="1558" max="1558" width="18.00390625" style="1" bestFit="1" customWidth="1"/>
    <col min="1559" max="1793" width="9.140625" style="1" customWidth="1"/>
    <col min="1794" max="1794" width="3.8515625" style="1" bestFit="1" customWidth="1"/>
    <col min="1795" max="1795" width="29.57421875" style="1" customWidth="1"/>
    <col min="1796" max="1811" width="7.7109375" style="1" customWidth="1"/>
    <col min="1812" max="1812" width="9.28125" style="1" bestFit="1" customWidth="1"/>
    <col min="1813" max="1813" width="5.421875" style="1" bestFit="1" customWidth="1"/>
    <col min="1814" max="1814" width="18.00390625" style="1" bestFit="1" customWidth="1"/>
    <col min="1815" max="2049" width="9.140625" style="1" customWidth="1"/>
    <col min="2050" max="2050" width="3.8515625" style="1" bestFit="1" customWidth="1"/>
    <col min="2051" max="2051" width="29.57421875" style="1" customWidth="1"/>
    <col min="2052" max="2067" width="7.7109375" style="1" customWidth="1"/>
    <col min="2068" max="2068" width="9.28125" style="1" bestFit="1" customWidth="1"/>
    <col min="2069" max="2069" width="5.421875" style="1" bestFit="1" customWidth="1"/>
    <col min="2070" max="2070" width="18.00390625" style="1" bestFit="1" customWidth="1"/>
    <col min="2071" max="2305" width="9.140625" style="1" customWidth="1"/>
    <col min="2306" max="2306" width="3.8515625" style="1" bestFit="1" customWidth="1"/>
    <col min="2307" max="2307" width="29.57421875" style="1" customWidth="1"/>
    <col min="2308" max="2323" width="7.7109375" style="1" customWidth="1"/>
    <col min="2324" max="2324" width="9.28125" style="1" bestFit="1" customWidth="1"/>
    <col min="2325" max="2325" width="5.421875" style="1" bestFit="1" customWidth="1"/>
    <col min="2326" max="2326" width="18.00390625" style="1" bestFit="1" customWidth="1"/>
    <col min="2327" max="2561" width="9.140625" style="1" customWidth="1"/>
    <col min="2562" max="2562" width="3.8515625" style="1" bestFit="1" customWidth="1"/>
    <col min="2563" max="2563" width="29.57421875" style="1" customWidth="1"/>
    <col min="2564" max="2579" width="7.7109375" style="1" customWidth="1"/>
    <col min="2580" max="2580" width="9.28125" style="1" bestFit="1" customWidth="1"/>
    <col min="2581" max="2581" width="5.421875" style="1" bestFit="1" customWidth="1"/>
    <col min="2582" max="2582" width="18.00390625" style="1" bestFit="1" customWidth="1"/>
    <col min="2583" max="2817" width="9.140625" style="1" customWidth="1"/>
    <col min="2818" max="2818" width="3.8515625" style="1" bestFit="1" customWidth="1"/>
    <col min="2819" max="2819" width="29.57421875" style="1" customWidth="1"/>
    <col min="2820" max="2835" width="7.7109375" style="1" customWidth="1"/>
    <col min="2836" max="2836" width="9.28125" style="1" bestFit="1" customWidth="1"/>
    <col min="2837" max="2837" width="5.421875" style="1" bestFit="1" customWidth="1"/>
    <col min="2838" max="2838" width="18.00390625" style="1" bestFit="1" customWidth="1"/>
    <col min="2839" max="3073" width="9.140625" style="1" customWidth="1"/>
    <col min="3074" max="3074" width="3.8515625" style="1" bestFit="1" customWidth="1"/>
    <col min="3075" max="3075" width="29.57421875" style="1" customWidth="1"/>
    <col min="3076" max="3091" width="7.7109375" style="1" customWidth="1"/>
    <col min="3092" max="3092" width="9.28125" style="1" bestFit="1" customWidth="1"/>
    <col min="3093" max="3093" width="5.421875" style="1" bestFit="1" customWidth="1"/>
    <col min="3094" max="3094" width="18.00390625" style="1" bestFit="1" customWidth="1"/>
    <col min="3095" max="3329" width="9.140625" style="1" customWidth="1"/>
    <col min="3330" max="3330" width="3.8515625" style="1" bestFit="1" customWidth="1"/>
    <col min="3331" max="3331" width="29.57421875" style="1" customWidth="1"/>
    <col min="3332" max="3347" width="7.7109375" style="1" customWidth="1"/>
    <col min="3348" max="3348" width="9.28125" style="1" bestFit="1" customWidth="1"/>
    <col min="3349" max="3349" width="5.421875" style="1" bestFit="1" customWidth="1"/>
    <col min="3350" max="3350" width="18.00390625" style="1" bestFit="1" customWidth="1"/>
    <col min="3351" max="3585" width="9.140625" style="1" customWidth="1"/>
    <col min="3586" max="3586" width="3.8515625" style="1" bestFit="1" customWidth="1"/>
    <col min="3587" max="3587" width="29.57421875" style="1" customWidth="1"/>
    <col min="3588" max="3603" width="7.7109375" style="1" customWidth="1"/>
    <col min="3604" max="3604" width="9.28125" style="1" bestFit="1" customWidth="1"/>
    <col min="3605" max="3605" width="5.421875" style="1" bestFit="1" customWidth="1"/>
    <col min="3606" max="3606" width="18.00390625" style="1" bestFit="1" customWidth="1"/>
    <col min="3607" max="3841" width="9.140625" style="1" customWidth="1"/>
    <col min="3842" max="3842" width="3.8515625" style="1" bestFit="1" customWidth="1"/>
    <col min="3843" max="3843" width="29.57421875" style="1" customWidth="1"/>
    <col min="3844" max="3859" width="7.7109375" style="1" customWidth="1"/>
    <col min="3860" max="3860" width="9.28125" style="1" bestFit="1" customWidth="1"/>
    <col min="3861" max="3861" width="5.421875" style="1" bestFit="1" customWidth="1"/>
    <col min="3862" max="3862" width="18.00390625" style="1" bestFit="1" customWidth="1"/>
    <col min="3863" max="4097" width="9.140625" style="1" customWidth="1"/>
    <col min="4098" max="4098" width="3.8515625" style="1" bestFit="1" customWidth="1"/>
    <col min="4099" max="4099" width="29.57421875" style="1" customWidth="1"/>
    <col min="4100" max="4115" width="7.7109375" style="1" customWidth="1"/>
    <col min="4116" max="4116" width="9.28125" style="1" bestFit="1" customWidth="1"/>
    <col min="4117" max="4117" width="5.421875" style="1" bestFit="1" customWidth="1"/>
    <col min="4118" max="4118" width="18.00390625" style="1" bestFit="1" customWidth="1"/>
    <col min="4119" max="4353" width="9.140625" style="1" customWidth="1"/>
    <col min="4354" max="4354" width="3.8515625" style="1" bestFit="1" customWidth="1"/>
    <col min="4355" max="4355" width="29.57421875" style="1" customWidth="1"/>
    <col min="4356" max="4371" width="7.7109375" style="1" customWidth="1"/>
    <col min="4372" max="4372" width="9.28125" style="1" bestFit="1" customWidth="1"/>
    <col min="4373" max="4373" width="5.421875" style="1" bestFit="1" customWidth="1"/>
    <col min="4374" max="4374" width="18.00390625" style="1" bestFit="1" customWidth="1"/>
    <col min="4375" max="4609" width="9.140625" style="1" customWidth="1"/>
    <col min="4610" max="4610" width="3.8515625" style="1" bestFit="1" customWidth="1"/>
    <col min="4611" max="4611" width="29.57421875" style="1" customWidth="1"/>
    <col min="4612" max="4627" width="7.7109375" style="1" customWidth="1"/>
    <col min="4628" max="4628" width="9.28125" style="1" bestFit="1" customWidth="1"/>
    <col min="4629" max="4629" width="5.421875" style="1" bestFit="1" customWidth="1"/>
    <col min="4630" max="4630" width="18.00390625" style="1" bestFit="1" customWidth="1"/>
    <col min="4631" max="4865" width="9.140625" style="1" customWidth="1"/>
    <col min="4866" max="4866" width="3.8515625" style="1" bestFit="1" customWidth="1"/>
    <col min="4867" max="4867" width="29.57421875" style="1" customWidth="1"/>
    <col min="4868" max="4883" width="7.7109375" style="1" customWidth="1"/>
    <col min="4884" max="4884" width="9.28125" style="1" bestFit="1" customWidth="1"/>
    <col min="4885" max="4885" width="5.421875" style="1" bestFit="1" customWidth="1"/>
    <col min="4886" max="4886" width="18.00390625" style="1" bestFit="1" customWidth="1"/>
    <col min="4887" max="5121" width="9.140625" style="1" customWidth="1"/>
    <col min="5122" max="5122" width="3.8515625" style="1" bestFit="1" customWidth="1"/>
    <col min="5123" max="5123" width="29.57421875" style="1" customWidth="1"/>
    <col min="5124" max="5139" width="7.7109375" style="1" customWidth="1"/>
    <col min="5140" max="5140" width="9.28125" style="1" bestFit="1" customWidth="1"/>
    <col min="5141" max="5141" width="5.421875" style="1" bestFit="1" customWidth="1"/>
    <col min="5142" max="5142" width="18.00390625" style="1" bestFit="1" customWidth="1"/>
    <col min="5143" max="5377" width="9.140625" style="1" customWidth="1"/>
    <col min="5378" max="5378" width="3.8515625" style="1" bestFit="1" customWidth="1"/>
    <col min="5379" max="5379" width="29.57421875" style="1" customWidth="1"/>
    <col min="5380" max="5395" width="7.7109375" style="1" customWidth="1"/>
    <col min="5396" max="5396" width="9.28125" style="1" bestFit="1" customWidth="1"/>
    <col min="5397" max="5397" width="5.421875" style="1" bestFit="1" customWidth="1"/>
    <col min="5398" max="5398" width="18.00390625" style="1" bestFit="1" customWidth="1"/>
    <col min="5399" max="5633" width="9.140625" style="1" customWidth="1"/>
    <col min="5634" max="5634" width="3.8515625" style="1" bestFit="1" customWidth="1"/>
    <col min="5635" max="5635" width="29.57421875" style="1" customWidth="1"/>
    <col min="5636" max="5651" width="7.7109375" style="1" customWidth="1"/>
    <col min="5652" max="5652" width="9.28125" style="1" bestFit="1" customWidth="1"/>
    <col min="5653" max="5653" width="5.421875" style="1" bestFit="1" customWidth="1"/>
    <col min="5654" max="5654" width="18.00390625" style="1" bestFit="1" customWidth="1"/>
    <col min="5655" max="5889" width="9.140625" style="1" customWidth="1"/>
    <col min="5890" max="5890" width="3.8515625" style="1" bestFit="1" customWidth="1"/>
    <col min="5891" max="5891" width="29.57421875" style="1" customWidth="1"/>
    <col min="5892" max="5907" width="7.7109375" style="1" customWidth="1"/>
    <col min="5908" max="5908" width="9.28125" style="1" bestFit="1" customWidth="1"/>
    <col min="5909" max="5909" width="5.421875" style="1" bestFit="1" customWidth="1"/>
    <col min="5910" max="5910" width="18.00390625" style="1" bestFit="1" customWidth="1"/>
    <col min="5911" max="6145" width="9.140625" style="1" customWidth="1"/>
    <col min="6146" max="6146" width="3.8515625" style="1" bestFit="1" customWidth="1"/>
    <col min="6147" max="6147" width="29.57421875" style="1" customWidth="1"/>
    <col min="6148" max="6163" width="7.7109375" style="1" customWidth="1"/>
    <col min="6164" max="6164" width="9.28125" style="1" bestFit="1" customWidth="1"/>
    <col min="6165" max="6165" width="5.421875" style="1" bestFit="1" customWidth="1"/>
    <col min="6166" max="6166" width="18.00390625" style="1" bestFit="1" customWidth="1"/>
    <col min="6167" max="6401" width="9.140625" style="1" customWidth="1"/>
    <col min="6402" max="6402" width="3.8515625" style="1" bestFit="1" customWidth="1"/>
    <col min="6403" max="6403" width="29.57421875" style="1" customWidth="1"/>
    <col min="6404" max="6419" width="7.7109375" style="1" customWidth="1"/>
    <col min="6420" max="6420" width="9.28125" style="1" bestFit="1" customWidth="1"/>
    <col min="6421" max="6421" width="5.421875" style="1" bestFit="1" customWidth="1"/>
    <col min="6422" max="6422" width="18.00390625" style="1" bestFit="1" customWidth="1"/>
    <col min="6423" max="6657" width="9.140625" style="1" customWidth="1"/>
    <col min="6658" max="6658" width="3.8515625" style="1" bestFit="1" customWidth="1"/>
    <col min="6659" max="6659" width="29.57421875" style="1" customWidth="1"/>
    <col min="6660" max="6675" width="7.7109375" style="1" customWidth="1"/>
    <col min="6676" max="6676" width="9.28125" style="1" bestFit="1" customWidth="1"/>
    <col min="6677" max="6677" width="5.421875" style="1" bestFit="1" customWidth="1"/>
    <col min="6678" max="6678" width="18.00390625" style="1" bestFit="1" customWidth="1"/>
    <col min="6679" max="6913" width="9.140625" style="1" customWidth="1"/>
    <col min="6914" max="6914" width="3.8515625" style="1" bestFit="1" customWidth="1"/>
    <col min="6915" max="6915" width="29.57421875" style="1" customWidth="1"/>
    <col min="6916" max="6931" width="7.7109375" style="1" customWidth="1"/>
    <col min="6932" max="6932" width="9.28125" style="1" bestFit="1" customWidth="1"/>
    <col min="6933" max="6933" width="5.421875" style="1" bestFit="1" customWidth="1"/>
    <col min="6934" max="6934" width="18.00390625" style="1" bestFit="1" customWidth="1"/>
    <col min="6935" max="7169" width="9.140625" style="1" customWidth="1"/>
    <col min="7170" max="7170" width="3.8515625" style="1" bestFit="1" customWidth="1"/>
    <col min="7171" max="7171" width="29.57421875" style="1" customWidth="1"/>
    <col min="7172" max="7187" width="7.7109375" style="1" customWidth="1"/>
    <col min="7188" max="7188" width="9.28125" style="1" bestFit="1" customWidth="1"/>
    <col min="7189" max="7189" width="5.421875" style="1" bestFit="1" customWidth="1"/>
    <col min="7190" max="7190" width="18.00390625" style="1" bestFit="1" customWidth="1"/>
    <col min="7191" max="7425" width="9.140625" style="1" customWidth="1"/>
    <col min="7426" max="7426" width="3.8515625" style="1" bestFit="1" customWidth="1"/>
    <col min="7427" max="7427" width="29.57421875" style="1" customWidth="1"/>
    <col min="7428" max="7443" width="7.7109375" style="1" customWidth="1"/>
    <col min="7444" max="7444" width="9.28125" style="1" bestFit="1" customWidth="1"/>
    <col min="7445" max="7445" width="5.421875" style="1" bestFit="1" customWidth="1"/>
    <col min="7446" max="7446" width="18.00390625" style="1" bestFit="1" customWidth="1"/>
    <col min="7447" max="7681" width="9.140625" style="1" customWidth="1"/>
    <col min="7682" max="7682" width="3.8515625" style="1" bestFit="1" customWidth="1"/>
    <col min="7683" max="7683" width="29.57421875" style="1" customWidth="1"/>
    <col min="7684" max="7699" width="7.7109375" style="1" customWidth="1"/>
    <col min="7700" max="7700" width="9.28125" style="1" bestFit="1" customWidth="1"/>
    <col min="7701" max="7701" width="5.421875" style="1" bestFit="1" customWidth="1"/>
    <col min="7702" max="7702" width="18.00390625" style="1" bestFit="1" customWidth="1"/>
    <col min="7703" max="7937" width="9.140625" style="1" customWidth="1"/>
    <col min="7938" max="7938" width="3.8515625" style="1" bestFit="1" customWidth="1"/>
    <col min="7939" max="7939" width="29.57421875" style="1" customWidth="1"/>
    <col min="7940" max="7955" width="7.7109375" style="1" customWidth="1"/>
    <col min="7956" max="7956" width="9.28125" style="1" bestFit="1" customWidth="1"/>
    <col min="7957" max="7957" width="5.421875" style="1" bestFit="1" customWidth="1"/>
    <col min="7958" max="7958" width="18.00390625" style="1" bestFit="1" customWidth="1"/>
    <col min="7959" max="8193" width="9.140625" style="1" customWidth="1"/>
    <col min="8194" max="8194" width="3.8515625" style="1" bestFit="1" customWidth="1"/>
    <col min="8195" max="8195" width="29.57421875" style="1" customWidth="1"/>
    <col min="8196" max="8211" width="7.7109375" style="1" customWidth="1"/>
    <col min="8212" max="8212" width="9.28125" style="1" bestFit="1" customWidth="1"/>
    <col min="8213" max="8213" width="5.421875" style="1" bestFit="1" customWidth="1"/>
    <col min="8214" max="8214" width="18.00390625" style="1" bestFit="1" customWidth="1"/>
    <col min="8215" max="8449" width="9.140625" style="1" customWidth="1"/>
    <col min="8450" max="8450" width="3.8515625" style="1" bestFit="1" customWidth="1"/>
    <col min="8451" max="8451" width="29.57421875" style="1" customWidth="1"/>
    <col min="8452" max="8467" width="7.7109375" style="1" customWidth="1"/>
    <col min="8468" max="8468" width="9.28125" style="1" bestFit="1" customWidth="1"/>
    <col min="8469" max="8469" width="5.421875" style="1" bestFit="1" customWidth="1"/>
    <col min="8470" max="8470" width="18.00390625" style="1" bestFit="1" customWidth="1"/>
    <col min="8471" max="8705" width="9.140625" style="1" customWidth="1"/>
    <col min="8706" max="8706" width="3.8515625" style="1" bestFit="1" customWidth="1"/>
    <col min="8707" max="8707" width="29.57421875" style="1" customWidth="1"/>
    <col min="8708" max="8723" width="7.7109375" style="1" customWidth="1"/>
    <col min="8724" max="8724" width="9.28125" style="1" bestFit="1" customWidth="1"/>
    <col min="8725" max="8725" width="5.421875" style="1" bestFit="1" customWidth="1"/>
    <col min="8726" max="8726" width="18.00390625" style="1" bestFit="1" customWidth="1"/>
    <col min="8727" max="8961" width="9.140625" style="1" customWidth="1"/>
    <col min="8962" max="8962" width="3.8515625" style="1" bestFit="1" customWidth="1"/>
    <col min="8963" max="8963" width="29.57421875" style="1" customWidth="1"/>
    <col min="8964" max="8979" width="7.7109375" style="1" customWidth="1"/>
    <col min="8980" max="8980" width="9.28125" style="1" bestFit="1" customWidth="1"/>
    <col min="8981" max="8981" width="5.421875" style="1" bestFit="1" customWidth="1"/>
    <col min="8982" max="8982" width="18.00390625" style="1" bestFit="1" customWidth="1"/>
    <col min="8983" max="9217" width="9.140625" style="1" customWidth="1"/>
    <col min="9218" max="9218" width="3.8515625" style="1" bestFit="1" customWidth="1"/>
    <col min="9219" max="9219" width="29.57421875" style="1" customWidth="1"/>
    <col min="9220" max="9235" width="7.7109375" style="1" customWidth="1"/>
    <col min="9236" max="9236" width="9.28125" style="1" bestFit="1" customWidth="1"/>
    <col min="9237" max="9237" width="5.421875" style="1" bestFit="1" customWidth="1"/>
    <col min="9238" max="9238" width="18.00390625" style="1" bestFit="1" customWidth="1"/>
    <col min="9239" max="9473" width="9.140625" style="1" customWidth="1"/>
    <col min="9474" max="9474" width="3.8515625" style="1" bestFit="1" customWidth="1"/>
    <col min="9475" max="9475" width="29.57421875" style="1" customWidth="1"/>
    <col min="9476" max="9491" width="7.7109375" style="1" customWidth="1"/>
    <col min="9492" max="9492" width="9.28125" style="1" bestFit="1" customWidth="1"/>
    <col min="9493" max="9493" width="5.421875" style="1" bestFit="1" customWidth="1"/>
    <col min="9494" max="9494" width="18.00390625" style="1" bestFit="1" customWidth="1"/>
    <col min="9495" max="9729" width="9.140625" style="1" customWidth="1"/>
    <col min="9730" max="9730" width="3.8515625" style="1" bestFit="1" customWidth="1"/>
    <col min="9731" max="9731" width="29.57421875" style="1" customWidth="1"/>
    <col min="9732" max="9747" width="7.7109375" style="1" customWidth="1"/>
    <col min="9748" max="9748" width="9.28125" style="1" bestFit="1" customWidth="1"/>
    <col min="9749" max="9749" width="5.421875" style="1" bestFit="1" customWidth="1"/>
    <col min="9750" max="9750" width="18.00390625" style="1" bestFit="1" customWidth="1"/>
    <col min="9751" max="9985" width="9.140625" style="1" customWidth="1"/>
    <col min="9986" max="9986" width="3.8515625" style="1" bestFit="1" customWidth="1"/>
    <col min="9987" max="9987" width="29.57421875" style="1" customWidth="1"/>
    <col min="9988" max="10003" width="7.7109375" style="1" customWidth="1"/>
    <col min="10004" max="10004" width="9.28125" style="1" bestFit="1" customWidth="1"/>
    <col min="10005" max="10005" width="5.421875" style="1" bestFit="1" customWidth="1"/>
    <col min="10006" max="10006" width="18.00390625" style="1" bestFit="1" customWidth="1"/>
    <col min="10007" max="10241" width="9.140625" style="1" customWidth="1"/>
    <col min="10242" max="10242" width="3.8515625" style="1" bestFit="1" customWidth="1"/>
    <col min="10243" max="10243" width="29.57421875" style="1" customWidth="1"/>
    <col min="10244" max="10259" width="7.7109375" style="1" customWidth="1"/>
    <col min="10260" max="10260" width="9.28125" style="1" bestFit="1" customWidth="1"/>
    <col min="10261" max="10261" width="5.421875" style="1" bestFit="1" customWidth="1"/>
    <col min="10262" max="10262" width="18.00390625" style="1" bestFit="1" customWidth="1"/>
    <col min="10263" max="10497" width="9.140625" style="1" customWidth="1"/>
    <col min="10498" max="10498" width="3.8515625" style="1" bestFit="1" customWidth="1"/>
    <col min="10499" max="10499" width="29.57421875" style="1" customWidth="1"/>
    <col min="10500" max="10515" width="7.7109375" style="1" customWidth="1"/>
    <col min="10516" max="10516" width="9.28125" style="1" bestFit="1" customWidth="1"/>
    <col min="10517" max="10517" width="5.421875" style="1" bestFit="1" customWidth="1"/>
    <col min="10518" max="10518" width="18.00390625" style="1" bestFit="1" customWidth="1"/>
    <col min="10519" max="10753" width="9.140625" style="1" customWidth="1"/>
    <col min="10754" max="10754" width="3.8515625" style="1" bestFit="1" customWidth="1"/>
    <col min="10755" max="10755" width="29.57421875" style="1" customWidth="1"/>
    <col min="10756" max="10771" width="7.7109375" style="1" customWidth="1"/>
    <col min="10772" max="10772" width="9.28125" style="1" bestFit="1" customWidth="1"/>
    <col min="10773" max="10773" width="5.421875" style="1" bestFit="1" customWidth="1"/>
    <col min="10774" max="10774" width="18.00390625" style="1" bestFit="1" customWidth="1"/>
    <col min="10775" max="11009" width="9.140625" style="1" customWidth="1"/>
    <col min="11010" max="11010" width="3.8515625" style="1" bestFit="1" customWidth="1"/>
    <col min="11011" max="11011" width="29.57421875" style="1" customWidth="1"/>
    <col min="11012" max="11027" width="7.7109375" style="1" customWidth="1"/>
    <col min="11028" max="11028" width="9.28125" style="1" bestFit="1" customWidth="1"/>
    <col min="11029" max="11029" width="5.421875" style="1" bestFit="1" customWidth="1"/>
    <col min="11030" max="11030" width="18.00390625" style="1" bestFit="1" customWidth="1"/>
    <col min="11031" max="11265" width="9.140625" style="1" customWidth="1"/>
    <col min="11266" max="11266" width="3.8515625" style="1" bestFit="1" customWidth="1"/>
    <col min="11267" max="11267" width="29.57421875" style="1" customWidth="1"/>
    <col min="11268" max="11283" width="7.7109375" style="1" customWidth="1"/>
    <col min="11284" max="11284" width="9.28125" style="1" bestFit="1" customWidth="1"/>
    <col min="11285" max="11285" width="5.421875" style="1" bestFit="1" customWidth="1"/>
    <col min="11286" max="11286" width="18.00390625" style="1" bestFit="1" customWidth="1"/>
    <col min="11287" max="11521" width="9.140625" style="1" customWidth="1"/>
    <col min="11522" max="11522" width="3.8515625" style="1" bestFit="1" customWidth="1"/>
    <col min="11523" max="11523" width="29.57421875" style="1" customWidth="1"/>
    <col min="11524" max="11539" width="7.7109375" style="1" customWidth="1"/>
    <col min="11540" max="11540" width="9.28125" style="1" bestFit="1" customWidth="1"/>
    <col min="11541" max="11541" width="5.421875" style="1" bestFit="1" customWidth="1"/>
    <col min="11542" max="11542" width="18.00390625" style="1" bestFit="1" customWidth="1"/>
    <col min="11543" max="11777" width="9.140625" style="1" customWidth="1"/>
    <col min="11778" max="11778" width="3.8515625" style="1" bestFit="1" customWidth="1"/>
    <col min="11779" max="11779" width="29.57421875" style="1" customWidth="1"/>
    <col min="11780" max="11795" width="7.7109375" style="1" customWidth="1"/>
    <col min="11796" max="11796" width="9.28125" style="1" bestFit="1" customWidth="1"/>
    <col min="11797" max="11797" width="5.421875" style="1" bestFit="1" customWidth="1"/>
    <col min="11798" max="11798" width="18.00390625" style="1" bestFit="1" customWidth="1"/>
    <col min="11799" max="12033" width="9.140625" style="1" customWidth="1"/>
    <col min="12034" max="12034" width="3.8515625" style="1" bestFit="1" customWidth="1"/>
    <col min="12035" max="12035" width="29.57421875" style="1" customWidth="1"/>
    <col min="12036" max="12051" width="7.7109375" style="1" customWidth="1"/>
    <col min="12052" max="12052" width="9.28125" style="1" bestFit="1" customWidth="1"/>
    <col min="12053" max="12053" width="5.421875" style="1" bestFit="1" customWidth="1"/>
    <col min="12054" max="12054" width="18.00390625" style="1" bestFit="1" customWidth="1"/>
    <col min="12055" max="12289" width="9.140625" style="1" customWidth="1"/>
    <col min="12290" max="12290" width="3.8515625" style="1" bestFit="1" customWidth="1"/>
    <col min="12291" max="12291" width="29.57421875" style="1" customWidth="1"/>
    <col min="12292" max="12307" width="7.7109375" style="1" customWidth="1"/>
    <col min="12308" max="12308" width="9.28125" style="1" bestFit="1" customWidth="1"/>
    <col min="12309" max="12309" width="5.421875" style="1" bestFit="1" customWidth="1"/>
    <col min="12310" max="12310" width="18.00390625" style="1" bestFit="1" customWidth="1"/>
    <col min="12311" max="12545" width="9.140625" style="1" customWidth="1"/>
    <col min="12546" max="12546" width="3.8515625" style="1" bestFit="1" customWidth="1"/>
    <col min="12547" max="12547" width="29.57421875" style="1" customWidth="1"/>
    <col min="12548" max="12563" width="7.7109375" style="1" customWidth="1"/>
    <col min="12564" max="12564" width="9.28125" style="1" bestFit="1" customWidth="1"/>
    <col min="12565" max="12565" width="5.421875" style="1" bestFit="1" customWidth="1"/>
    <col min="12566" max="12566" width="18.00390625" style="1" bestFit="1" customWidth="1"/>
    <col min="12567" max="12801" width="9.140625" style="1" customWidth="1"/>
    <col min="12802" max="12802" width="3.8515625" style="1" bestFit="1" customWidth="1"/>
    <col min="12803" max="12803" width="29.57421875" style="1" customWidth="1"/>
    <col min="12804" max="12819" width="7.7109375" style="1" customWidth="1"/>
    <col min="12820" max="12820" width="9.28125" style="1" bestFit="1" customWidth="1"/>
    <col min="12821" max="12821" width="5.421875" style="1" bestFit="1" customWidth="1"/>
    <col min="12822" max="12822" width="18.00390625" style="1" bestFit="1" customWidth="1"/>
    <col min="12823" max="13057" width="9.140625" style="1" customWidth="1"/>
    <col min="13058" max="13058" width="3.8515625" style="1" bestFit="1" customWidth="1"/>
    <col min="13059" max="13059" width="29.57421875" style="1" customWidth="1"/>
    <col min="13060" max="13075" width="7.7109375" style="1" customWidth="1"/>
    <col min="13076" max="13076" width="9.28125" style="1" bestFit="1" customWidth="1"/>
    <col min="13077" max="13077" width="5.421875" style="1" bestFit="1" customWidth="1"/>
    <col min="13078" max="13078" width="18.00390625" style="1" bestFit="1" customWidth="1"/>
    <col min="13079" max="13313" width="9.140625" style="1" customWidth="1"/>
    <col min="13314" max="13314" width="3.8515625" style="1" bestFit="1" customWidth="1"/>
    <col min="13315" max="13315" width="29.57421875" style="1" customWidth="1"/>
    <col min="13316" max="13331" width="7.7109375" style="1" customWidth="1"/>
    <col min="13332" max="13332" width="9.28125" style="1" bestFit="1" customWidth="1"/>
    <col min="13333" max="13333" width="5.421875" style="1" bestFit="1" customWidth="1"/>
    <col min="13334" max="13334" width="18.00390625" style="1" bestFit="1" customWidth="1"/>
    <col min="13335" max="13569" width="9.140625" style="1" customWidth="1"/>
    <col min="13570" max="13570" width="3.8515625" style="1" bestFit="1" customWidth="1"/>
    <col min="13571" max="13571" width="29.57421875" style="1" customWidth="1"/>
    <col min="13572" max="13587" width="7.7109375" style="1" customWidth="1"/>
    <col min="13588" max="13588" width="9.28125" style="1" bestFit="1" customWidth="1"/>
    <col min="13589" max="13589" width="5.421875" style="1" bestFit="1" customWidth="1"/>
    <col min="13590" max="13590" width="18.00390625" style="1" bestFit="1" customWidth="1"/>
    <col min="13591" max="13825" width="9.140625" style="1" customWidth="1"/>
    <col min="13826" max="13826" width="3.8515625" style="1" bestFit="1" customWidth="1"/>
    <col min="13827" max="13827" width="29.57421875" style="1" customWidth="1"/>
    <col min="13828" max="13843" width="7.7109375" style="1" customWidth="1"/>
    <col min="13844" max="13844" width="9.28125" style="1" bestFit="1" customWidth="1"/>
    <col min="13845" max="13845" width="5.421875" style="1" bestFit="1" customWidth="1"/>
    <col min="13846" max="13846" width="18.00390625" style="1" bestFit="1" customWidth="1"/>
    <col min="13847" max="14081" width="9.140625" style="1" customWidth="1"/>
    <col min="14082" max="14082" width="3.8515625" style="1" bestFit="1" customWidth="1"/>
    <col min="14083" max="14083" width="29.57421875" style="1" customWidth="1"/>
    <col min="14084" max="14099" width="7.7109375" style="1" customWidth="1"/>
    <col min="14100" max="14100" width="9.28125" style="1" bestFit="1" customWidth="1"/>
    <col min="14101" max="14101" width="5.421875" style="1" bestFit="1" customWidth="1"/>
    <col min="14102" max="14102" width="18.00390625" style="1" bestFit="1" customWidth="1"/>
    <col min="14103" max="14337" width="9.140625" style="1" customWidth="1"/>
    <col min="14338" max="14338" width="3.8515625" style="1" bestFit="1" customWidth="1"/>
    <col min="14339" max="14339" width="29.57421875" style="1" customWidth="1"/>
    <col min="14340" max="14355" width="7.7109375" style="1" customWidth="1"/>
    <col min="14356" max="14356" width="9.28125" style="1" bestFit="1" customWidth="1"/>
    <col min="14357" max="14357" width="5.421875" style="1" bestFit="1" customWidth="1"/>
    <col min="14358" max="14358" width="18.00390625" style="1" bestFit="1" customWidth="1"/>
    <col min="14359" max="14593" width="9.140625" style="1" customWidth="1"/>
    <col min="14594" max="14594" width="3.8515625" style="1" bestFit="1" customWidth="1"/>
    <col min="14595" max="14595" width="29.57421875" style="1" customWidth="1"/>
    <col min="14596" max="14611" width="7.7109375" style="1" customWidth="1"/>
    <col min="14612" max="14612" width="9.28125" style="1" bestFit="1" customWidth="1"/>
    <col min="14613" max="14613" width="5.421875" style="1" bestFit="1" customWidth="1"/>
    <col min="14614" max="14614" width="18.00390625" style="1" bestFit="1" customWidth="1"/>
    <col min="14615" max="14849" width="9.140625" style="1" customWidth="1"/>
    <col min="14850" max="14850" width="3.8515625" style="1" bestFit="1" customWidth="1"/>
    <col min="14851" max="14851" width="29.57421875" style="1" customWidth="1"/>
    <col min="14852" max="14867" width="7.7109375" style="1" customWidth="1"/>
    <col min="14868" max="14868" width="9.28125" style="1" bestFit="1" customWidth="1"/>
    <col min="14869" max="14869" width="5.421875" style="1" bestFit="1" customWidth="1"/>
    <col min="14870" max="14870" width="18.00390625" style="1" bestFit="1" customWidth="1"/>
    <col min="14871" max="15105" width="9.140625" style="1" customWidth="1"/>
    <col min="15106" max="15106" width="3.8515625" style="1" bestFit="1" customWidth="1"/>
    <col min="15107" max="15107" width="29.57421875" style="1" customWidth="1"/>
    <col min="15108" max="15123" width="7.7109375" style="1" customWidth="1"/>
    <col min="15124" max="15124" width="9.28125" style="1" bestFit="1" customWidth="1"/>
    <col min="15125" max="15125" width="5.421875" style="1" bestFit="1" customWidth="1"/>
    <col min="15126" max="15126" width="18.00390625" style="1" bestFit="1" customWidth="1"/>
    <col min="15127" max="15361" width="9.140625" style="1" customWidth="1"/>
    <col min="15362" max="15362" width="3.8515625" style="1" bestFit="1" customWidth="1"/>
    <col min="15363" max="15363" width="29.57421875" style="1" customWidth="1"/>
    <col min="15364" max="15379" width="7.7109375" style="1" customWidth="1"/>
    <col min="15380" max="15380" width="9.28125" style="1" bestFit="1" customWidth="1"/>
    <col min="15381" max="15381" width="5.421875" style="1" bestFit="1" customWidth="1"/>
    <col min="15382" max="15382" width="18.00390625" style="1" bestFit="1" customWidth="1"/>
    <col min="15383" max="15617" width="9.140625" style="1" customWidth="1"/>
    <col min="15618" max="15618" width="3.8515625" style="1" bestFit="1" customWidth="1"/>
    <col min="15619" max="15619" width="29.57421875" style="1" customWidth="1"/>
    <col min="15620" max="15635" width="7.7109375" style="1" customWidth="1"/>
    <col min="15636" max="15636" width="9.28125" style="1" bestFit="1" customWidth="1"/>
    <col min="15637" max="15637" width="5.421875" style="1" bestFit="1" customWidth="1"/>
    <col min="15638" max="15638" width="18.00390625" style="1" bestFit="1" customWidth="1"/>
    <col min="15639" max="15873" width="9.140625" style="1" customWidth="1"/>
    <col min="15874" max="15874" width="3.8515625" style="1" bestFit="1" customWidth="1"/>
    <col min="15875" max="15875" width="29.57421875" style="1" customWidth="1"/>
    <col min="15876" max="15891" width="7.7109375" style="1" customWidth="1"/>
    <col min="15892" max="15892" width="9.28125" style="1" bestFit="1" customWidth="1"/>
    <col min="15893" max="15893" width="5.421875" style="1" bestFit="1" customWidth="1"/>
    <col min="15894" max="15894" width="18.00390625" style="1" bestFit="1" customWidth="1"/>
    <col min="15895" max="16129" width="9.140625" style="1" customWidth="1"/>
    <col min="16130" max="16130" width="3.8515625" style="1" bestFit="1" customWidth="1"/>
    <col min="16131" max="16131" width="29.57421875" style="1" customWidth="1"/>
    <col min="16132" max="16147" width="7.7109375" style="1" customWidth="1"/>
    <col min="16148" max="16148" width="9.28125" style="1" bestFit="1" customWidth="1"/>
    <col min="16149" max="16149" width="5.421875" style="1" bestFit="1" customWidth="1"/>
    <col min="16150" max="16150" width="18.00390625" style="1" bestFit="1" customWidth="1"/>
    <col min="16151" max="16384" width="9.140625" style="1" customWidth="1"/>
  </cols>
  <sheetData>
    <row r="1" spans="2:22" ht="22.5" customHeight="1">
      <c r="B1" s="164" t="s">
        <v>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3" s="176" customFormat="1" ht="17.1" customHeight="1" thickBot="1">
      <c r="A2" s="166" t="s">
        <v>116</v>
      </c>
      <c r="B2" s="166" t="s">
        <v>115</v>
      </c>
      <c r="C2" s="167" t="s">
        <v>36</v>
      </c>
      <c r="D2" s="168" t="s">
        <v>27</v>
      </c>
      <c r="E2" s="169" t="s">
        <v>0</v>
      </c>
      <c r="F2" s="170" t="s">
        <v>1</v>
      </c>
      <c r="G2" s="171" t="s">
        <v>2</v>
      </c>
      <c r="H2" s="171" t="s">
        <v>3</v>
      </c>
      <c r="I2" s="171" t="s">
        <v>4</v>
      </c>
      <c r="J2" s="171" t="s">
        <v>21</v>
      </c>
      <c r="K2" s="171" t="s">
        <v>5</v>
      </c>
      <c r="L2" s="171" t="s">
        <v>6</v>
      </c>
      <c r="M2" s="171" t="s">
        <v>7</v>
      </c>
      <c r="N2" s="171" t="s">
        <v>8</v>
      </c>
      <c r="O2" s="171" t="s">
        <v>19</v>
      </c>
      <c r="P2" s="171" t="s">
        <v>22</v>
      </c>
      <c r="Q2" s="171" t="s">
        <v>17</v>
      </c>
      <c r="R2" s="172" t="s">
        <v>9</v>
      </c>
      <c r="S2" s="171" t="s">
        <v>15</v>
      </c>
      <c r="T2" s="171" t="s">
        <v>16</v>
      </c>
      <c r="U2" s="173" t="s">
        <v>10</v>
      </c>
      <c r="V2" s="174" t="s">
        <v>30</v>
      </c>
      <c r="W2" s="175"/>
    </row>
    <row r="3" spans="1:22" ht="17.1" customHeight="1">
      <c r="A3" s="125">
        <v>5</v>
      </c>
      <c r="B3" s="125">
        <v>10404</v>
      </c>
      <c r="C3" s="178" t="s">
        <v>56</v>
      </c>
      <c r="D3" s="179" t="s">
        <v>57</v>
      </c>
      <c r="E3" s="180">
        <v>68</v>
      </c>
      <c r="F3" s="181" t="s">
        <v>11</v>
      </c>
      <c r="G3" s="182">
        <v>20</v>
      </c>
      <c r="H3" s="182">
        <v>11</v>
      </c>
      <c r="I3" s="182">
        <v>8</v>
      </c>
      <c r="J3" s="182">
        <v>7</v>
      </c>
      <c r="K3" s="182">
        <v>12</v>
      </c>
      <c r="L3" s="182">
        <v>13</v>
      </c>
      <c r="M3" s="182">
        <v>9</v>
      </c>
      <c r="N3" s="182">
        <v>9</v>
      </c>
      <c r="O3" s="182">
        <v>9</v>
      </c>
      <c r="P3" s="182">
        <v>11</v>
      </c>
      <c r="Q3" s="182">
        <v>3</v>
      </c>
      <c r="R3" s="183"/>
      <c r="S3" s="184">
        <f>IF(E3="","",SUM(G3:Q3)-(R3))</f>
        <v>112</v>
      </c>
      <c r="T3" s="185" t="s">
        <v>18</v>
      </c>
      <c r="U3" s="186">
        <v>1</v>
      </c>
      <c r="V3" s="187">
        <f>SUM(G3:I3)</f>
        <v>39</v>
      </c>
    </row>
    <row r="4" spans="1:22" ht="17.1" customHeight="1">
      <c r="A4" s="177"/>
      <c r="B4" s="177"/>
      <c r="C4" s="188"/>
      <c r="D4" s="189"/>
      <c r="E4" s="190">
        <v>65</v>
      </c>
      <c r="F4" s="181" t="s">
        <v>12</v>
      </c>
      <c r="G4" s="191">
        <v>21</v>
      </c>
      <c r="H4" s="191">
        <v>12</v>
      </c>
      <c r="I4" s="191">
        <v>8</v>
      </c>
      <c r="J4" s="191">
        <v>9</v>
      </c>
      <c r="K4" s="191">
        <v>12</v>
      </c>
      <c r="L4" s="191">
        <v>11</v>
      </c>
      <c r="M4" s="191">
        <v>9</v>
      </c>
      <c r="N4" s="191">
        <v>8</v>
      </c>
      <c r="O4" s="191">
        <v>9</v>
      </c>
      <c r="P4" s="191">
        <v>12</v>
      </c>
      <c r="Q4" s="191">
        <v>3</v>
      </c>
      <c r="R4" s="12"/>
      <c r="S4" s="192">
        <f>IF(E4="","",SUM(G4:Q4)-(R4))</f>
        <v>114</v>
      </c>
      <c r="T4" s="193">
        <v>2</v>
      </c>
      <c r="U4" s="194"/>
      <c r="V4" s="195">
        <f>SUM(G4:I4)</f>
        <v>41</v>
      </c>
    </row>
    <row r="5" spans="1:22" ht="17.1" customHeight="1">
      <c r="A5" s="177"/>
      <c r="B5" s="177"/>
      <c r="C5" s="188"/>
      <c r="D5" s="189"/>
      <c r="E5" s="190">
        <v>66</v>
      </c>
      <c r="F5" s="181" t="s">
        <v>13</v>
      </c>
      <c r="G5" s="191">
        <v>20</v>
      </c>
      <c r="H5" s="191">
        <v>11</v>
      </c>
      <c r="I5" s="191">
        <v>8</v>
      </c>
      <c r="J5" s="191">
        <v>9</v>
      </c>
      <c r="K5" s="191">
        <v>12</v>
      </c>
      <c r="L5" s="191">
        <v>12</v>
      </c>
      <c r="M5" s="191">
        <v>8</v>
      </c>
      <c r="N5" s="191">
        <v>8</v>
      </c>
      <c r="O5" s="191">
        <v>8</v>
      </c>
      <c r="P5" s="191">
        <v>12</v>
      </c>
      <c r="Q5" s="191">
        <v>3</v>
      </c>
      <c r="R5" s="12"/>
      <c r="S5" s="192">
        <f>IF(E5="","",SUM(G5:Q5)-(R5))</f>
        <v>111</v>
      </c>
      <c r="T5" s="196">
        <f>SUM(S3:S6)+T4</f>
        <v>449</v>
      </c>
      <c r="U5" s="197"/>
      <c r="V5" s="195">
        <f>SUM(G5:I5)</f>
        <v>39</v>
      </c>
    </row>
    <row r="6" spans="1:22" ht="17.1" customHeight="1">
      <c r="A6" s="177"/>
      <c r="B6" s="177"/>
      <c r="C6" s="188"/>
      <c r="D6" s="189"/>
      <c r="E6" s="190">
        <v>41</v>
      </c>
      <c r="F6" s="181" t="s">
        <v>14</v>
      </c>
      <c r="G6" s="198">
        <v>20</v>
      </c>
      <c r="H6" s="198">
        <v>10</v>
      </c>
      <c r="I6" s="198">
        <v>8</v>
      </c>
      <c r="J6" s="198">
        <v>9</v>
      </c>
      <c r="K6" s="198">
        <v>12</v>
      </c>
      <c r="L6" s="198">
        <v>12</v>
      </c>
      <c r="M6" s="198">
        <v>9</v>
      </c>
      <c r="N6" s="198">
        <v>7</v>
      </c>
      <c r="O6" s="198">
        <v>8</v>
      </c>
      <c r="P6" s="198">
        <v>12</v>
      </c>
      <c r="Q6" s="198">
        <v>3</v>
      </c>
      <c r="R6" s="14"/>
      <c r="S6" s="199">
        <f>IF(E6="","",SUM(G6:Q6)-(R6))</f>
        <v>110</v>
      </c>
      <c r="T6" s="200"/>
      <c r="U6" s="201"/>
      <c r="V6" s="195">
        <f>SUM(G6:I6)</f>
        <v>38</v>
      </c>
    </row>
    <row r="7" spans="1:22" ht="17.1" customHeight="1" thickBot="1">
      <c r="A7" s="202"/>
      <c r="B7" s="202"/>
      <c r="C7" s="207"/>
      <c r="D7" s="208"/>
      <c r="E7" s="209" t="s">
        <v>28</v>
      </c>
      <c r="F7" s="210"/>
      <c r="G7" s="211">
        <f aca="true" t="shared" si="0" ref="G7:R7">SUM(G3:G6)</f>
        <v>81</v>
      </c>
      <c r="H7" s="211">
        <f t="shared" si="0"/>
        <v>44</v>
      </c>
      <c r="I7" s="211">
        <f t="shared" si="0"/>
        <v>32</v>
      </c>
      <c r="J7" s="211">
        <f t="shared" si="0"/>
        <v>34</v>
      </c>
      <c r="K7" s="211">
        <f t="shared" si="0"/>
        <v>48</v>
      </c>
      <c r="L7" s="211">
        <f t="shared" si="0"/>
        <v>48</v>
      </c>
      <c r="M7" s="211">
        <f t="shared" si="0"/>
        <v>35</v>
      </c>
      <c r="N7" s="211">
        <f t="shared" si="0"/>
        <v>32</v>
      </c>
      <c r="O7" s="211">
        <f t="shared" si="0"/>
        <v>34</v>
      </c>
      <c r="P7" s="211">
        <f t="shared" si="0"/>
        <v>47</v>
      </c>
      <c r="Q7" s="211">
        <f t="shared" si="0"/>
        <v>12</v>
      </c>
      <c r="R7" s="211">
        <f t="shared" si="0"/>
        <v>0</v>
      </c>
      <c r="S7" s="212"/>
      <c r="T7" s="213"/>
      <c r="U7" s="214"/>
      <c r="V7" s="215">
        <f>SUM(V3:V6)</f>
        <v>157</v>
      </c>
    </row>
    <row r="8" spans="1:22" ht="17.1" customHeight="1">
      <c r="A8" s="125">
        <v>4</v>
      </c>
      <c r="B8" s="125">
        <v>10422</v>
      </c>
      <c r="C8" s="178" t="s">
        <v>117</v>
      </c>
      <c r="D8" s="179" t="s">
        <v>121</v>
      </c>
      <c r="E8" s="180">
        <v>24</v>
      </c>
      <c r="F8" s="181" t="s">
        <v>11</v>
      </c>
      <c r="G8" s="182">
        <v>19</v>
      </c>
      <c r="H8" s="182">
        <v>9</v>
      </c>
      <c r="I8" s="182">
        <v>8</v>
      </c>
      <c r="J8" s="182">
        <v>9</v>
      </c>
      <c r="K8" s="182">
        <v>10</v>
      </c>
      <c r="L8" s="182">
        <v>12</v>
      </c>
      <c r="M8" s="182">
        <v>9</v>
      </c>
      <c r="N8" s="182">
        <v>9</v>
      </c>
      <c r="O8" s="182">
        <v>10</v>
      </c>
      <c r="P8" s="182">
        <v>10</v>
      </c>
      <c r="Q8" s="182">
        <v>3</v>
      </c>
      <c r="R8" s="183"/>
      <c r="S8" s="184">
        <f>IF(E8="","",SUM(G8:Q8)-(R8))</f>
        <v>108</v>
      </c>
      <c r="T8" s="185" t="s">
        <v>18</v>
      </c>
      <c r="U8" s="186">
        <v>2</v>
      </c>
      <c r="V8" s="187">
        <f>SUM(G8:I8)</f>
        <v>36</v>
      </c>
    </row>
    <row r="9" spans="1:22" ht="17.1" customHeight="1">
      <c r="A9" s="177"/>
      <c r="B9" s="177"/>
      <c r="C9" s="188"/>
      <c r="D9" s="189"/>
      <c r="E9" s="190">
        <v>11</v>
      </c>
      <c r="F9" s="181" t="s">
        <v>12</v>
      </c>
      <c r="G9" s="191">
        <v>19</v>
      </c>
      <c r="H9" s="191">
        <v>10</v>
      </c>
      <c r="I9" s="191">
        <v>9</v>
      </c>
      <c r="J9" s="191">
        <v>10</v>
      </c>
      <c r="K9" s="191">
        <v>12</v>
      </c>
      <c r="L9" s="191">
        <v>11</v>
      </c>
      <c r="M9" s="191">
        <v>9</v>
      </c>
      <c r="N9" s="191">
        <v>8</v>
      </c>
      <c r="O9" s="191">
        <v>8</v>
      </c>
      <c r="P9" s="191">
        <v>9</v>
      </c>
      <c r="Q9" s="191">
        <v>3</v>
      </c>
      <c r="R9" s="12"/>
      <c r="S9" s="192">
        <f>IF(E9="","",SUM(G9:Q9)-(R9))</f>
        <v>108</v>
      </c>
      <c r="T9" s="193">
        <v>1</v>
      </c>
      <c r="U9" s="194"/>
      <c r="V9" s="195">
        <f>SUM(G9:I9)</f>
        <v>38</v>
      </c>
    </row>
    <row r="10" spans="1:22" ht="17.1" customHeight="1">
      <c r="A10" s="177"/>
      <c r="B10" s="177"/>
      <c r="C10" s="188"/>
      <c r="D10" s="189"/>
      <c r="E10" s="190">
        <v>31</v>
      </c>
      <c r="F10" s="181" t="s">
        <v>13</v>
      </c>
      <c r="G10" s="191">
        <v>19</v>
      </c>
      <c r="H10" s="191">
        <v>9</v>
      </c>
      <c r="I10" s="191">
        <v>8</v>
      </c>
      <c r="J10" s="191">
        <v>9</v>
      </c>
      <c r="K10" s="191">
        <v>12</v>
      </c>
      <c r="L10" s="191">
        <v>12</v>
      </c>
      <c r="M10" s="191">
        <v>10</v>
      </c>
      <c r="N10" s="191">
        <v>8</v>
      </c>
      <c r="O10" s="191">
        <v>9</v>
      </c>
      <c r="P10" s="191">
        <v>9</v>
      </c>
      <c r="Q10" s="191">
        <v>3</v>
      </c>
      <c r="R10" s="12"/>
      <c r="S10" s="192">
        <f>IF(E10="","",SUM(G10:Q10)-(R10))</f>
        <v>108</v>
      </c>
      <c r="T10" s="196">
        <f>SUM(S8:S11)+T9</f>
        <v>433</v>
      </c>
      <c r="U10" s="197"/>
      <c r="V10" s="195">
        <f>SUM(G10:I10)</f>
        <v>36</v>
      </c>
    </row>
    <row r="11" spans="1:22" ht="17.1" customHeight="1">
      <c r="A11" s="177"/>
      <c r="B11" s="177"/>
      <c r="C11" s="188"/>
      <c r="D11" s="189"/>
      <c r="E11" s="190">
        <v>17</v>
      </c>
      <c r="F11" s="181" t="s">
        <v>14</v>
      </c>
      <c r="G11" s="198">
        <v>18</v>
      </c>
      <c r="H11" s="198">
        <v>9</v>
      </c>
      <c r="I11" s="198">
        <v>8</v>
      </c>
      <c r="J11" s="198">
        <v>8</v>
      </c>
      <c r="K11" s="198">
        <v>13</v>
      </c>
      <c r="L11" s="198">
        <v>12</v>
      </c>
      <c r="M11" s="198">
        <v>10</v>
      </c>
      <c r="N11" s="198">
        <v>9</v>
      </c>
      <c r="O11" s="198">
        <v>9</v>
      </c>
      <c r="P11" s="198">
        <v>9</v>
      </c>
      <c r="Q11" s="198">
        <v>3</v>
      </c>
      <c r="R11" s="14"/>
      <c r="S11" s="199">
        <f>IF(E11="","",SUM(G11:Q11)-(R11))</f>
        <v>108</v>
      </c>
      <c r="T11" s="200"/>
      <c r="U11" s="201"/>
      <c r="V11" s="195">
        <f>SUM(G11:I11)</f>
        <v>35</v>
      </c>
    </row>
    <row r="12" spans="1:22" ht="17.1" customHeight="1" thickBot="1">
      <c r="A12" s="202"/>
      <c r="B12" s="202"/>
      <c r="C12" s="207"/>
      <c r="D12" s="208"/>
      <c r="E12" s="209" t="s">
        <v>28</v>
      </c>
      <c r="F12" s="210"/>
      <c r="G12" s="211">
        <f aca="true" t="shared" si="1" ref="G12:R12">SUM(G8:G11)</f>
        <v>75</v>
      </c>
      <c r="H12" s="211">
        <f t="shared" si="1"/>
        <v>37</v>
      </c>
      <c r="I12" s="211">
        <f t="shared" si="1"/>
        <v>33</v>
      </c>
      <c r="J12" s="211">
        <f t="shared" si="1"/>
        <v>36</v>
      </c>
      <c r="K12" s="211">
        <f t="shared" si="1"/>
        <v>47</v>
      </c>
      <c r="L12" s="211">
        <f t="shared" si="1"/>
        <v>47</v>
      </c>
      <c r="M12" s="211">
        <f t="shared" si="1"/>
        <v>38</v>
      </c>
      <c r="N12" s="211">
        <f t="shared" si="1"/>
        <v>34</v>
      </c>
      <c r="O12" s="211">
        <f t="shared" si="1"/>
        <v>36</v>
      </c>
      <c r="P12" s="211">
        <f t="shared" si="1"/>
        <v>37</v>
      </c>
      <c r="Q12" s="211">
        <f t="shared" si="1"/>
        <v>12</v>
      </c>
      <c r="R12" s="211">
        <f t="shared" si="1"/>
        <v>0</v>
      </c>
      <c r="S12" s="212"/>
      <c r="T12" s="213"/>
      <c r="U12" s="214"/>
      <c r="V12" s="215">
        <f>SUM(V8:V11)</f>
        <v>145</v>
      </c>
    </row>
    <row r="13" spans="1:22" ht="17.1" customHeight="1">
      <c r="A13" s="125">
        <v>7</v>
      </c>
      <c r="B13" s="125">
        <v>10412</v>
      </c>
      <c r="C13" s="178" t="s">
        <v>62</v>
      </c>
      <c r="D13" s="179" t="s">
        <v>63</v>
      </c>
      <c r="E13" s="180">
        <v>106</v>
      </c>
      <c r="F13" s="181" t="s">
        <v>11</v>
      </c>
      <c r="G13" s="182">
        <v>18</v>
      </c>
      <c r="H13" s="182">
        <v>10</v>
      </c>
      <c r="I13" s="182">
        <v>8</v>
      </c>
      <c r="J13" s="182">
        <v>8</v>
      </c>
      <c r="K13" s="182">
        <v>0</v>
      </c>
      <c r="L13" s="182">
        <v>11</v>
      </c>
      <c r="M13" s="182">
        <v>9</v>
      </c>
      <c r="N13" s="182">
        <v>8</v>
      </c>
      <c r="O13" s="182">
        <v>9</v>
      </c>
      <c r="P13" s="182">
        <v>6</v>
      </c>
      <c r="Q13" s="182"/>
      <c r="R13" s="183"/>
      <c r="S13" s="184">
        <f>IF(E13="","",SUM(G13:Q13)-(R13))</f>
        <v>87</v>
      </c>
      <c r="T13" s="185" t="s">
        <v>18</v>
      </c>
      <c r="U13" s="186">
        <v>3</v>
      </c>
      <c r="V13" s="187">
        <f>SUM(G13:I13)</f>
        <v>36</v>
      </c>
    </row>
    <row r="14" spans="1:22" ht="17.1" customHeight="1">
      <c r="A14" s="177"/>
      <c r="B14" s="177"/>
      <c r="C14" s="188"/>
      <c r="D14" s="189"/>
      <c r="E14" s="190">
        <v>114</v>
      </c>
      <c r="F14" s="181" t="s">
        <v>12</v>
      </c>
      <c r="G14" s="191">
        <v>23</v>
      </c>
      <c r="H14" s="191">
        <v>12</v>
      </c>
      <c r="I14" s="191">
        <v>9</v>
      </c>
      <c r="J14" s="191">
        <v>9</v>
      </c>
      <c r="K14" s="191">
        <v>9</v>
      </c>
      <c r="L14" s="191">
        <v>12</v>
      </c>
      <c r="M14" s="191">
        <v>10</v>
      </c>
      <c r="N14" s="191">
        <v>9</v>
      </c>
      <c r="O14" s="191">
        <v>9</v>
      </c>
      <c r="P14" s="191">
        <v>9</v>
      </c>
      <c r="Q14" s="191">
        <v>6</v>
      </c>
      <c r="R14" s="12"/>
      <c r="S14" s="192">
        <f>IF(E14="","",SUM(G14:Q14)-(R14))</f>
        <v>117</v>
      </c>
      <c r="T14" s="193"/>
      <c r="U14" s="194"/>
      <c r="V14" s="195">
        <f>SUM(G14:I14)</f>
        <v>44</v>
      </c>
    </row>
    <row r="15" spans="1:22" ht="17.1" customHeight="1">
      <c r="A15" s="177"/>
      <c r="B15" s="177"/>
      <c r="C15" s="188"/>
      <c r="D15" s="189"/>
      <c r="E15" s="190">
        <v>112</v>
      </c>
      <c r="F15" s="181" t="s">
        <v>13</v>
      </c>
      <c r="G15" s="191">
        <v>22</v>
      </c>
      <c r="H15" s="191">
        <v>12</v>
      </c>
      <c r="I15" s="191">
        <v>9</v>
      </c>
      <c r="J15" s="191">
        <v>8</v>
      </c>
      <c r="K15" s="191">
        <v>10</v>
      </c>
      <c r="L15" s="191">
        <v>13</v>
      </c>
      <c r="M15" s="191">
        <v>10</v>
      </c>
      <c r="N15" s="191">
        <v>9</v>
      </c>
      <c r="O15" s="191">
        <v>10</v>
      </c>
      <c r="P15" s="191">
        <v>8</v>
      </c>
      <c r="Q15" s="191">
        <v>3</v>
      </c>
      <c r="R15" s="12"/>
      <c r="S15" s="192">
        <f>IF(E15="","",SUM(G15:Q15)-(R15))</f>
        <v>114</v>
      </c>
      <c r="T15" s="196">
        <f>SUM(S13:S16)+T14</f>
        <v>429</v>
      </c>
      <c r="U15" s="197"/>
      <c r="V15" s="195">
        <f>SUM(G15:I15)</f>
        <v>43</v>
      </c>
    </row>
    <row r="16" spans="1:22" ht="17.1" customHeight="1">
      <c r="A16" s="177"/>
      <c r="B16" s="177"/>
      <c r="C16" s="188"/>
      <c r="D16" s="189"/>
      <c r="E16" s="190">
        <v>110</v>
      </c>
      <c r="F16" s="181" t="s">
        <v>14</v>
      </c>
      <c r="G16" s="198">
        <v>21</v>
      </c>
      <c r="H16" s="198">
        <v>12</v>
      </c>
      <c r="I16" s="198">
        <v>9</v>
      </c>
      <c r="J16" s="198">
        <v>9</v>
      </c>
      <c r="K16" s="198">
        <v>9</v>
      </c>
      <c r="L16" s="198">
        <v>12</v>
      </c>
      <c r="M16" s="198">
        <v>9</v>
      </c>
      <c r="N16" s="198">
        <v>9</v>
      </c>
      <c r="O16" s="198">
        <v>9</v>
      </c>
      <c r="P16" s="198">
        <v>9</v>
      </c>
      <c r="Q16" s="198">
        <v>3</v>
      </c>
      <c r="R16" s="14"/>
      <c r="S16" s="199">
        <f>IF(E16="","",SUM(G16:Q16)-(R16))</f>
        <v>111</v>
      </c>
      <c r="T16" s="200"/>
      <c r="U16" s="201"/>
      <c r="V16" s="195">
        <f>SUM(G16:I16)</f>
        <v>42</v>
      </c>
    </row>
    <row r="17" spans="1:22" ht="17.1" customHeight="1" thickBot="1">
      <c r="A17" s="202"/>
      <c r="B17" s="202"/>
      <c r="C17" s="207"/>
      <c r="D17" s="208"/>
      <c r="E17" s="209" t="s">
        <v>28</v>
      </c>
      <c r="F17" s="210"/>
      <c r="G17" s="211">
        <f aca="true" t="shared" si="2" ref="G17:R17">SUM(G13:G16)</f>
        <v>84</v>
      </c>
      <c r="H17" s="211">
        <f t="shared" si="2"/>
        <v>46</v>
      </c>
      <c r="I17" s="211">
        <f t="shared" si="2"/>
        <v>35</v>
      </c>
      <c r="J17" s="211">
        <f t="shared" si="2"/>
        <v>34</v>
      </c>
      <c r="K17" s="211">
        <f t="shared" si="2"/>
        <v>28</v>
      </c>
      <c r="L17" s="211">
        <f t="shared" si="2"/>
        <v>48</v>
      </c>
      <c r="M17" s="211">
        <f t="shared" si="2"/>
        <v>38</v>
      </c>
      <c r="N17" s="211">
        <f t="shared" si="2"/>
        <v>35</v>
      </c>
      <c r="O17" s="211">
        <f t="shared" si="2"/>
        <v>37</v>
      </c>
      <c r="P17" s="211">
        <f t="shared" si="2"/>
        <v>32</v>
      </c>
      <c r="Q17" s="211">
        <f t="shared" si="2"/>
        <v>12</v>
      </c>
      <c r="R17" s="211">
        <f t="shared" si="2"/>
        <v>0</v>
      </c>
      <c r="S17" s="212"/>
      <c r="T17" s="213"/>
      <c r="U17" s="214"/>
      <c r="V17" s="215">
        <f>SUM(V13:V16)</f>
        <v>165</v>
      </c>
    </row>
    <row r="18" spans="1:23" ht="20.25" customHeight="1">
      <c r="A18" s="357"/>
      <c r="B18" s="305" t="s">
        <v>39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</row>
    <row r="19" spans="1:23" s="176" customFormat="1" ht="17.1" customHeight="1" thickBot="1">
      <c r="A19" s="325" t="s">
        <v>29</v>
      </c>
      <c r="B19" s="325" t="s">
        <v>115</v>
      </c>
      <c r="C19" s="326" t="s">
        <v>36</v>
      </c>
      <c r="D19" s="327" t="s">
        <v>27</v>
      </c>
      <c r="E19" s="328" t="s">
        <v>0</v>
      </c>
      <c r="F19" s="328" t="s">
        <v>1</v>
      </c>
      <c r="G19" s="329" t="s">
        <v>2</v>
      </c>
      <c r="H19" s="329" t="s">
        <v>3</v>
      </c>
      <c r="I19" s="329" t="s">
        <v>4</v>
      </c>
      <c r="J19" s="329" t="s">
        <v>21</v>
      </c>
      <c r="K19" s="329" t="s">
        <v>5</v>
      </c>
      <c r="L19" s="329" t="s">
        <v>6</v>
      </c>
      <c r="M19" s="329" t="s">
        <v>7</v>
      </c>
      <c r="N19" s="329" t="s">
        <v>8</v>
      </c>
      <c r="O19" s="329" t="s">
        <v>19</v>
      </c>
      <c r="P19" s="329" t="s">
        <v>22</v>
      </c>
      <c r="Q19" s="329" t="s">
        <v>17</v>
      </c>
      <c r="R19" s="329" t="s">
        <v>9</v>
      </c>
      <c r="S19" s="329" t="s">
        <v>15</v>
      </c>
      <c r="T19" s="329" t="s">
        <v>16</v>
      </c>
      <c r="U19" s="330" t="s">
        <v>10</v>
      </c>
      <c r="V19" s="331" t="s">
        <v>30</v>
      </c>
      <c r="W19" s="332"/>
    </row>
    <row r="20" spans="1:23" ht="17.25" customHeight="1">
      <c r="A20" s="333">
        <v>4</v>
      </c>
      <c r="B20" s="333">
        <v>10202</v>
      </c>
      <c r="C20" s="334" t="s">
        <v>78</v>
      </c>
      <c r="D20" s="335" t="s">
        <v>79</v>
      </c>
      <c r="E20" s="336">
        <v>54</v>
      </c>
      <c r="F20" s="337" t="s">
        <v>23</v>
      </c>
      <c r="G20" s="182">
        <v>19</v>
      </c>
      <c r="H20" s="182">
        <v>12</v>
      </c>
      <c r="I20" s="182">
        <v>8</v>
      </c>
      <c r="J20" s="182">
        <v>9</v>
      </c>
      <c r="K20" s="182">
        <v>12</v>
      </c>
      <c r="L20" s="182">
        <v>12</v>
      </c>
      <c r="M20" s="182">
        <v>12</v>
      </c>
      <c r="N20" s="182">
        <v>9</v>
      </c>
      <c r="O20" s="182">
        <v>9</v>
      </c>
      <c r="P20" s="182">
        <v>12</v>
      </c>
      <c r="Q20" s="182">
        <v>3</v>
      </c>
      <c r="R20" s="338"/>
      <c r="S20" s="339">
        <f>IF(E20="","",SUM(G20:Q20)-(R20))</f>
        <v>117</v>
      </c>
      <c r="T20" s="340">
        <f>IF(E20="",0,(SUM(S20+S21)))</f>
        <v>231</v>
      </c>
      <c r="U20" s="341">
        <v>1</v>
      </c>
      <c r="V20" s="342">
        <f>SUM(G20:I20)</f>
        <v>39</v>
      </c>
      <c r="W20" s="343" t="s">
        <v>31</v>
      </c>
    </row>
    <row r="21" spans="1:23" ht="17.25" customHeight="1" thickBot="1">
      <c r="A21" s="344"/>
      <c r="B21" s="344"/>
      <c r="C21" s="345"/>
      <c r="D21" s="346"/>
      <c r="E21" s="347">
        <v>56</v>
      </c>
      <c r="F21" s="348" t="s">
        <v>24</v>
      </c>
      <c r="G21" s="211">
        <v>18</v>
      </c>
      <c r="H21" s="211">
        <v>10</v>
      </c>
      <c r="I21" s="211">
        <v>8</v>
      </c>
      <c r="J21" s="211">
        <v>9</v>
      </c>
      <c r="K21" s="211">
        <v>12</v>
      </c>
      <c r="L21" s="211">
        <v>14</v>
      </c>
      <c r="M21" s="211">
        <v>12</v>
      </c>
      <c r="N21" s="211">
        <v>10</v>
      </c>
      <c r="O21" s="211">
        <v>9</v>
      </c>
      <c r="P21" s="211">
        <v>9</v>
      </c>
      <c r="Q21" s="211">
        <v>3</v>
      </c>
      <c r="R21" s="349"/>
      <c r="S21" s="350">
        <f>IF(E21="","",SUM(G21:Q21)-(R21))</f>
        <v>114</v>
      </c>
      <c r="T21" s="351"/>
      <c r="U21" s="352"/>
      <c r="V21" s="353">
        <f>SUM(G21:I21)</f>
        <v>36</v>
      </c>
      <c r="W21" s="354">
        <f>SUM(V20:V21)</f>
        <v>75</v>
      </c>
    </row>
    <row r="22" spans="1:23" ht="17.25" customHeight="1">
      <c r="A22" s="333">
        <v>8</v>
      </c>
      <c r="B22" s="333">
        <v>10204</v>
      </c>
      <c r="C22" s="334" t="s">
        <v>56</v>
      </c>
      <c r="D22" s="335" t="s">
        <v>57</v>
      </c>
      <c r="E22" s="336">
        <v>10</v>
      </c>
      <c r="F22" s="337" t="s">
        <v>23</v>
      </c>
      <c r="G22" s="182">
        <v>21</v>
      </c>
      <c r="H22" s="182">
        <v>12</v>
      </c>
      <c r="I22" s="182">
        <v>6</v>
      </c>
      <c r="J22" s="182">
        <v>9</v>
      </c>
      <c r="K22" s="182">
        <v>9</v>
      </c>
      <c r="L22" s="182">
        <v>14</v>
      </c>
      <c r="M22" s="182">
        <v>10</v>
      </c>
      <c r="N22" s="182">
        <v>9</v>
      </c>
      <c r="O22" s="182">
        <v>9</v>
      </c>
      <c r="P22" s="182">
        <v>9</v>
      </c>
      <c r="Q22" s="182">
        <v>3</v>
      </c>
      <c r="R22" s="338"/>
      <c r="S22" s="339">
        <f>IF(E22="","",SUM(G22:Q22)-(R22))</f>
        <v>111</v>
      </c>
      <c r="T22" s="340">
        <f>IF(E22="",0,(SUM(S22+S23)))</f>
        <v>213</v>
      </c>
      <c r="U22" s="341">
        <v>2</v>
      </c>
      <c r="V22" s="342">
        <f>SUM(G22:I22)</f>
        <v>39</v>
      </c>
      <c r="W22" s="343" t="s">
        <v>31</v>
      </c>
    </row>
    <row r="23" spans="1:23" ht="17.25" customHeight="1" thickBot="1">
      <c r="A23" s="344"/>
      <c r="B23" s="344"/>
      <c r="C23" s="345"/>
      <c r="D23" s="346"/>
      <c r="E23" s="347">
        <v>1</v>
      </c>
      <c r="F23" s="348" t="s">
        <v>24</v>
      </c>
      <c r="G23" s="211">
        <v>20</v>
      </c>
      <c r="H23" s="211">
        <v>12</v>
      </c>
      <c r="I23" s="211">
        <v>9</v>
      </c>
      <c r="J23" s="211">
        <v>6</v>
      </c>
      <c r="K23" s="211">
        <v>12</v>
      </c>
      <c r="L23" s="211">
        <v>12</v>
      </c>
      <c r="M23" s="211">
        <v>10</v>
      </c>
      <c r="N23" s="211">
        <v>9</v>
      </c>
      <c r="O23" s="211">
        <v>9</v>
      </c>
      <c r="P23" s="211">
        <v>0</v>
      </c>
      <c r="Q23" s="211">
        <v>3</v>
      </c>
      <c r="R23" s="349"/>
      <c r="S23" s="350">
        <f>IF(E23="","",SUM(G23:Q23)-(R23))</f>
        <v>102</v>
      </c>
      <c r="T23" s="351"/>
      <c r="U23" s="352"/>
      <c r="V23" s="353">
        <f>SUM(G23:I23)</f>
        <v>41</v>
      </c>
      <c r="W23" s="354">
        <f>SUM(V22:V23)</f>
        <v>80</v>
      </c>
    </row>
    <row r="24" spans="1:23" ht="17.25" customHeight="1">
      <c r="A24" s="333">
        <v>6</v>
      </c>
      <c r="B24" s="333">
        <v>10208</v>
      </c>
      <c r="C24" s="334" t="s">
        <v>90</v>
      </c>
      <c r="D24" s="335" t="s">
        <v>119</v>
      </c>
      <c r="E24" s="336">
        <v>68</v>
      </c>
      <c r="F24" s="337" t="s">
        <v>23</v>
      </c>
      <c r="G24" s="182">
        <v>21</v>
      </c>
      <c r="H24" s="182">
        <v>12</v>
      </c>
      <c r="I24" s="182">
        <v>9</v>
      </c>
      <c r="J24" s="182">
        <v>6</v>
      </c>
      <c r="K24" s="182">
        <v>12</v>
      </c>
      <c r="L24" s="182">
        <v>12</v>
      </c>
      <c r="M24" s="182">
        <v>9</v>
      </c>
      <c r="N24" s="182">
        <v>9</v>
      </c>
      <c r="O24" s="182">
        <v>9</v>
      </c>
      <c r="P24" s="182">
        <v>6</v>
      </c>
      <c r="Q24" s="182">
        <v>3</v>
      </c>
      <c r="R24" s="338"/>
      <c r="S24" s="339">
        <f>IF(E24="","",SUM(G24:Q24)-(R24))</f>
        <v>108</v>
      </c>
      <c r="T24" s="340">
        <f>IF(E24="",0,(SUM(S24+S25)))</f>
        <v>213</v>
      </c>
      <c r="U24" s="341">
        <v>3</v>
      </c>
      <c r="V24" s="342">
        <f>SUM(G24:I24)</f>
        <v>42</v>
      </c>
      <c r="W24" s="343" t="s">
        <v>31</v>
      </c>
    </row>
    <row r="25" spans="1:23" ht="17.25" customHeight="1" thickBot="1">
      <c r="A25" s="344"/>
      <c r="B25" s="344"/>
      <c r="C25" s="345"/>
      <c r="D25" s="346"/>
      <c r="E25" s="347">
        <v>29</v>
      </c>
      <c r="F25" s="348" t="s">
        <v>24</v>
      </c>
      <c r="G25" s="211">
        <v>19</v>
      </c>
      <c r="H25" s="211">
        <v>9</v>
      </c>
      <c r="I25" s="211">
        <v>8</v>
      </c>
      <c r="J25" s="211">
        <v>9</v>
      </c>
      <c r="K25" s="211">
        <v>12</v>
      </c>
      <c r="L25" s="211">
        <v>12</v>
      </c>
      <c r="M25" s="211">
        <v>10</v>
      </c>
      <c r="N25" s="211">
        <v>8</v>
      </c>
      <c r="O25" s="211">
        <v>9</v>
      </c>
      <c r="P25" s="211">
        <v>6</v>
      </c>
      <c r="Q25" s="211">
        <v>3</v>
      </c>
      <c r="R25" s="349"/>
      <c r="S25" s="350">
        <f>IF(E25="","",SUM(G25:Q25)-(R25))</f>
        <v>105</v>
      </c>
      <c r="T25" s="351"/>
      <c r="U25" s="352"/>
      <c r="V25" s="353">
        <f>SUM(G25:I25)</f>
        <v>36</v>
      </c>
      <c r="W25" s="354">
        <f>SUM(V24:V25)</f>
        <v>78</v>
      </c>
    </row>
    <row r="26" spans="2:22" ht="21" customHeight="1">
      <c r="B26" s="305" t="s">
        <v>41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</row>
    <row r="27" spans="1:21" s="17" customFormat="1" ht="15.75" customHeight="1" thickBot="1">
      <c r="A27" s="307" t="s">
        <v>29</v>
      </c>
      <c r="B27" s="307" t="s">
        <v>20</v>
      </c>
      <c r="C27" s="308" t="s">
        <v>134</v>
      </c>
      <c r="D27" s="308" t="s">
        <v>27</v>
      </c>
      <c r="E27" s="309" t="s">
        <v>0</v>
      </c>
      <c r="F27" s="310" t="s">
        <v>2</v>
      </c>
      <c r="G27" s="310" t="s">
        <v>3</v>
      </c>
      <c r="H27" s="310" t="s">
        <v>4</v>
      </c>
      <c r="I27" s="310" t="s">
        <v>21</v>
      </c>
      <c r="J27" s="310" t="s">
        <v>5</v>
      </c>
      <c r="K27" s="310" t="s">
        <v>6</v>
      </c>
      <c r="L27" s="310" t="s">
        <v>7</v>
      </c>
      <c r="M27" s="310" t="s">
        <v>8</v>
      </c>
      <c r="N27" s="310" t="s">
        <v>19</v>
      </c>
      <c r="O27" s="310" t="s">
        <v>25</v>
      </c>
      <c r="P27" s="310" t="s">
        <v>17</v>
      </c>
      <c r="Q27" s="311" t="s">
        <v>9</v>
      </c>
      <c r="R27" s="312" t="s">
        <v>26</v>
      </c>
      <c r="S27" s="313" t="s">
        <v>10</v>
      </c>
      <c r="T27" s="358" t="s">
        <v>30</v>
      </c>
      <c r="U27" s="6"/>
    </row>
    <row r="28" spans="1:22" ht="17.25" customHeight="1">
      <c r="A28" s="315"/>
      <c r="B28" s="315">
        <v>17</v>
      </c>
      <c r="C28" s="316" t="s">
        <v>78</v>
      </c>
      <c r="D28" s="317" t="s">
        <v>79</v>
      </c>
      <c r="E28" s="318" t="s">
        <v>148</v>
      </c>
      <c r="F28" s="319">
        <v>21</v>
      </c>
      <c r="G28" s="319">
        <v>12</v>
      </c>
      <c r="H28" s="319">
        <v>9</v>
      </c>
      <c r="I28" s="319">
        <v>9</v>
      </c>
      <c r="J28" s="319">
        <v>9</v>
      </c>
      <c r="K28" s="319">
        <v>14</v>
      </c>
      <c r="L28" s="319">
        <v>10</v>
      </c>
      <c r="M28" s="319">
        <v>9</v>
      </c>
      <c r="N28" s="319">
        <v>9</v>
      </c>
      <c r="O28" s="319">
        <v>12</v>
      </c>
      <c r="P28" s="319">
        <v>3</v>
      </c>
      <c r="Q28" s="320"/>
      <c r="R28" s="321">
        <f>IF(E28="","",SUM(F28:P28)-(Q28))</f>
        <v>117</v>
      </c>
      <c r="S28" s="322">
        <v>1</v>
      </c>
      <c r="T28" s="323">
        <f>SUM(F28:H28)</f>
        <v>42</v>
      </c>
      <c r="U28" s="1"/>
      <c r="V28" s="1"/>
    </row>
    <row r="29" spans="1:22" ht="17.25" customHeight="1">
      <c r="A29" s="315"/>
      <c r="B29" s="315">
        <v>15</v>
      </c>
      <c r="C29" s="316" t="s">
        <v>56</v>
      </c>
      <c r="D29" s="317" t="s">
        <v>57</v>
      </c>
      <c r="E29" s="318" t="s">
        <v>146</v>
      </c>
      <c r="F29" s="319">
        <v>19</v>
      </c>
      <c r="G29" s="319">
        <v>14</v>
      </c>
      <c r="H29" s="319">
        <v>6</v>
      </c>
      <c r="I29" s="319">
        <v>9</v>
      </c>
      <c r="J29" s="319">
        <v>12</v>
      </c>
      <c r="K29" s="319">
        <v>15</v>
      </c>
      <c r="L29" s="319">
        <v>9</v>
      </c>
      <c r="M29" s="319">
        <v>6</v>
      </c>
      <c r="N29" s="319">
        <v>9</v>
      </c>
      <c r="O29" s="319">
        <v>9</v>
      </c>
      <c r="P29" s="319">
        <v>3</v>
      </c>
      <c r="Q29" s="320"/>
      <c r="R29" s="321">
        <f>IF(E29="","",SUM(F29:P29)-(Q29))</f>
        <v>111</v>
      </c>
      <c r="S29" s="322">
        <v>2</v>
      </c>
      <c r="T29" s="323">
        <f>SUM(F29:H29)</f>
        <v>39</v>
      </c>
      <c r="U29" s="1"/>
      <c r="V29" s="1"/>
    </row>
    <row r="30" spans="1:22" ht="17.25" customHeight="1">
      <c r="A30" s="315"/>
      <c r="B30" s="315">
        <v>19</v>
      </c>
      <c r="C30" s="316" t="s">
        <v>78</v>
      </c>
      <c r="D30" s="317" t="s">
        <v>79</v>
      </c>
      <c r="E30" s="318" t="s">
        <v>150</v>
      </c>
      <c r="F30" s="319">
        <v>20</v>
      </c>
      <c r="G30" s="319">
        <v>12</v>
      </c>
      <c r="H30" s="319">
        <v>6</v>
      </c>
      <c r="I30" s="319">
        <v>6</v>
      </c>
      <c r="J30" s="319">
        <v>12</v>
      </c>
      <c r="K30" s="319">
        <v>13</v>
      </c>
      <c r="L30" s="319">
        <v>12</v>
      </c>
      <c r="M30" s="319">
        <v>9</v>
      </c>
      <c r="N30" s="319">
        <v>6</v>
      </c>
      <c r="O30" s="319">
        <v>9</v>
      </c>
      <c r="P30" s="319">
        <v>3</v>
      </c>
      <c r="Q30" s="320"/>
      <c r="R30" s="321">
        <f>IF(E30="","",SUM(F30:P30)-(Q30))</f>
        <v>108</v>
      </c>
      <c r="S30" s="322">
        <v>3</v>
      </c>
      <c r="T30" s="323">
        <f>SUM(F30:H30)</f>
        <v>38</v>
      </c>
      <c r="U30" s="1"/>
      <c r="V30" s="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mergeCells count="42">
    <mergeCell ref="D24:D25"/>
    <mergeCell ref="T24:T25"/>
    <mergeCell ref="U24:U25"/>
    <mergeCell ref="B26:V26"/>
    <mergeCell ref="C20:C21"/>
    <mergeCell ref="D20:D21"/>
    <mergeCell ref="T20:T21"/>
    <mergeCell ref="U20:U21"/>
    <mergeCell ref="A22:A23"/>
    <mergeCell ref="B22:B23"/>
    <mergeCell ref="C22:C23"/>
    <mergeCell ref="D22:D23"/>
    <mergeCell ref="T22:T23"/>
    <mergeCell ref="U22:U23"/>
    <mergeCell ref="A24:A25"/>
    <mergeCell ref="B24:B25"/>
    <mergeCell ref="C24:C25"/>
    <mergeCell ref="B18:W18"/>
    <mergeCell ref="A20:A21"/>
    <mergeCell ref="B20:B21"/>
    <mergeCell ref="A13:A17"/>
    <mergeCell ref="B13:B17"/>
    <mergeCell ref="C13:C17"/>
    <mergeCell ref="D13:D17"/>
    <mergeCell ref="U13:U14"/>
    <mergeCell ref="T15:U17"/>
    <mergeCell ref="E17:F17"/>
    <mergeCell ref="A8:A12"/>
    <mergeCell ref="B8:B12"/>
    <mergeCell ref="C8:C12"/>
    <mergeCell ref="D8:D12"/>
    <mergeCell ref="U8:U9"/>
    <mergeCell ref="T10:U12"/>
    <mergeCell ref="E12:F12"/>
    <mergeCell ref="B1:V1"/>
    <mergeCell ref="A3:A7"/>
    <mergeCell ref="B3:B7"/>
    <mergeCell ref="C3:C7"/>
    <mergeCell ref="D3:D7"/>
    <mergeCell ref="U3:U4"/>
    <mergeCell ref="T5:U7"/>
    <mergeCell ref="E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zoomScale="95" zoomScaleNormal="95" workbookViewId="0" topLeftCell="A1">
      <pane ySplit="1" topLeftCell="A2" activePane="bottomLeft" state="frozen"/>
      <selection pane="topLeft" activeCell="AB5" sqref="AB5"/>
      <selection pane="bottomLeft" activeCell="H17" sqref="H17"/>
    </sheetView>
  </sheetViews>
  <sheetFormatPr defaultColWidth="9.140625" defaultRowHeight="15.75" customHeight="1"/>
  <cols>
    <col min="1" max="1" width="3.8515625" style="1" bestFit="1" customWidth="1"/>
    <col min="2" max="2" width="4.8515625" style="1" bestFit="1" customWidth="1"/>
    <col min="3" max="3" width="29.57421875" style="18" customWidth="1"/>
    <col min="4" max="4" width="7.7109375" style="1" customWidth="1"/>
    <col min="5" max="5" width="7.7109375" style="218" customWidth="1"/>
    <col min="6" max="6" width="7.7109375" style="3" customWidth="1"/>
    <col min="7" max="18" width="7.7109375" style="13" customWidth="1"/>
    <col min="19" max="19" width="7.7109375" style="1" customWidth="1"/>
    <col min="20" max="20" width="9.28125" style="23" bestFit="1" customWidth="1"/>
    <col min="21" max="21" width="5.421875" style="19" bestFit="1" customWidth="1"/>
    <col min="22" max="22" width="18.00390625" style="2" bestFit="1" customWidth="1"/>
    <col min="23" max="257" width="9.140625" style="1" customWidth="1"/>
    <col min="258" max="258" width="3.8515625" style="1" bestFit="1" customWidth="1"/>
    <col min="259" max="259" width="29.57421875" style="1" customWidth="1"/>
    <col min="260" max="275" width="7.7109375" style="1" customWidth="1"/>
    <col min="276" max="276" width="9.28125" style="1" bestFit="1" customWidth="1"/>
    <col min="277" max="277" width="5.421875" style="1" bestFit="1" customWidth="1"/>
    <col min="278" max="278" width="18.00390625" style="1" bestFit="1" customWidth="1"/>
    <col min="279" max="513" width="9.140625" style="1" customWidth="1"/>
    <col min="514" max="514" width="3.8515625" style="1" bestFit="1" customWidth="1"/>
    <col min="515" max="515" width="29.57421875" style="1" customWidth="1"/>
    <col min="516" max="531" width="7.7109375" style="1" customWidth="1"/>
    <col min="532" max="532" width="9.28125" style="1" bestFit="1" customWidth="1"/>
    <col min="533" max="533" width="5.421875" style="1" bestFit="1" customWidth="1"/>
    <col min="534" max="534" width="18.00390625" style="1" bestFit="1" customWidth="1"/>
    <col min="535" max="769" width="9.140625" style="1" customWidth="1"/>
    <col min="770" max="770" width="3.8515625" style="1" bestFit="1" customWidth="1"/>
    <col min="771" max="771" width="29.57421875" style="1" customWidth="1"/>
    <col min="772" max="787" width="7.7109375" style="1" customWidth="1"/>
    <col min="788" max="788" width="9.28125" style="1" bestFit="1" customWidth="1"/>
    <col min="789" max="789" width="5.421875" style="1" bestFit="1" customWidth="1"/>
    <col min="790" max="790" width="18.00390625" style="1" bestFit="1" customWidth="1"/>
    <col min="791" max="1025" width="9.140625" style="1" customWidth="1"/>
    <col min="1026" max="1026" width="3.8515625" style="1" bestFit="1" customWidth="1"/>
    <col min="1027" max="1027" width="29.57421875" style="1" customWidth="1"/>
    <col min="1028" max="1043" width="7.7109375" style="1" customWidth="1"/>
    <col min="1044" max="1044" width="9.28125" style="1" bestFit="1" customWidth="1"/>
    <col min="1045" max="1045" width="5.421875" style="1" bestFit="1" customWidth="1"/>
    <col min="1046" max="1046" width="18.00390625" style="1" bestFit="1" customWidth="1"/>
    <col min="1047" max="1281" width="9.140625" style="1" customWidth="1"/>
    <col min="1282" max="1282" width="3.8515625" style="1" bestFit="1" customWidth="1"/>
    <col min="1283" max="1283" width="29.57421875" style="1" customWidth="1"/>
    <col min="1284" max="1299" width="7.7109375" style="1" customWidth="1"/>
    <col min="1300" max="1300" width="9.28125" style="1" bestFit="1" customWidth="1"/>
    <col min="1301" max="1301" width="5.421875" style="1" bestFit="1" customWidth="1"/>
    <col min="1302" max="1302" width="18.00390625" style="1" bestFit="1" customWidth="1"/>
    <col min="1303" max="1537" width="9.140625" style="1" customWidth="1"/>
    <col min="1538" max="1538" width="3.8515625" style="1" bestFit="1" customWidth="1"/>
    <col min="1539" max="1539" width="29.57421875" style="1" customWidth="1"/>
    <col min="1540" max="1555" width="7.7109375" style="1" customWidth="1"/>
    <col min="1556" max="1556" width="9.28125" style="1" bestFit="1" customWidth="1"/>
    <col min="1557" max="1557" width="5.421875" style="1" bestFit="1" customWidth="1"/>
    <col min="1558" max="1558" width="18.00390625" style="1" bestFit="1" customWidth="1"/>
    <col min="1559" max="1793" width="9.140625" style="1" customWidth="1"/>
    <col min="1794" max="1794" width="3.8515625" style="1" bestFit="1" customWidth="1"/>
    <col min="1795" max="1795" width="29.57421875" style="1" customWidth="1"/>
    <col min="1796" max="1811" width="7.7109375" style="1" customWidth="1"/>
    <col min="1812" max="1812" width="9.28125" style="1" bestFit="1" customWidth="1"/>
    <col min="1813" max="1813" width="5.421875" style="1" bestFit="1" customWidth="1"/>
    <col min="1814" max="1814" width="18.00390625" style="1" bestFit="1" customWidth="1"/>
    <col min="1815" max="2049" width="9.140625" style="1" customWidth="1"/>
    <col min="2050" max="2050" width="3.8515625" style="1" bestFit="1" customWidth="1"/>
    <col min="2051" max="2051" width="29.57421875" style="1" customWidth="1"/>
    <col min="2052" max="2067" width="7.7109375" style="1" customWidth="1"/>
    <col min="2068" max="2068" width="9.28125" style="1" bestFit="1" customWidth="1"/>
    <col min="2069" max="2069" width="5.421875" style="1" bestFit="1" customWidth="1"/>
    <col min="2070" max="2070" width="18.00390625" style="1" bestFit="1" customWidth="1"/>
    <col min="2071" max="2305" width="9.140625" style="1" customWidth="1"/>
    <col min="2306" max="2306" width="3.8515625" style="1" bestFit="1" customWidth="1"/>
    <col min="2307" max="2307" width="29.57421875" style="1" customWidth="1"/>
    <col min="2308" max="2323" width="7.7109375" style="1" customWidth="1"/>
    <col min="2324" max="2324" width="9.28125" style="1" bestFit="1" customWidth="1"/>
    <col min="2325" max="2325" width="5.421875" style="1" bestFit="1" customWidth="1"/>
    <col min="2326" max="2326" width="18.00390625" style="1" bestFit="1" customWidth="1"/>
    <col min="2327" max="2561" width="9.140625" style="1" customWidth="1"/>
    <col min="2562" max="2562" width="3.8515625" style="1" bestFit="1" customWidth="1"/>
    <col min="2563" max="2563" width="29.57421875" style="1" customWidth="1"/>
    <col min="2564" max="2579" width="7.7109375" style="1" customWidth="1"/>
    <col min="2580" max="2580" width="9.28125" style="1" bestFit="1" customWidth="1"/>
    <col min="2581" max="2581" width="5.421875" style="1" bestFit="1" customWidth="1"/>
    <col min="2582" max="2582" width="18.00390625" style="1" bestFit="1" customWidth="1"/>
    <col min="2583" max="2817" width="9.140625" style="1" customWidth="1"/>
    <col min="2818" max="2818" width="3.8515625" style="1" bestFit="1" customWidth="1"/>
    <col min="2819" max="2819" width="29.57421875" style="1" customWidth="1"/>
    <col min="2820" max="2835" width="7.7109375" style="1" customWidth="1"/>
    <col min="2836" max="2836" width="9.28125" style="1" bestFit="1" customWidth="1"/>
    <col min="2837" max="2837" width="5.421875" style="1" bestFit="1" customWidth="1"/>
    <col min="2838" max="2838" width="18.00390625" style="1" bestFit="1" customWidth="1"/>
    <col min="2839" max="3073" width="9.140625" style="1" customWidth="1"/>
    <col min="3074" max="3074" width="3.8515625" style="1" bestFit="1" customWidth="1"/>
    <col min="3075" max="3075" width="29.57421875" style="1" customWidth="1"/>
    <col min="3076" max="3091" width="7.7109375" style="1" customWidth="1"/>
    <col min="3092" max="3092" width="9.28125" style="1" bestFit="1" customWidth="1"/>
    <col min="3093" max="3093" width="5.421875" style="1" bestFit="1" customWidth="1"/>
    <col min="3094" max="3094" width="18.00390625" style="1" bestFit="1" customWidth="1"/>
    <col min="3095" max="3329" width="9.140625" style="1" customWidth="1"/>
    <col min="3330" max="3330" width="3.8515625" style="1" bestFit="1" customWidth="1"/>
    <col min="3331" max="3331" width="29.57421875" style="1" customWidth="1"/>
    <col min="3332" max="3347" width="7.7109375" style="1" customWidth="1"/>
    <col min="3348" max="3348" width="9.28125" style="1" bestFit="1" customWidth="1"/>
    <col min="3349" max="3349" width="5.421875" style="1" bestFit="1" customWidth="1"/>
    <col min="3350" max="3350" width="18.00390625" style="1" bestFit="1" customWidth="1"/>
    <col min="3351" max="3585" width="9.140625" style="1" customWidth="1"/>
    <col min="3586" max="3586" width="3.8515625" style="1" bestFit="1" customWidth="1"/>
    <col min="3587" max="3587" width="29.57421875" style="1" customWidth="1"/>
    <col min="3588" max="3603" width="7.7109375" style="1" customWidth="1"/>
    <col min="3604" max="3604" width="9.28125" style="1" bestFit="1" customWidth="1"/>
    <col min="3605" max="3605" width="5.421875" style="1" bestFit="1" customWidth="1"/>
    <col min="3606" max="3606" width="18.00390625" style="1" bestFit="1" customWidth="1"/>
    <col min="3607" max="3841" width="9.140625" style="1" customWidth="1"/>
    <col min="3842" max="3842" width="3.8515625" style="1" bestFit="1" customWidth="1"/>
    <col min="3843" max="3843" width="29.57421875" style="1" customWidth="1"/>
    <col min="3844" max="3859" width="7.7109375" style="1" customWidth="1"/>
    <col min="3860" max="3860" width="9.28125" style="1" bestFit="1" customWidth="1"/>
    <col min="3861" max="3861" width="5.421875" style="1" bestFit="1" customWidth="1"/>
    <col min="3862" max="3862" width="18.00390625" style="1" bestFit="1" customWidth="1"/>
    <col min="3863" max="4097" width="9.140625" style="1" customWidth="1"/>
    <col min="4098" max="4098" width="3.8515625" style="1" bestFit="1" customWidth="1"/>
    <col min="4099" max="4099" width="29.57421875" style="1" customWidth="1"/>
    <col min="4100" max="4115" width="7.7109375" style="1" customWidth="1"/>
    <col min="4116" max="4116" width="9.28125" style="1" bestFit="1" customWidth="1"/>
    <col min="4117" max="4117" width="5.421875" style="1" bestFit="1" customWidth="1"/>
    <col min="4118" max="4118" width="18.00390625" style="1" bestFit="1" customWidth="1"/>
    <col min="4119" max="4353" width="9.140625" style="1" customWidth="1"/>
    <col min="4354" max="4354" width="3.8515625" style="1" bestFit="1" customWidth="1"/>
    <col min="4355" max="4355" width="29.57421875" style="1" customWidth="1"/>
    <col min="4356" max="4371" width="7.7109375" style="1" customWidth="1"/>
    <col min="4372" max="4372" width="9.28125" style="1" bestFit="1" customWidth="1"/>
    <col min="4373" max="4373" width="5.421875" style="1" bestFit="1" customWidth="1"/>
    <col min="4374" max="4374" width="18.00390625" style="1" bestFit="1" customWidth="1"/>
    <col min="4375" max="4609" width="9.140625" style="1" customWidth="1"/>
    <col min="4610" max="4610" width="3.8515625" style="1" bestFit="1" customWidth="1"/>
    <col min="4611" max="4611" width="29.57421875" style="1" customWidth="1"/>
    <col min="4612" max="4627" width="7.7109375" style="1" customWidth="1"/>
    <col min="4628" max="4628" width="9.28125" style="1" bestFit="1" customWidth="1"/>
    <col min="4629" max="4629" width="5.421875" style="1" bestFit="1" customWidth="1"/>
    <col min="4630" max="4630" width="18.00390625" style="1" bestFit="1" customWidth="1"/>
    <col min="4631" max="4865" width="9.140625" style="1" customWidth="1"/>
    <col min="4866" max="4866" width="3.8515625" style="1" bestFit="1" customWidth="1"/>
    <col min="4867" max="4867" width="29.57421875" style="1" customWidth="1"/>
    <col min="4868" max="4883" width="7.7109375" style="1" customWidth="1"/>
    <col min="4884" max="4884" width="9.28125" style="1" bestFit="1" customWidth="1"/>
    <col min="4885" max="4885" width="5.421875" style="1" bestFit="1" customWidth="1"/>
    <col min="4886" max="4886" width="18.00390625" style="1" bestFit="1" customWidth="1"/>
    <col min="4887" max="5121" width="9.140625" style="1" customWidth="1"/>
    <col min="5122" max="5122" width="3.8515625" style="1" bestFit="1" customWidth="1"/>
    <col min="5123" max="5123" width="29.57421875" style="1" customWidth="1"/>
    <col min="5124" max="5139" width="7.7109375" style="1" customWidth="1"/>
    <col min="5140" max="5140" width="9.28125" style="1" bestFit="1" customWidth="1"/>
    <col min="5141" max="5141" width="5.421875" style="1" bestFit="1" customWidth="1"/>
    <col min="5142" max="5142" width="18.00390625" style="1" bestFit="1" customWidth="1"/>
    <col min="5143" max="5377" width="9.140625" style="1" customWidth="1"/>
    <col min="5378" max="5378" width="3.8515625" style="1" bestFit="1" customWidth="1"/>
    <col min="5379" max="5379" width="29.57421875" style="1" customWidth="1"/>
    <col min="5380" max="5395" width="7.7109375" style="1" customWidth="1"/>
    <col min="5396" max="5396" width="9.28125" style="1" bestFit="1" customWidth="1"/>
    <col min="5397" max="5397" width="5.421875" style="1" bestFit="1" customWidth="1"/>
    <col min="5398" max="5398" width="18.00390625" style="1" bestFit="1" customWidth="1"/>
    <col min="5399" max="5633" width="9.140625" style="1" customWidth="1"/>
    <col min="5634" max="5634" width="3.8515625" style="1" bestFit="1" customWidth="1"/>
    <col min="5635" max="5635" width="29.57421875" style="1" customWidth="1"/>
    <col min="5636" max="5651" width="7.7109375" style="1" customWidth="1"/>
    <col min="5652" max="5652" width="9.28125" style="1" bestFit="1" customWidth="1"/>
    <col min="5653" max="5653" width="5.421875" style="1" bestFit="1" customWidth="1"/>
    <col min="5654" max="5654" width="18.00390625" style="1" bestFit="1" customWidth="1"/>
    <col min="5655" max="5889" width="9.140625" style="1" customWidth="1"/>
    <col min="5890" max="5890" width="3.8515625" style="1" bestFit="1" customWidth="1"/>
    <col min="5891" max="5891" width="29.57421875" style="1" customWidth="1"/>
    <col min="5892" max="5907" width="7.7109375" style="1" customWidth="1"/>
    <col min="5908" max="5908" width="9.28125" style="1" bestFit="1" customWidth="1"/>
    <col min="5909" max="5909" width="5.421875" style="1" bestFit="1" customWidth="1"/>
    <col min="5910" max="5910" width="18.00390625" style="1" bestFit="1" customWidth="1"/>
    <col min="5911" max="6145" width="9.140625" style="1" customWidth="1"/>
    <col min="6146" max="6146" width="3.8515625" style="1" bestFit="1" customWidth="1"/>
    <col min="6147" max="6147" width="29.57421875" style="1" customWidth="1"/>
    <col min="6148" max="6163" width="7.7109375" style="1" customWidth="1"/>
    <col min="6164" max="6164" width="9.28125" style="1" bestFit="1" customWidth="1"/>
    <col min="6165" max="6165" width="5.421875" style="1" bestFit="1" customWidth="1"/>
    <col min="6166" max="6166" width="18.00390625" style="1" bestFit="1" customWidth="1"/>
    <col min="6167" max="6401" width="9.140625" style="1" customWidth="1"/>
    <col min="6402" max="6402" width="3.8515625" style="1" bestFit="1" customWidth="1"/>
    <col min="6403" max="6403" width="29.57421875" style="1" customWidth="1"/>
    <col min="6404" max="6419" width="7.7109375" style="1" customWidth="1"/>
    <col min="6420" max="6420" width="9.28125" style="1" bestFit="1" customWidth="1"/>
    <col min="6421" max="6421" width="5.421875" style="1" bestFit="1" customWidth="1"/>
    <col min="6422" max="6422" width="18.00390625" style="1" bestFit="1" customWidth="1"/>
    <col min="6423" max="6657" width="9.140625" style="1" customWidth="1"/>
    <col min="6658" max="6658" width="3.8515625" style="1" bestFit="1" customWidth="1"/>
    <col min="6659" max="6659" width="29.57421875" style="1" customWidth="1"/>
    <col min="6660" max="6675" width="7.7109375" style="1" customWidth="1"/>
    <col min="6676" max="6676" width="9.28125" style="1" bestFit="1" customWidth="1"/>
    <col min="6677" max="6677" width="5.421875" style="1" bestFit="1" customWidth="1"/>
    <col min="6678" max="6678" width="18.00390625" style="1" bestFit="1" customWidth="1"/>
    <col min="6679" max="6913" width="9.140625" style="1" customWidth="1"/>
    <col min="6914" max="6914" width="3.8515625" style="1" bestFit="1" customWidth="1"/>
    <col min="6915" max="6915" width="29.57421875" style="1" customWidth="1"/>
    <col min="6916" max="6931" width="7.7109375" style="1" customWidth="1"/>
    <col min="6932" max="6932" width="9.28125" style="1" bestFit="1" customWidth="1"/>
    <col min="6933" max="6933" width="5.421875" style="1" bestFit="1" customWidth="1"/>
    <col min="6934" max="6934" width="18.00390625" style="1" bestFit="1" customWidth="1"/>
    <col min="6935" max="7169" width="9.140625" style="1" customWidth="1"/>
    <col min="7170" max="7170" width="3.8515625" style="1" bestFit="1" customWidth="1"/>
    <col min="7171" max="7171" width="29.57421875" style="1" customWidth="1"/>
    <col min="7172" max="7187" width="7.7109375" style="1" customWidth="1"/>
    <col min="7188" max="7188" width="9.28125" style="1" bestFit="1" customWidth="1"/>
    <col min="7189" max="7189" width="5.421875" style="1" bestFit="1" customWidth="1"/>
    <col min="7190" max="7190" width="18.00390625" style="1" bestFit="1" customWidth="1"/>
    <col min="7191" max="7425" width="9.140625" style="1" customWidth="1"/>
    <col min="7426" max="7426" width="3.8515625" style="1" bestFit="1" customWidth="1"/>
    <col min="7427" max="7427" width="29.57421875" style="1" customWidth="1"/>
    <col min="7428" max="7443" width="7.7109375" style="1" customWidth="1"/>
    <col min="7444" max="7444" width="9.28125" style="1" bestFit="1" customWidth="1"/>
    <col min="7445" max="7445" width="5.421875" style="1" bestFit="1" customWidth="1"/>
    <col min="7446" max="7446" width="18.00390625" style="1" bestFit="1" customWidth="1"/>
    <col min="7447" max="7681" width="9.140625" style="1" customWidth="1"/>
    <col min="7682" max="7682" width="3.8515625" style="1" bestFit="1" customWidth="1"/>
    <col min="7683" max="7683" width="29.57421875" style="1" customWidth="1"/>
    <col min="7684" max="7699" width="7.7109375" style="1" customWidth="1"/>
    <col min="7700" max="7700" width="9.28125" style="1" bestFit="1" customWidth="1"/>
    <col min="7701" max="7701" width="5.421875" style="1" bestFit="1" customWidth="1"/>
    <col min="7702" max="7702" width="18.00390625" style="1" bestFit="1" customWidth="1"/>
    <col min="7703" max="7937" width="9.140625" style="1" customWidth="1"/>
    <col min="7938" max="7938" width="3.8515625" style="1" bestFit="1" customWidth="1"/>
    <col min="7939" max="7939" width="29.57421875" style="1" customWidth="1"/>
    <col min="7940" max="7955" width="7.7109375" style="1" customWidth="1"/>
    <col min="7956" max="7956" width="9.28125" style="1" bestFit="1" customWidth="1"/>
    <col min="7957" max="7957" width="5.421875" style="1" bestFit="1" customWidth="1"/>
    <col min="7958" max="7958" width="18.00390625" style="1" bestFit="1" customWidth="1"/>
    <col min="7959" max="8193" width="9.140625" style="1" customWidth="1"/>
    <col min="8194" max="8194" width="3.8515625" style="1" bestFit="1" customWidth="1"/>
    <col min="8195" max="8195" width="29.57421875" style="1" customWidth="1"/>
    <col min="8196" max="8211" width="7.7109375" style="1" customWidth="1"/>
    <col min="8212" max="8212" width="9.28125" style="1" bestFit="1" customWidth="1"/>
    <col min="8213" max="8213" width="5.421875" style="1" bestFit="1" customWidth="1"/>
    <col min="8214" max="8214" width="18.00390625" style="1" bestFit="1" customWidth="1"/>
    <col min="8215" max="8449" width="9.140625" style="1" customWidth="1"/>
    <col min="8450" max="8450" width="3.8515625" style="1" bestFit="1" customWidth="1"/>
    <col min="8451" max="8451" width="29.57421875" style="1" customWidth="1"/>
    <col min="8452" max="8467" width="7.7109375" style="1" customWidth="1"/>
    <col min="8468" max="8468" width="9.28125" style="1" bestFit="1" customWidth="1"/>
    <col min="8469" max="8469" width="5.421875" style="1" bestFit="1" customWidth="1"/>
    <col min="8470" max="8470" width="18.00390625" style="1" bestFit="1" customWidth="1"/>
    <col min="8471" max="8705" width="9.140625" style="1" customWidth="1"/>
    <col min="8706" max="8706" width="3.8515625" style="1" bestFit="1" customWidth="1"/>
    <col min="8707" max="8707" width="29.57421875" style="1" customWidth="1"/>
    <col min="8708" max="8723" width="7.7109375" style="1" customWidth="1"/>
    <col min="8724" max="8724" width="9.28125" style="1" bestFit="1" customWidth="1"/>
    <col min="8725" max="8725" width="5.421875" style="1" bestFit="1" customWidth="1"/>
    <col min="8726" max="8726" width="18.00390625" style="1" bestFit="1" customWidth="1"/>
    <col min="8727" max="8961" width="9.140625" style="1" customWidth="1"/>
    <col min="8962" max="8962" width="3.8515625" style="1" bestFit="1" customWidth="1"/>
    <col min="8963" max="8963" width="29.57421875" style="1" customWidth="1"/>
    <col min="8964" max="8979" width="7.7109375" style="1" customWidth="1"/>
    <col min="8980" max="8980" width="9.28125" style="1" bestFit="1" customWidth="1"/>
    <col min="8981" max="8981" width="5.421875" style="1" bestFit="1" customWidth="1"/>
    <col min="8982" max="8982" width="18.00390625" style="1" bestFit="1" customWidth="1"/>
    <col min="8983" max="9217" width="9.140625" style="1" customWidth="1"/>
    <col min="9218" max="9218" width="3.8515625" style="1" bestFit="1" customWidth="1"/>
    <col min="9219" max="9219" width="29.57421875" style="1" customWidth="1"/>
    <col min="9220" max="9235" width="7.7109375" style="1" customWidth="1"/>
    <col min="9236" max="9236" width="9.28125" style="1" bestFit="1" customWidth="1"/>
    <col min="9237" max="9237" width="5.421875" style="1" bestFit="1" customWidth="1"/>
    <col min="9238" max="9238" width="18.00390625" style="1" bestFit="1" customWidth="1"/>
    <col min="9239" max="9473" width="9.140625" style="1" customWidth="1"/>
    <col min="9474" max="9474" width="3.8515625" style="1" bestFit="1" customWidth="1"/>
    <col min="9475" max="9475" width="29.57421875" style="1" customWidth="1"/>
    <col min="9476" max="9491" width="7.7109375" style="1" customWidth="1"/>
    <col min="9492" max="9492" width="9.28125" style="1" bestFit="1" customWidth="1"/>
    <col min="9493" max="9493" width="5.421875" style="1" bestFit="1" customWidth="1"/>
    <col min="9494" max="9494" width="18.00390625" style="1" bestFit="1" customWidth="1"/>
    <col min="9495" max="9729" width="9.140625" style="1" customWidth="1"/>
    <col min="9730" max="9730" width="3.8515625" style="1" bestFit="1" customWidth="1"/>
    <col min="9731" max="9731" width="29.57421875" style="1" customWidth="1"/>
    <col min="9732" max="9747" width="7.7109375" style="1" customWidth="1"/>
    <col min="9748" max="9748" width="9.28125" style="1" bestFit="1" customWidth="1"/>
    <col min="9749" max="9749" width="5.421875" style="1" bestFit="1" customWidth="1"/>
    <col min="9750" max="9750" width="18.00390625" style="1" bestFit="1" customWidth="1"/>
    <col min="9751" max="9985" width="9.140625" style="1" customWidth="1"/>
    <col min="9986" max="9986" width="3.8515625" style="1" bestFit="1" customWidth="1"/>
    <col min="9987" max="9987" width="29.57421875" style="1" customWidth="1"/>
    <col min="9988" max="10003" width="7.7109375" style="1" customWidth="1"/>
    <col min="10004" max="10004" width="9.28125" style="1" bestFit="1" customWidth="1"/>
    <col min="10005" max="10005" width="5.421875" style="1" bestFit="1" customWidth="1"/>
    <col min="10006" max="10006" width="18.00390625" style="1" bestFit="1" customWidth="1"/>
    <col min="10007" max="10241" width="9.140625" style="1" customWidth="1"/>
    <col min="10242" max="10242" width="3.8515625" style="1" bestFit="1" customWidth="1"/>
    <col min="10243" max="10243" width="29.57421875" style="1" customWidth="1"/>
    <col min="10244" max="10259" width="7.7109375" style="1" customWidth="1"/>
    <col min="10260" max="10260" width="9.28125" style="1" bestFit="1" customWidth="1"/>
    <col min="10261" max="10261" width="5.421875" style="1" bestFit="1" customWidth="1"/>
    <col min="10262" max="10262" width="18.00390625" style="1" bestFit="1" customWidth="1"/>
    <col min="10263" max="10497" width="9.140625" style="1" customWidth="1"/>
    <col min="10498" max="10498" width="3.8515625" style="1" bestFit="1" customWidth="1"/>
    <col min="10499" max="10499" width="29.57421875" style="1" customWidth="1"/>
    <col min="10500" max="10515" width="7.7109375" style="1" customWidth="1"/>
    <col min="10516" max="10516" width="9.28125" style="1" bestFit="1" customWidth="1"/>
    <col min="10517" max="10517" width="5.421875" style="1" bestFit="1" customWidth="1"/>
    <col min="10518" max="10518" width="18.00390625" style="1" bestFit="1" customWidth="1"/>
    <col min="10519" max="10753" width="9.140625" style="1" customWidth="1"/>
    <col min="10754" max="10754" width="3.8515625" style="1" bestFit="1" customWidth="1"/>
    <col min="10755" max="10755" width="29.57421875" style="1" customWidth="1"/>
    <col min="10756" max="10771" width="7.7109375" style="1" customWidth="1"/>
    <col min="10772" max="10772" width="9.28125" style="1" bestFit="1" customWidth="1"/>
    <col min="10773" max="10773" width="5.421875" style="1" bestFit="1" customWidth="1"/>
    <col min="10774" max="10774" width="18.00390625" style="1" bestFit="1" customWidth="1"/>
    <col min="10775" max="11009" width="9.140625" style="1" customWidth="1"/>
    <col min="11010" max="11010" width="3.8515625" style="1" bestFit="1" customWidth="1"/>
    <col min="11011" max="11011" width="29.57421875" style="1" customWidth="1"/>
    <col min="11012" max="11027" width="7.7109375" style="1" customWidth="1"/>
    <col min="11028" max="11028" width="9.28125" style="1" bestFit="1" customWidth="1"/>
    <col min="11029" max="11029" width="5.421875" style="1" bestFit="1" customWidth="1"/>
    <col min="11030" max="11030" width="18.00390625" style="1" bestFit="1" customWidth="1"/>
    <col min="11031" max="11265" width="9.140625" style="1" customWidth="1"/>
    <col min="11266" max="11266" width="3.8515625" style="1" bestFit="1" customWidth="1"/>
    <col min="11267" max="11267" width="29.57421875" style="1" customWidth="1"/>
    <col min="11268" max="11283" width="7.7109375" style="1" customWidth="1"/>
    <col min="11284" max="11284" width="9.28125" style="1" bestFit="1" customWidth="1"/>
    <col min="11285" max="11285" width="5.421875" style="1" bestFit="1" customWidth="1"/>
    <col min="11286" max="11286" width="18.00390625" style="1" bestFit="1" customWidth="1"/>
    <col min="11287" max="11521" width="9.140625" style="1" customWidth="1"/>
    <col min="11522" max="11522" width="3.8515625" style="1" bestFit="1" customWidth="1"/>
    <col min="11523" max="11523" width="29.57421875" style="1" customWidth="1"/>
    <col min="11524" max="11539" width="7.7109375" style="1" customWidth="1"/>
    <col min="11540" max="11540" width="9.28125" style="1" bestFit="1" customWidth="1"/>
    <col min="11541" max="11541" width="5.421875" style="1" bestFit="1" customWidth="1"/>
    <col min="11542" max="11542" width="18.00390625" style="1" bestFit="1" customWidth="1"/>
    <col min="11543" max="11777" width="9.140625" style="1" customWidth="1"/>
    <col min="11778" max="11778" width="3.8515625" style="1" bestFit="1" customWidth="1"/>
    <col min="11779" max="11779" width="29.57421875" style="1" customWidth="1"/>
    <col min="11780" max="11795" width="7.7109375" style="1" customWidth="1"/>
    <col min="11796" max="11796" width="9.28125" style="1" bestFit="1" customWidth="1"/>
    <col min="11797" max="11797" width="5.421875" style="1" bestFit="1" customWidth="1"/>
    <col min="11798" max="11798" width="18.00390625" style="1" bestFit="1" customWidth="1"/>
    <col min="11799" max="12033" width="9.140625" style="1" customWidth="1"/>
    <col min="12034" max="12034" width="3.8515625" style="1" bestFit="1" customWidth="1"/>
    <col min="12035" max="12035" width="29.57421875" style="1" customWidth="1"/>
    <col min="12036" max="12051" width="7.7109375" style="1" customWidth="1"/>
    <col min="12052" max="12052" width="9.28125" style="1" bestFit="1" customWidth="1"/>
    <col min="12053" max="12053" width="5.421875" style="1" bestFit="1" customWidth="1"/>
    <col min="12054" max="12054" width="18.00390625" style="1" bestFit="1" customWidth="1"/>
    <col min="12055" max="12289" width="9.140625" style="1" customWidth="1"/>
    <col min="12290" max="12290" width="3.8515625" style="1" bestFit="1" customWidth="1"/>
    <col min="12291" max="12291" width="29.57421875" style="1" customWidth="1"/>
    <col min="12292" max="12307" width="7.7109375" style="1" customWidth="1"/>
    <col min="12308" max="12308" width="9.28125" style="1" bestFit="1" customWidth="1"/>
    <col min="12309" max="12309" width="5.421875" style="1" bestFit="1" customWidth="1"/>
    <col min="12310" max="12310" width="18.00390625" style="1" bestFit="1" customWidth="1"/>
    <col min="12311" max="12545" width="9.140625" style="1" customWidth="1"/>
    <col min="12546" max="12546" width="3.8515625" style="1" bestFit="1" customWidth="1"/>
    <col min="12547" max="12547" width="29.57421875" style="1" customWidth="1"/>
    <col min="12548" max="12563" width="7.7109375" style="1" customWidth="1"/>
    <col min="12564" max="12564" width="9.28125" style="1" bestFit="1" customWidth="1"/>
    <col min="12565" max="12565" width="5.421875" style="1" bestFit="1" customWidth="1"/>
    <col min="12566" max="12566" width="18.00390625" style="1" bestFit="1" customWidth="1"/>
    <col min="12567" max="12801" width="9.140625" style="1" customWidth="1"/>
    <col min="12802" max="12802" width="3.8515625" style="1" bestFit="1" customWidth="1"/>
    <col min="12803" max="12803" width="29.57421875" style="1" customWidth="1"/>
    <col min="12804" max="12819" width="7.7109375" style="1" customWidth="1"/>
    <col min="12820" max="12820" width="9.28125" style="1" bestFit="1" customWidth="1"/>
    <col min="12821" max="12821" width="5.421875" style="1" bestFit="1" customWidth="1"/>
    <col min="12822" max="12822" width="18.00390625" style="1" bestFit="1" customWidth="1"/>
    <col min="12823" max="13057" width="9.140625" style="1" customWidth="1"/>
    <col min="13058" max="13058" width="3.8515625" style="1" bestFit="1" customWidth="1"/>
    <col min="13059" max="13059" width="29.57421875" style="1" customWidth="1"/>
    <col min="13060" max="13075" width="7.7109375" style="1" customWidth="1"/>
    <col min="13076" max="13076" width="9.28125" style="1" bestFit="1" customWidth="1"/>
    <col min="13077" max="13077" width="5.421875" style="1" bestFit="1" customWidth="1"/>
    <col min="13078" max="13078" width="18.00390625" style="1" bestFit="1" customWidth="1"/>
    <col min="13079" max="13313" width="9.140625" style="1" customWidth="1"/>
    <col min="13314" max="13314" width="3.8515625" style="1" bestFit="1" customWidth="1"/>
    <col min="13315" max="13315" width="29.57421875" style="1" customWidth="1"/>
    <col min="13316" max="13331" width="7.7109375" style="1" customWidth="1"/>
    <col min="13332" max="13332" width="9.28125" style="1" bestFit="1" customWidth="1"/>
    <col min="13333" max="13333" width="5.421875" style="1" bestFit="1" customWidth="1"/>
    <col min="13334" max="13334" width="18.00390625" style="1" bestFit="1" customWidth="1"/>
    <col min="13335" max="13569" width="9.140625" style="1" customWidth="1"/>
    <col min="13570" max="13570" width="3.8515625" style="1" bestFit="1" customWidth="1"/>
    <col min="13571" max="13571" width="29.57421875" style="1" customWidth="1"/>
    <col min="13572" max="13587" width="7.7109375" style="1" customWidth="1"/>
    <col min="13588" max="13588" width="9.28125" style="1" bestFit="1" customWidth="1"/>
    <col min="13589" max="13589" width="5.421875" style="1" bestFit="1" customWidth="1"/>
    <col min="13590" max="13590" width="18.00390625" style="1" bestFit="1" customWidth="1"/>
    <col min="13591" max="13825" width="9.140625" style="1" customWidth="1"/>
    <col min="13826" max="13826" width="3.8515625" style="1" bestFit="1" customWidth="1"/>
    <col min="13827" max="13827" width="29.57421875" style="1" customWidth="1"/>
    <col min="13828" max="13843" width="7.7109375" style="1" customWidth="1"/>
    <col min="13844" max="13844" width="9.28125" style="1" bestFit="1" customWidth="1"/>
    <col min="13845" max="13845" width="5.421875" style="1" bestFit="1" customWidth="1"/>
    <col min="13846" max="13846" width="18.00390625" style="1" bestFit="1" customWidth="1"/>
    <col min="13847" max="14081" width="9.140625" style="1" customWidth="1"/>
    <col min="14082" max="14082" width="3.8515625" style="1" bestFit="1" customWidth="1"/>
    <col min="14083" max="14083" width="29.57421875" style="1" customWidth="1"/>
    <col min="14084" max="14099" width="7.7109375" style="1" customWidth="1"/>
    <col min="14100" max="14100" width="9.28125" style="1" bestFit="1" customWidth="1"/>
    <col min="14101" max="14101" width="5.421875" style="1" bestFit="1" customWidth="1"/>
    <col min="14102" max="14102" width="18.00390625" style="1" bestFit="1" customWidth="1"/>
    <col min="14103" max="14337" width="9.140625" style="1" customWidth="1"/>
    <col min="14338" max="14338" width="3.8515625" style="1" bestFit="1" customWidth="1"/>
    <col min="14339" max="14339" width="29.57421875" style="1" customWidth="1"/>
    <col min="14340" max="14355" width="7.7109375" style="1" customWidth="1"/>
    <col min="14356" max="14356" width="9.28125" style="1" bestFit="1" customWidth="1"/>
    <col min="14357" max="14357" width="5.421875" style="1" bestFit="1" customWidth="1"/>
    <col min="14358" max="14358" width="18.00390625" style="1" bestFit="1" customWidth="1"/>
    <col min="14359" max="14593" width="9.140625" style="1" customWidth="1"/>
    <col min="14594" max="14594" width="3.8515625" style="1" bestFit="1" customWidth="1"/>
    <col min="14595" max="14595" width="29.57421875" style="1" customWidth="1"/>
    <col min="14596" max="14611" width="7.7109375" style="1" customWidth="1"/>
    <col min="14612" max="14612" width="9.28125" style="1" bestFit="1" customWidth="1"/>
    <col min="14613" max="14613" width="5.421875" style="1" bestFit="1" customWidth="1"/>
    <col min="14614" max="14614" width="18.00390625" style="1" bestFit="1" customWidth="1"/>
    <col min="14615" max="14849" width="9.140625" style="1" customWidth="1"/>
    <col min="14850" max="14850" width="3.8515625" style="1" bestFit="1" customWidth="1"/>
    <col min="14851" max="14851" width="29.57421875" style="1" customWidth="1"/>
    <col min="14852" max="14867" width="7.7109375" style="1" customWidth="1"/>
    <col min="14868" max="14868" width="9.28125" style="1" bestFit="1" customWidth="1"/>
    <col min="14869" max="14869" width="5.421875" style="1" bestFit="1" customWidth="1"/>
    <col min="14870" max="14870" width="18.00390625" style="1" bestFit="1" customWidth="1"/>
    <col min="14871" max="15105" width="9.140625" style="1" customWidth="1"/>
    <col min="15106" max="15106" width="3.8515625" style="1" bestFit="1" customWidth="1"/>
    <col min="15107" max="15107" width="29.57421875" style="1" customWidth="1"/>
    <col min="15108" max="15123" width="7.7109375" style="1" customWidth="1"/>
    <col min="15124" max="15124" width="9.28125" style="1" bestFit="1" customWidth="1"/>
    <col min="15125" max="15125" width="5.421875" style="1" bestFit="1" customWidth="1"/>
    <col min="15126" max="15126" width="18.00390625" style="1" bestFit="1" customWidth="1"/>
    <col min="15127" max="15361" width="9.140625" style="1" customWidth="1"/>
    <col min="15362" max="15362" width="3.8515625" style="1" bestFit="1" customWidth="1"/>
    <col min="15363" max="15363" width="29.57421875" style="1" customWidth="1"/>
    <col min="15364" max="15379" width="7.7109375" style="1" customWidth="1"/>
    <col min="15380" max="15380" width="9.28125" style="1" bestFit="1" customWidth="1"/>
    <col min="15381" max="15381" width="5.421875" style="1" bestFit="1" customWidth="1"/>
    <col min="15382" max="15382" width="18.00390625" style="1" bestFit="1" customWidth="1"/>
    <col min="15383" max="15617" width="9.140625" style="1" customWidth="1"/>
    <col min="15618" max="15618" width="3.8515625" style="1" bestFit="1" customWidth="1"/>
    <col min="15619" max="15619" width="29.57421875" style="1" customWidth="1"/>
    <col min="15620" max="15635" width="7.7109375" style="1" customWidth="1"/>
    <col min="15636" max="15636" width="9.28125" style="1" bestFit="1" customWidth="1"/>
    <col min="15637" max="15637" width="5.421875" style="1" bestFit="1" customWidth="1"/>
    <col min="15638" max="15638" width="18.00390625" style="1" bestFit="1" customWidth="1"/>
    <col min="15639" max="15873" width="9.140625" style="1" customWidth="1"/>
    <col min="15874" max="15874" width="3.8515625" style="1" bestFit="1" customWidth="1"/>
    <col min="15875" max="15875" width="29.57421875" style="1" customWidth="1"/>
    <col min="15876" max="15891" width="7.7109375" style="1" customWidth="1"/>
    <col min="15892" max="15892" width="9.28125" style="1" bestFit="1" customWidth="1"/>
    <col min="15893" max="15893" width="5.421875" style="1" bestFit="1" customWidth="1"/>
    <col min="15894" max="15894" width="18.00390625" style="1" bestFit="1" customWidth="1"/>
    <col min="15895" max="16129" width="9.140625" style="1" customWidth="1"/>
    <col min="16130" max="16130" width="3.8515625" style="1" bestFit="1" customWidth="1"/>
    <col min="16131" max="16131" width="29.57421875" style="1" customWidth="1"/>
    <col min="16132" max="16147" width="7.7109375" style="1" customWidth="1"/>
    <col min="16148" max="16148" width="9.28125" style="1" bestFit="1" customWidth="1"/>
    <col min="16149" max="16149" width="5.421875" style="1" bestFit="1" customWidth="1"/>
    <col min="16150" max="16150" width="18.00390625" style="1" bestFit="1" customWidth="1"/>
    <col min="16151" max="16384" width="9.140625" style="1" customWidth="1"/>
  </cols>
  <sheetData>
    <row r="1" spans="2:22" ht="25.5">
      <c r="B1" s="164" t="s">
        <v>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3" s="176" customFormat="1" ht="17.1" customHeight="1" thickBot="1">
      <c r="A2" s="166" t="s">
        <v>116</v>
      </c>
      <c r="B2" s="166" t="s">
        <v>115</v>
      </c>
      <c r="C2" s="167" t="s">
        <v>36</v>
      </c>
      <c r="D2" s="168" t="s">
        <v>27</v>
      </c>
      <c r="E2" s="169" t="s">
        <v>0</v>
      </c>
      <c r="F2" s="170" t="s">
        <v>1</v>
      </c>
      <c r="G2" s="171" t="s">
        <v>2</v>
      </c>
      <c r="H2" s="171" t="s">
        <v>3</v>
      </c>
      <c r="I2" s="171" t="s">
        <v>4</v>
      </c>
      <c r="J2" s="171" t="s">
        <v>21</v>
      </c>
      <c r="K2" s="171" t="s">
        <v>5</v>
      </c>
      <c r="L2" s="171" t="s">
        <v>6</v>
      </c>
      <c r="M2" s="171" t="s">
        <v>7</v>
      </c>
      <c r="N2" s="171" t="s">
        <v>8</v>
      </c>
      <c r="O2" s="171" t="s">
        <v>19</v>
      </c>
      <c r="P2" s="171" t="s">
        <v>22</v>
      </c>
      <c r="Q2" s="171" t="s">
        <v>17</v>
      </c>
      <c r="R2" s="172" t="s">
        <v>9</v>
      </c>
      <c r="S2" s="171" t="s">
        <v>15</v>
      </c>
      <c r="T2" s="171" t="s">
        <v>16</v>
      </c>
      <c r="U2" s="173" t="s">
        <v>10</v>
      </c>
      <c r="V2" s="174" t="s">
        <v>30</v>
      </c>
      <c r="W2" s="175"/>
    </row>
    <row r="3" spans="1:22" ht="17.1" customHeight="1">
      <c r="A3" s="125">
        <v>5</v>
      </c>
      <c r="B3" s="125">
        <v>10404</v>
      </c>
      <c r="C3" s="178" t="s">
        <v>56</v>
      </c>
      <c r="D3" s="179" t="s">
        <v>57</v>
      </c>
      <c r="E3" s="180">
        <v>68</v>
      </c>
      <c r="F3" s="181" t="s">
        <v>11</v>
      </c>
      <c r="G3" s="182">
        <v>20</v>
      </c>
      <c r="H3" s="182">
        <v>11</v>
      </c>
      <c r="I3" s="182">
        <v>8</v>
      </c>
      <c r="J3" s="182">
        <v>7</v>
      </c>
      <c r="K3" s="182">
        <v>12</v>
      </c>
      <c r="L3" s="182">
        <v>13</v>
      </c>
      <c r="M3" s="182">
        <v>9</v>
      </c>
      <c r="N3" s="182">
        <v>9</v>
      </c>
      <c r="O3" s="182">
        <v>9</v>
      </c>
      <c r="P3" s="182">
        <v>11</v>
      </c>
      <c r="Q3" s="182">
        <v>3</v>
      </c>
      <c r="R3" s="183"/>
      <c r="S3" s="184">
        <f>IF(E3="","",SUM(G3:Q3)-(R3))</f>
        <v>112</v>
      </c>
      <c r="T3" s="185" t="s">
        <v>18</v>
      </c>
      <c r="U3" s="186">
        <v>1</v>
      </c>
      <c r="V3" s="187">
        <f>SUM(G3:I3)</f>
        <v>39</v>
      </c>
    </row>
    <row r="4" spans="1:22" ht="17.1" customHeight="1">
      <c r="A4" s="177"/>
      <c r="B4" s="177"/>
      <c r="C4" s="188"/>
      <c r="D4" s="189"/>
      <c r="E4" s="190">
        <v>65</v>
      </c>
      <c r="F4" s="181" t="s">
        <v>12</v>
      </c>
      <c r="G4" s="191">
        <v>21</v>
      </c>
      <c r="H4" s="191">
        <v>12</v>
      </c>
      <c r="I4" s="191">
        <v>8</v>
      </c>
      <c r="J4" s="191">
        <v>9</v>
      </c>
      <c r="K4" s="191">
        <v>12</v>
      </c>
      <c r="L4" s="191">
        <v>11</v>
      </c>
      <c r="M4" s="191">
        <v>9</v>
      </c>
      <c r="N4" s="191">
        <v>8</v>
      </c>
      <c r="O4" s="191">
        <v>9</v>
      </c>
      <c r="P4" s="191">
        <v>12</v>
      </c>
      <c r="Q4" s="191">
        <v>3</v>
      </c>
      <c r="R4" s="12"/>
      <c r="S4" s="192">
        <f>IF(E4="","",SUM(G4:Q4)-(R4))</f>
        <v>114</v>
      </c>
      <c r="T4" s="193">
        <v>2</v>
      </c>
      <c r="U4" s="194"/>
      <c r="V4" s="195">
        <f>SUM(G4:I4)</f>
        <v>41</v>
      </c>
    </row>
    <row r="5" spans="1:22" ht="17.1" customHeight="1">
      <c r="A5" s="177"/>
      <c r="B5" s="177"/>
      <c r="C5" s="188"/>
      <c r="D5" s="189"/>
      <c r="E5" s="190">
        <v>66</v>
      </c>
      <c r="F5" s="181" t="s">
        <v>13</v>
      </c>
      <c r="G5" s="191">
        <v>20</v>
      </c>
      <c r="H5" s="191">
        <v>11</v>
      </c>
      <c r="I5" s="191">
        <v>8</v>
      </c>
      <c r="J5" s="191">
        <v>9</v>
      </c>
      <c r="K5" s="191">
        <v>12</v>
      </c>
      <c r="L5" s="191">
        <v>12</v>
      </c>
      <c r="M5" s="191">
        <v>8</v>
      </c>
      <c r="N5" s="191">
        <v>8</v>
      </c>
      <c r="O5" s="191">
        <v>8</v>
      </c>
      <c r="P5" s="191">
        <v>12</v>
      </c>
      <c r="Q5" s="191">
        <v>3</v>
      </c>
      <c r="R5" s="12"/>
      <c r="S5" s="192">
        <f>IF(E5="","",SUM(G5:Q5)-(R5))</f>
        <v>111</v>
      </c>
      <c r="T5" s="196">
        <f>SUM(S3:S6)+T4</f>
        <v>449</v>
      </c>
      <c r="U5" s="197"/>
      <c r="V5" s="195">
        <f>SUM(G5:I5)</f>
        <v>39</v>
      </c>
    </row>
    <row r="6" spans="1:22" ht="17.1" customHeight="1">
      <c r="A6" s="177"/>
      <c r="B6" s="177"/>
      <c r="C6" s="188"/>
      <c r="D6" s="189"/>
      <c r="E6" s="190">
        <v>41</v>
      </c>
      <c r="F6" s="181" t="s">
        <v>14</v>
      </c>
      <c r="G6" s="198">
        <v>20</v>
      </c>
      <c r="H6" s="198">
        <v>10</v>
      </c>
      <c r="I6" s="198">
        <v>8</v>
      </c>
      <c r="J6" s="198">
        <v>9</v>
      </c>
      <c r="K6" s="198">
        <v>12</v>
      </c>
      <c r="L6" s="198">
        <v>12</v>
      </c>
      <c r="M6" s="198">
        <v>9</v>
      </c>
      <c r="N6" s="198">
        <v>7</v>
      </c>
      <c r="O6" s="198">
        <v>8</v>
      </c>
      <c r="P6" s="198">
        <v>12</v>
      </c>
      <c r="Q6" s="198">
        <v>3</v>
      </c>
      <c r="R6" s="14"/>
      <c r="S6" s="199">
        <f>IF(E6="","",SUM(G6:Q6)-(R6))</f>
        <v>110</v>
      </c>
      <c r="T6" s="200"/>
      <c r="U6" s="201"/>
      <c r="V6" s="195">
        <f>SUM(G6:I6)</f>
        <v>38</v>
      </c>
    </row>
    <row r="7" spans="1:22" ht="17.1" customHeight="1" thickBot="1">
      <c r="A7" s="202"/>
      <c r="B7" s="202"/>
      <c r="C7" s="207"/>
      <c r="D7" s="208"/>
      <c r="E7" s="209" t="s">
        <v>28</v>
      </c>
      <c r="F7" s="210"/>
      <c r="G7" s="211">
        <f aca="true" t="shared" si="0" ref="G7:R7">SUM(G3:G6)</f>
        <v>81</v>
      </c>
      <c r="H7" s="211">
        <f t="shared" si="0"/>
        <v>44</v>
      </c>
      <c r="I7" s="211">
        <f t="shared" si="0"/>
        <v>32</v>
      </c>
      <c r="J7" s="211">
        <f t="shared" si="0"/>
        <v>34</v>
      </c>
      <c r="K7" s="211">
        <f t="shared" si="0"/>
        <v>48</v>
      </c>
      <c r="L7" s="211">
        <f t="shared" si="0"/>
        <v>48</v>
      </c>
      <c r="M7" s="211">
        <f t="shared" si="0"/>
        <v>35</v>
      </c>
      <c r="N7" s="211">
        <f t="shared" si="0"/>
        <v>32</v>
      </c>
      <c r="O7" s="211">
        <f t="shared" si="0"/>
        <v>34</v>
      </c>
      <c r="P7" s="211">
        <f t="shared" si="0"/>
        <v>47</v>
      </c>
      <c r="Q7" s="211">
        <f t="shared" si="0"/>
        <v>12</v>
      </c>
      <c r="R7" s="211">
        <f t="shared" si="0"/>
        <v>0</v>
      </c>
      <c r="S7" s="212"/>
      <c r="T7" s="213"/>
      <c r="U7" s="214"/>
      <c r="V7" s="215">
        <f>SUM(V3:V6)</f>
        <v>157</v>
      </c>
    </row>
    <row r="8" spans="1:22" ht="17.1" customHeight="1">
      <c r="A8" s="125">
        <v>4</v>
      </c>
      <c r="B8" s="125">
        <v>10422</v>
      </c>
      <c r="C8" s="178" t="s">
        <v>117</v>
      </c>
      <c r="D8" s="179" t="s">
        <v>121</v>
      </c>
      <c r="E8" s="180">
        <v>24</v>
      </c>
      <c r="F8" s="181" t="s">
        <v>11</v>
      </c>
      <c r="G8" s="182">
        <v>19</v>
      </c>
      <c r="H8" s="182">
        <v>9</v>
      </c>
      <c r="I8" s="182">
        <v>8</v>
      </c>
      <c r="J8" s="182">
        <v>9</v>
      </c>
      <c r="K8" s="182">
        <v>10</v>
      </c>
      <c r="L8" s="182">
        <v>12</v>
      </c>
      <c r="M8" s="182">
        <v>9</v>
      </c>
      <c r="N8" s="182">
        <v>9</v>
      </c>
      <c r="O8" s="182">
        <v>10</v>
      </c>
      <c r="P8" s="182">
        <v>10</v>
      </c>
      <c r="Q8" s="182">
        <v>3</v>
      </c>
      <c r="R8" s="183"/>
      <c r="S8" s="184">
        <f>IF(E8="","",SUM(G8:Q8)-(R8))</f>
        <v>108</v>
      </c>
      <c r="T8" s="185" t="s">
        <v>18</v>
      </c>
      <c r="U8" s="186">
        <v>2</v>
      </c>
      <c r="V8" s="187">
        <f>SUM(G8:I8)</f>
        <v>36</v>
      </c>
    </row>
    <row r="9" spans="1:22" ht="17.1" customHeight="1">
      <c r="A9" s="177"/>
      <c r="B9" s="177"/>
      <c r="C9" s="188"/>
      <c r="D9" s="189"/>
      <c r="E9" s="190">
        <v>11</v>
      </c>
      <c r="F9" s="181" t="s">
        <v>12</v>
      </c>
      <c r="G9" s="191">
        <v>19</v>
      </c>
      <c r="H9" s="191">
        <v>10</v>
      </c>
      <c r="I9" s="191">
        <v>9</v>
      </c>
      <c r="J9" s="191">
        <v>10</v>
      </c>
      <c r="K9" s="191">
        <v>12</v>
      </c>
      <c r="L9" s="191">
        <v>11</v>
      </c>
      <c r="M9" s="191">
        <v>9</v>
      </c>
      <c r="N9" s="191">
        <v>8</v>
      </c>
      <c r="O9" s="191">
        <v>8</v>
      </c>
      <c r="P9" s="191">
        <v>9</v>
      </c>
      <c r="Q9" s="191">
        <v>3</v>
      </c>
      <c r="R9" s="12"/>
      <c r="S9" s="192">
        <f>IF(E9="","",SUM(G9:Q9)-(R9))</f>
        <v>108</v>
      </c>
      <c r="T9" s="193">
        <v>1</v>
      </c>
      <c r="U9" s="194"/>
      <c r="V9" s="195">
        <f>SUM(G9:I9)</f>
        <v>38</v>
      </c>
    </row>
    <row r="10" spans="1:22" ht="17.1" customHeight="1">
      <c r="A10" s="177"/>
      <c r="B10" s="177"/>
      <c r="C10" s="188"/>
      <c r="D10" s="189"/>
      <c r="E10" s="190">
        <v>31</v>
      </c>
      <c r="F10" s="181" t="s">
        <v>13</v>
      </c>
      <c r="G10" s="191">
        <v>19</v>
      </c>
      <c r="H10" s="191">
        <v>9</v>
      </c>
      <c r="I10" s="191">
        <v>8</v>
      </c>
      <c r="J10" s="191">
        <v>9</v>
      </c>
      <c r="K10" s="191">
        <v>12</v>
      </c>
      <c r="L10" s="191">
        <v>12</v>
      </c>
      <c r="M10" s="191">
        <v>10</v>
      </c>
      <c r="N10" s="191">
        <v>8</v>
      </c>
      <c r="O10" s="191">
        <v>9</v>
      </c>
      <c r="P10" s="191">
        <v>9</v>
      </c>
      <c r="Q10" s="191">
        <v>3</v>
      </c>
      <c r="R10" s="12"/>
      <c r="S10" s="192">
        <f>IF(E10="","",SUM(G10:Q10)-(R10))</f>
        <v>108</v>
      </c>
      <c r="T10" s="196">
        <f>SUM(S8:S11)+T9</f>
        <v>433</v>
      </c>
      <c r="U10" s="197"/>
      <c r="V10" s="195">
        <f>SUM(G10:I10)</f>
        <v>36</v>
      </c>
    </row>
    <row r="11" spans="1:22" ht="17.1" customHeight="1">
      <c r="A11" s="177"/>
      <c r="B11" s="177"/>
      <c r="C11" s="188"/>
      <c r="D11" s="189"/>
      <c r="E11" s="190">
        <v>17</v>
      </c>
      <c r="F11" s="181" t="s">
        <v>14</v>
      </c>
      <c r="G11" s="198">
        <v>18</v>
      </c>
      <c r="H11" s="198">
        <v>9</v>
      </c>
      <c r="I11" s="198">
        <v>8</v>
      </c>
      <c r="J11" s="198">
        <v>8</v>
      </c>
      <c r="K11" s="198">
        <v>13</v>
      </c>
      <c r="L11" s="198">
        <v>12</v>
      </c>
      <c r="M11" s="198">
        <v>10</v>
      </c>
      <c r="N11" s="198">
        <v>9</v>
      </c>
      <c r="O11" s="198">
        <v>9</v>
      </c>
      <c r="P11" s="198">
        <v>9</v>
      </c>
      <c r="Q11" s="198">
        <v>3</v>
      </c>
      <c r="R11" s="14"/>
      <c r="S11" s="199">
        <f>IF(E11="","",SUM(G11:Q11)-(R11))</f>
        <v>108</v>
      </c>
      <c r="T11" s="200"/>
      <c r="U11" s="201"/>
      <c r="V11" s="195">
        <f>SUM(G11:I11)</f>
        <v>35</v>
      </c>
    </row>
    <row r="12" spans="1:22" ht="17.1" customHeight="1" thickBot="1">
      <c r="A12" s="202"/>
      <c r="B12" s="202"/>
      <c r="C12" s="207"/>
      <c r="D12" s="208"/>
      <c r="E12" s="209" t="s">
        <v>28</v>
      </c>
      <c r="F12" s="210"/>
      <c r="G12" s="211">
        <f aca="true" t="shared" si="1" ref="G12:R12">SUM(G8:G11)</f>
        <v>75</v>
      </c>
      <c r="H12" s="211">
        <f t="shared" si="1"/>
        <v>37</v>
      </c>
      <c r="I12" s="211">
        <f t="shared" si="1"/>
        <v>33</v>
      </c>
      <c r="J12" s="211">
        <f t="shared" si="1"/>
        <v>36</v>
      </c>
      <c r="K12" s="211">
        <f t="shared" si="1"/>
        <v>47</v>
      </c>
      <c r="L12" s="211">
        <f t="shared" si="1"/>
        <v>47</v>
      </c>
      <c r="M12" s="211">
        <f t="shared" si="1"/>
        <v>38</v>
      </c>
      <c r="N12" s="211">
        <f t="shared" si="1"/>
        <v>34</v>
      </c>
      <c r="O12" s="211">
        <f t="shared" si="1"/>
        <v>36</v>
      </c>
      <c r="P12" s="211">
        <f t="shared" si="1"/>
        <v>37</v>
      </c>
      <c r="Q12" s="211">
        <f t="shared" si="1"/>
        <v>12</v>
      </c>
      <c r="R12" s="211">
        <f t="shared" si="1"/>
        <v>0</v>
      </c>
      <c r="S12" s="212"/>
      <c r="T12" s="213"/>
      <c r="U12" s="214"/>
      <c r="V12" s="215">
        <f>SUM(V8:V11)</f>
        <v>145</v>
      </c>
    </row>
    <row r="13" spans="1:22" ht="17.1" customHeight="1">
      <c r="A13" s="125">
        <v>7</v>
      </c>
      <c r="B13" s="125">
        <v>10412</v>
      </c>
      <c r="C13" s="178" t="s">
        <v>62</v>
      </c>
      <c r="D13" s="179" t="s">
        <v>63</v>
      </c>
      <c r="E13" s="180">
        <v>106</v>
      </c>
      <c r="F13" s="181" t="s">
        <v>11</v>
      </c>
      <c r="G13" s="182">
        <v>18</v>
      </c>
      <c r="H13" s="182">
        <v>10</v>
      </c>
      <c r="I13" s="182">
        <v>8</v>
      </c>
      <c r="J13" s="182">
        <v>8</v>
      </c>
      <c r="K13" s="182">
        <v>0</v>
      </c>
      <c r="L13" s="182">
        <v>11</v>
      </c>
      <c r="M13" s="182">
        <v>9</v>
      </c>
      <c r="N13" s="182">
        <v>8</v>
      </c>
      <c r="O13" s="182">
        <v>9</v>
      </c>
      <c r="P13" s="182">
        <v>6</v>
      </c>
      <c r="Q13" s="182"/>
      <c r="R13" s="183"/>
      <c r="S13" s="184">
        <f>IF(E13="","",SUM(G13:Q13)-(R13))</f>
        <v>87</v>
      </c>
      <c r="T13" s="185" t="s">
        <v>18</v>
      </c>
      <c r="U13" s="186">
        <v>3</v>
      </c>
      <c r="V13" s="187">
        <f>SUM(G13:I13)</f>
        <v>36</v>
      </c>
    </row>
    <row r="14" spans="1:22" ht="17.1" customHeight="1">
      <c r="A14" s="177"/>
      <c r="B14" s="177"/>
      <c r="C14" s="188"/>
      <c r="D14" s="189"/>
      <c r="E14" s="190">
        <v>114</v>
      </c>
      <c r="F14" s="181" t="s">
        <v>12</v>
      </c>
      <c r="G14" s="191">
        <v>23</v>
      </c>
      <c r="H14" s="191">
        <v>12</v>
      </c>
      <c r="I14" s="191">
        <v>9</v>
      </c>
      <c r="J14" s="191">
        <v>9</v>
      </c>
      <c r="K14" s="191">
        <v>9</v>
      </c>
      <c r="L14" s="191">
        <v>12</v>
      </c>
      <c r="M14" s="191">
        <v>10</v>
      </c>
      <c r="N14" s="191">
        <v>9</v>
      </c>
      <c r="O14" s="191">
        <v>9</v>
      </c>
      <c r="P14" s="191">
        <v>9</v>
      </c>
      <c r="Q14" s="191">
        <v>6</v>
      </c>
      <c r="R14" s="12"/>
      <c r="S14" s="192">
        <f>IF(E14="","",SUM(G14:Q14)-(R14))</f>
        <v>117</v>
      </c>
      <c r="T14" s="193"/>
      <c r="U14" s="194"/>
      <c r="V14" s="195">
        <f>SUM(G14:I14)</f>
        <v>44</v>
      </c>
    </row>
    <row r="15" spans="1:22" ht="17.1" customHeight="1">
      <c r="A15" s="177"/>
      <c r="B15" s="177"/>
      <c r="C15" s="188"/>
      <c r="D15" s="189"/>
      <c r="E15" s="190">
        <v>112</v>
      </c>
      <c r="F15" s="181" t="s">
        <v>13</v>
      </c>
      <c r="G15" s="191">
        <v>22</v>
      </c>
      <c r="H15" s="191">
        <v>12</v>
      </c>
      <c r="I15" s="191">
        <v>9</v>
      </c>
      <c r="J15" s="191">
        <v>8</v>
      </c>
      <c r="K15" s="191">
        <v>10</v>
      </c>
      <c r="L15" s="191">
        <v>13</v>
      </c>
      <c r="M15" s="191">
        <v>10</v>
      </c>
      <c r="N15" s="191">
        <v>9</v>
      </c>
      <c r="O15" s="191">
        <v>10</v>
      </c>
      <c r="P15" s="191">
        <v>8</v>
      </c>
      <c r="Q15" s="191">
        <v>3</v>
      </c>
      <c r="R15" s="12"/>
      <c r="S15" s="192">
        <f>IF(E15="","",SUM(G15:Q15)-(R15))</f>
        <v>114</v>
      </c>
      <c r="T15" s="196">
        <f>SUM(S13:S16)+T14</f>
        <v>429</v>
      </c>
      <c r="U15" s="197"/>
      <c r="V15" s="195">
        <f>SUM(G15:I15)</f>
        <v>43</v>
      </c>
    </row>
    <row r="16" spans="1:22" ht="17.1" customHeight="1">
      <c r="A16" s="177"/>
      <c r="B16" s="177"/>
      <c r="C16" s="188"/>
      <c r="D16" s="189"/>
      <c r="E16" s="190">
        <v>110</v>
      </c>
      <c r="F16" s="181" t="s">
        <v>14</v>
      </c>
      <c r="G16" s="198">
        <v>21</v>
      </c>
      <c r="H16" s="198">
        <v>12</v>
      </c>
      <c r="I16" s="198">
        <v>9</v>
      </c>
      <c r="J16" s="198">
        <v>9</v>
      </c>
      <c r="K16" s="198">
        <v>9</v>
      </c>
      <c r="L16" s="198">
        <v>12</v>
      </c>
      <c r="M16" s="198">
        <v>9</v>
      </c>
      <c r="N16" s="198">
        <v>9</v>
      </c>
      <c r="O16" s="198">
        <v>9</v>
      </c>
      <c r="P16" s="198">
        <v>9</v>
      </c>
      <c r="Q16" s="198">
        <v>3</v>
      </c>
      <c r="R16" s="14"/>
      <c r="S16" s="199">
        <f>IF(E16="","",SUM(G16:Q16)-(R16))</f>
        <v>111</v>
      </c>
      <c r="T16" s="200"/>
      <c r="U16" s="201"/>
      <c r="V16" s="195">
        <f>SUM(G16:I16)</f>
        <v>42</v>
      </c>
    </row>
    <row r="17" spans="1:22" ht="17.1" customHeight="1" thickBot="1">
      <c r="A17" s="202"/>
      <c r="B17" s="202"/>
      <c r="C17" s="207"/>
      <c r="D17" s="208"/>
      <c r="E17" s="209" t="s">
        <v>28</v>
      </c>
      <c r="F17" s="210"/>
      <c r="G17" s="211">
        <f aca="true" t="shared" si="2" ref="G17:R17">SUM(G13:G16)</f>
        <v>84</v>
      </c>
      <c r="H17" s="211">
        <f t="shared" si="2"/>
        <v>46</v>
      </c>
      <c r="I17" s="211">
        <f t="shared" si="2"/>
        <v>35</v>
      </c>
      <c r="J17" s="211">
        <f t="shared" si="2"/>
        <v>34</v>
      </c>
      <c r="K17" s="211">
        <f t="shared" si="2"/>
        <v>28</v>
      </c>
      <c r="L17" s="211">
        <f t="shared" si="2"/>
        <v>48</v>
      </c>
      <c r="M17" s="211">
        <f t="shared" si="2"/>
        <v>38</v>
      </c>
      <c r="N17" s="211">
        <f t="shared" si="2"/>
        <v>35</v>
      </c>
      <c r="O17" s="211">
        <f t="shared" si="2"/>
        <v>37</v>
      </c>
      <c r="P17" s="211">
        <f t="shared" si="2"/>
        <v>32</v>
      </c>
      <c r="Q17" s="211">
        <f t="shared" si="2"/>
        <v>12</v>
      </c>
      <c r="R17" s="211">
        <f t="shared" si="2"/>
        <v>0</v>
      </c>
      <c r="S17" s="212"/>
      <c r="T17" s="213"/>
      <c r="U17" s="214"/>
      <c r="V17" s="215">
        <f>SUM(V13:V16)</f>
        <v>165</v>
      </c>
    </row>
    <row r="18" spans="1:22" ht="17.1" customHeight="1">
      <c r="A18" s="177">
        <v>1</v>
      </c>
      <c r="B18" s="177">
        <v>10419</v>
      </c>
      <c r="C18" s="178" t="s">
        <v>90</v>
      </c>
      <c r="D18" s="179" t="s">
        <v>119</v>
      </c>
      <c r="E18" s="180">
        <v>19</v>
      </c>
      <c r="F18" s="181" t="s">
        <v>11</v>
      </c>
      <c r="G18" s="182">
        <v>19</v>
      </c>
      <c r="H18" s="182">
        <v>0</v>
      </c>
      <c r="I18" s="182">
        <v>9</v>
      </c>
      <c r="J18" s="182">
        <v>8</v>
      </c>
      <c r="K18" s="182">
        <v>10</v>
      </c>
      <c r="L18" s="182">
        <v>13</v>
      </c>
      <c r="M18" s="182">
        <v>11</v>
      </c>
      <c r="N18" s="182">
        <v>7</v>
      </c>
      <c r="O18" s="182">
        <v>9</v>
      </c>
      <c r="P18" s="182">
        <v>7</v>
      </c>
      <c r="Q18" s="182">
        <v>3</v>
      </c>
      <c r="R18" s="183"/>
      <c r="S18" s="184">
        <f>IF(E18="","",SUM(G18:Q18)-(R18))</f>
        <v>96</v>
      </c>
      <c r="T18" s="185" t="s">
        <v>18</v>
      </c>
      <c r="U18" s="216">
        <v>4</v>
      </c>
      <c r="V18" s="187">
        <f>SUM(G18:I18)</f>
        <v>28</v>
      </c>
    </row>
    <row r="19" spans="1:22" ht="17.1" customHeight="1">
      <c r="A19" s="177"/>
      <c r="B19" s="177"/>
      <c r="C19" s="188"/>
      <c r="D19" s="189"/>
      <c r="E19" s="190">
        <v>27</v>
      </c>
      <c r="F19" s="181" t="s">
        <v>12</v>
      </c>
      <c r="G19" s="191">
        <v>18</v>
      </c>
      <c r="H19" s="191">
        <v>0</v>
      </c>
      <c r="I19" s="191">
        <v>9</v>
      </c>
      <c r="J19" s="191">
        <v>9</v>
      </c>
      <c r="K19" s="191">
        <v>9</v>
      </c>
      <c r="L19" s="191">
        <v>12</v>
      </c>
      <c r="M19" s="191">
        <v>10</v>
      </c>
      <c r="N19" s="191">
        <v>9</v>
      </c>
      <c r="O19" s="191">
        <v>9</v>
      </c>
      <c r="P19" s="191">
        <v>8</v>
      </c>
      <c r="Q19" s="191">
        <v>3</v>
      </c>
      <c r="R19" s="12"/>
      <c r="S19" s="192">
        <f>IF(E19="","",SUM(G19:Q19)-(R19))</f>
        <v>96</v>
      </c>
      <c r="T19" s="193">
        <v>1</v>
      </c>
      <c r="U19" s="217"/>
      <c r="V19" s="195">
        <f>SUM(G19:I19)</f>
        <v>27</v>
      </c>
    </row>
    <row r="20" spans="1:22" ht="17.1" customHeight="1">
      <c r="A20" s="177"/>
      <c r="B20" s="177"/>
      <c r="C20" s="188"/>
      <c r="D20" s="189"/>
      <c r="E20" s="190">
        <v>21</v>
      </c>
      <c r="F20" s="181" t="s">
        <v>13</v>
      </c>
      <c r="G20" s="191">
        <v>18</v>
      </c>
      <c r="H20" s="191">
        <v>12</v>
      </c>
      <c r="I20" s="191">
        <v>9</v>
      </c>
      <c r="J20" s="191">
        <v>9</v>
      </c>
      <c r="K20" s="191">
        <v>9</v>
      </c>
      <c r="L20" s="191">
        <v>12</v>
      </c>
      <c r="M20" s="191">
        <v>9</v>
      </c>
      <c r="N20" s="191">
        <v>6</v>
      </c>
      <c r="O20" s="191">
        <v>9</v>
      </c>
      <c r="P20" s="191">
        <v>7</v>
      </c>
      <c r="Q20" s="191">
        <v>3</v>
      </c>
      <c r="R20" s="12"/>
      <c r="S20" s="192">
        <f>IF(E20="","",SUM(G20:Q20)-(R20))</f>
        <v>103</v>
      </c>
      <c r="T20" s="196">
        <f>SUM(S18:S21)+T19</f>
        <v>404</v>
      </c>
      <c r="U20" s="197"/>
      <c r="V20" s="195">
        <f>SUM(G20:I20)</f>
        <v>39</v>
      </c>
    </row>
    <row r="21" spans="1:22" ht="17.1" customHeight="1">
      <c r="A21" s="177"/>
      <c r="B21" s="177"/>
      <c r="C21" s="188"/>
      <c r="D21" s="189"/>
      <c r="E21" s="190">
        <v>28</v>
      </c>
      <c r="F21" s="181" t="s">
        <v>14</v>
      </c>
      <c r="G21" s="198">
        <v>19</v>
      </c>
      <c r="H21" s="198">
        <v>9</v>
      </c>
      <c r="I21" s="198">
        <v>9</v>
      </c>
      <c r="J21" s="198">
        <v>9</v>
      </c>
      <c r="K21" s="198">
        <v>11</v>
      </c>
      <c r="L21" s="198">
        <v>13</v>
      </c>
      <c r="M21" s="198">
        <v>10</v>
      </c>
      <c r="N21" s="198">
        <v>10</v>
      </c>
      <c r="O21" s="198">
        <v>9</v>
      </c>
      <c r="P21" s="198">
        <v>6</v>
      </c>
      <c r="Q21" s="198">
        <v>3</v>
      </c>
      <c r="R21" s="14"/>
      <c r="S21" s="199">
        <f>IF(E21="","",SUM(G21:Q21)-(R21))</f>
        <v>108</v>
      </c>
      <c r="T21" s="200"/>
      <c r="U21" s="201"/>
      <c r="V21" s="195">
        <f>SUM(G21:I21)</f>
        <v>37</v>
      </c>
    </row>
    <row r="22" spans="1:22" ht="17.1" customHeight="1" thickBot="1">
      <c r="A22" s="202"/>
      <c r="B22" s="202"/>
      <c r="C22" s="203"/>
      <c r="D22" s="189"/>
      <c r="E22" s="204" t="s">
        <v>28</v>
      </c>
      <c r="F22" s="205"/>
      <c r="G22" s="191">
        <f aca="true" t="shared" si="3" ref="G22:R22">SUM(G18:G21)</f>
        <v>74</v>
      </c>
      <c r="H22" s="191">
        <f t="shared" si="3"/>
        <v>21</v>
      </c>
      <c r="I22" s="191">
        <f t="shared" si="3"/>
        <v>36</v>
      </c>
      <c r="J22" s="191">
        <f t="shared" si="3"/>
        <v>35</v>
      </c>
      <c r="K22" s="191">
        <f t="shared" si="3"/>
        <v>39</v>
      </c>
      <c r="L22" s="191">
        <f t="shared" si="3"/>
        <v>50</v>
      </c>
      <c r="M22" s="191">
        <f t="shared" si="3"/>
        <v>40</v>
      </c>
      <c r="N22" s="191">
        <f t="shared" si="3"/>
        <v>32</v>
      </c>
      <c r="O22" s="191">
        <f t="shared" si="3"/>
        <v>36</v>
      </c>
      <c r="P22" s="191">
        <f t="shared" si="3"/>
        <v>28</v>
      </c>
      <c r="Q22" s="191">
        <f t="shared" si="3"/>
        <v>12</v>
      </c>
      <c r="R22" s="191">
        <f t="shared" si="3"/>
        <v>0</v>
      </c>
      <c r="S22" s="11"/>
      <c r="T22" s="200"/>
      <c r="U22" s="201"/>
      <c r="V22" s="206">
        <f>SUM(V18:V21)</f>
        <v>131</v>
      </c>
    </row>
    <row r="23" spans="1:22" ht="17.1" customHeight="1">
      <c r="A23" s="125">
        <v>3</v>
      </c>
      <c r="B23" s="125">
        <v>10413</v>
      </c>
      <c r="C23" s="178" t="s">
        <v>89</v>
      </c>
      <c r="D23" s="179" t="s">
        <v>120</v>
      </c>
      <c r="E23" s="180">
        <v>50</v>
      </c>
      <c r="F23" s="181" t="s">
        <v>11</v>
      </c>
      <c r="G23" s="182">
        <v>18</v>
      </c>
      <c r="H23" s="182">
        <v>9</v>
      </c>
      <c r="I23" s="182">
        <v>8</v>
      </c>
      <c r="J23" s="182">
        <v>9</v>
      </c>
      <c r="K23" s="182">
        <v>0</v>
      </c>
      <c r="L23" s="182">
        <v>12</v>
      </c>
      <c r="M23" s="182">
        <v>10</v>
      </c>
      <c r="N23" s="182">
        <v>9</v>
      </c>
      <c r="O23" s="182">
        <v>9</v>
      </c>
      <c r="P23" s="182">
        <v>9</v>
      </c>
      <c r="Q23" s="182">
        <v>3</v>
      </c>
      <c r="R23" s="183"/>
      <c r="S23" s="184">
        <f>IF(E23="","",SUM(G23:Q23)-(R23))</f>
        <v>96</v>
      </c>
      <c r="T23" s="185" t="s">
        <v>18</v>
      </c>
      <c r="U23" s="216">
        <v>5</v>
      </c>
      <c r="V23" s="187">
        <f>SUM(G23:I23)</f>
        <v>35</v>
      </c>
    </row>
    <row r="24" spans="1:22" ht="17.1" customHeight="1">
      <c r="A24" s="177"/>
      <c r="B24" s="177"/>
      <c r="C24" s="188"/>
      <c r="D24" s="189"/>
      <c r="E24" s="190">
        <v>43</v>
      </c>
      <c r="F24" s="181" t="s">
        <v>12</v>
      </c>
      <c r="G24" s="191">
        <v>19</v>
      </c>
      <c r="H24" s="191">
        <v>13</v>
      </c>
      <c r="I24" s="191">
        <v>7</v>
      </c>
      <c r="J24" s="191">
        <v>9</v>
      </c>
      <c r="K24" s="191">
        <v>0</v>
      </c>
      <c r="L24" s="191">
        <v>11</v>
      </c>
      <c r="M24" s="191">
        <v>10</v>
      </c>
      <c r="N24" s="191">
        <v>8</v>
      </c>
      <c r="O24" s="191">
        <v>9</v>
      </c>
      <c r="P24" s="191">
        <v>10</v>
      </c>
      <c r="Q24" s="191">
        <v>3</v>
      </c>
      <c r="R24" s="12"/>
      <c r="S24" s="192">
        <f>IF(E24="","",SUM(G24:Q24)-(R24))</f>
        <v>99</v>
      </c>
      <c r="T24" s="193">
        <v>1</v>
      </c>
      <c r="U24" s="217"/>
      <c r="V24" s="195">
        <f>SUM(G24:I24)</f>
        <v>39</v>
      </c>
    </row>
    <row r="25" spans="1:22" ht="17.1" customHeight="1">
      <c r="A25" s="177"/>
      <c r="B25" s="177"/>
      <c r="C25" s="188"/>
      <c r="D25" s="189"/>
      <c r="E25" s="190">
        <v>24</v>
      </c>
      <c r="F25" s="181" t="s">
        <v>13</v>
      </c>
      <c r="G25" s="191">
        <v>21</v>
      </c>
      <c r="H25" s="191">
        <v>11</v>
      </c>
      <c r="I25" s="191">
        <v>8</v>
      </c>
      <c r="J25" s="191">
        <v>8</v>
      </c>
      <c r="K25" s="191">
        <v>0</v>
      </c>
      <c r="L25" s="191">
        <v>12</v>
      </c>
      <c r="M25" s="191">
        <v>9</v>
      </c>
      <c r="N25" s="191">
        <v>9</v>
      </c>
      <c r="O25" s="191">
        <v>8</v>
      </c>
      <c r="P25" s="191">
        <v>10</v>
      </c>
      <c r="Q25" s="191">
        <v>3</v>
      </c>
      <c r="R25" s="12"/>
      <c r="S25" s="192">
        <f>IF(E25="","",SUM(G25:Q25)-(R25))</f>
        <v>99</v>
      </c>
      <c r="T25" s="196">
        <f>SUM(S23:S26)+T24</f>
        <v>393</v>
      </c>
      <c r="U25" s="197"/>
      <c r="V25" s="195">
        <f>SUM(G25:I25)</f>
        <v>40</v>
      </c>
    </row>
    <row r="26" spans="1:22" ht="17.1" customHeight="1">
      <c r="A26" s="177"/>
      <c r="B26" s="177"/>
      <c r="C26" s="188"/>
      <c r="D26" s="189"/>
      <c r="E26" s="190">
        <v>23</v>
      </c>
      <c r="F26" s="181" t="s">
        <v>14</v>
      </c>
      <c r="G26" s="198">
        <v>20</v>
      </c>
      <c r="H26" s="198">
        <v>11</v>
      </c>
      <c r="I26" s="198">
        <v>8</v>
      </c>
      <c r="J26" s="198">
        <v>10</v>
      </c>
      <c r="K26" s="198">
        <v>0</v>
      </c>
      <c r="L26" s="198">
        <v>12</v>
      </c>
      <c r="M26" s="198">
        <v>9</v>
      </c>
      <c r="N26" s="198">
        <v>7</v>
      </c>
      <c r="O26" s="198">
        <v>9</v>
      </c>
      <c r="P26" s="198">
        <v>9</v>
      </c>
      <c r="Q26" s="198">
        <v>3</v>
      </c>
      <c r="R26" s="14"/>
      <c r="S26" s="199">
        <f>IF(E26="","",SUM(G26:Q26)-(R26))</f>
        <v>98</v>
      </c>
      <c r="T26" s="200"/>
      <c r="U26" s="201"/>
      <c r="V26" s="195">
        <f>SUM(G26:I26)</f>
        <v>39</v>
      </c>
    </row>
    <row r="27" spans="1:22" ht="17.1" customHeight="1" thickBot="1">
      <c r="A27" s="202"/>
      <c r="B27" s="202"/>
      <c r="C27" s="207"/>
      <c r="D27" s="208"/>
      <c r="E27" s="209" t="s">
        <v>28</v>
      </c>
      <c r="F27" s="210"/>
      <c r="G27" s="211">
        <f aca="true" t="shared" si="4" ref="G27:R27">SUM(G23:G26)</f>
        <v>78</v>
      </c>
      <c r="H27" s="211">
        <f t="shared" si="4"/>
        <v>44</v>
      </c>
      <c r="I27" s="211">
        <f t="shared" si="4"/>
        <v>31</v>
      </c>
      <c r="J27" s="211">
        <f t="shared" si="4"/>
        <v>36</v>
      </c>
      <c r="K27" s="211">
        <f t="shared" si="4"/>
        <v>0</v>
      </c>
      <c r="L27" s="211">
        <f t="shared" si="4"/>
        <v>47</v>
      </c>
      <c r="M27" s="211">
        <f t="shared" si="4"/>
        <v>38</v>
      </c>
      <c r="N27" s="211">
        <f t="shared" si="4"/>
        <v>33</v>
      </c>
      <c r="O27" s="211">
        <f t="shared" si="4"/>
        <v>35</v>
      </c>
      <c r="P27" s="211">
        <f t="shared" si="4"/>
        <v>38</v>
      </c>
      <c r="Q27" s="211">
        <f t="shared" si="4"/>
        <v>12</v>
      </c>
      <c r="R27" s="211">
        <f t="shared" si="4"/>
        <v>0</v>
      </c>
      <c r="S27" s="212"/>
      <c r="T27" s="213"/>
      <c r="U27" s="214"/>
      <c r="V27" s="215">
        <f>SUM(V23:V26)</f>
        <v>153</v>
      </c>
    </row>
    <row r="28" spans="1:22" ht="17.1" customHeight="1">
      <c r="A28" s="177">
        <v>18</v>
      </c>
      <c r="B28" s="177">
        <v>10403</v>
      </c>
      <c r="C28" s="178" t="s">
        <v>78</v>
      </c>
      <c r="D28" s="179" t="s">
        <v>79</v>
      </c>
      <c r="E28" s="180">
        <v>5</v>
      </c>
      <c r="F28" s="181" t="s">
        <v>11</v>
      </c>
      <c r="G28" s="182">
        <v>16</v>
      </c>
      <c r="H28" s="182">
        <v>10</v>
      </c>
      <c r="I28" s="182">
        <v>6</v>
      </c>
      <c r="J28" s="182">
        <v>0</v>
      </c>
      <c r="K28" s="182">
        <v>10</v>
      </c>
      <c r="L28" s="182">
        <v>12</v>
      </c>
      <c r="M28" s="182">
        <v>12</v>
      </c>
      <c r="N28" s="182">
        <v>9</v>
      </c>
      <c r="O28" s="182">
        <v>6</v>
      </c>
      <c r="P28" s="182">
        <v>9</v>
      </c>
      <c r="Q28" s="182">
        <v>3</v>
      </c>
      <c r="R28" s="183"/>
      <c r="S28" s="184">
        <f>IF(E28="","",SUM(G28:Q28)-(R28))</f>
        <v>93</v>
      </c>
      <c r="T28" s="185" t="s">
        <v>18</v>
      </c>
      <c r="U28" s="216">
        <v>6</v>
      </c>
      <c r="V28" s="187">
        <f>SUM(G28:I28)</f>
        <v>32</v>
      </c>
    </row>
    <row r="29" spans="1:22" ht="17.1" customHeight="1">
      <c r="A29" s="177"/>
      <c r="B29" s="177"/>
      <c r="C29" s="188"/>
      <c r="D29" s="189"/>
      <c r="E29" s="190">
        <v>3</v>
      </c>
      <c r="F29" s="181" t="s">
        <v>12</v>
      </c>
      <c r="G29" s="191">
        <v>21</v>
      </c>
      <c r="H29" s="191">
        <v>9</v>
      </c>
      <c r="I29" s="191">
        <v>8</v>
      </c>
      <c r="J29" s="191">
        <v>7</v>
      </c>
      <c r="K29" s="191">
        <v>0</v>
      </c>
      <c r="L29" s="191">
        <v>12</v>
      </c>
      <c r="M29" s="191">
        <v>10</v>
      </c>
      <c r="N29" s="191">
        <v>9</v>
      </c>
      <c r="O29" s="191">
        <v>9</v>
      </c>
      <c r="P29" s="191">
        <v>8</v>
      </c>
      <c r="Q29" s="191">
        <v>3</v>
      </c>
      <c r="R29" s="12"/>
      <c r="S29" s="192">
        <f>IF(E29="","",SUM(G29:Q29)-(R29))</f>
        <v>96</v>
      </c>
      <c r="T29" s="193"/>
      <c r="U29" s="217"/>
      <c r="V29" s="195">
        <f>SUM(G29:I29)</f>
        <v>38</v>
      </c>
    </row>
    <row r="30" spans="1:22" ht="17.1" customHeight="1">
      <c r="A30" s="177"/>
      <c r="B30" s="177"/>
      <c r="C30" s="188"/>
      <c r="D30" s="189"/>
      <c r="E30" s="190">
        <v>4</v>
      </c>
      <c r="F30" s="181" t="s">
        <v>13</v>
      </c>
      <c r="G30" s="191">
        <v>21</v>
      </c>
      <c r="H30" s="191">
        <v>9</v>
      </c>
      <c r="I30" s="191">
        <v>9</v>
      </c>
      <c r="J30" s="191">
        <v>0</v>
      </c>
      <c r="K30" s="191">
        <v>0</v>
      </c>
      <c r="L30" s="191">
        <v>12</v>
      </c>
      <c r="M30" s="191">
        <v>9</v>
      </c>
      <c r="N30" s="191">
        <v>9</v>
      </c>
      <c r="O30" s="191">
        <v>9</v>
      </c>
      <c r="P30" s="191">
        <v>9</v>
      </c>
      <c r="Q30" s="191"/>
      <c r="R30" s="12"/>
      <c r="S30" s="192">
        <f>IF(E30="","",SUM(G30:Q30)-(R30))</f>
        <v>87</v>
      </c>
      <c r="T30" s="196">
        <f>SUM(S28:S31)+T29</f>
        <v>372</v>
      </c>
      <c r="U30" s="197"/>
      <c r="V30" s="195">
        <f>SUM(G30:I30)</f>
        <v>39</v>
      </c>
    </row>
    <row r="31" spans="1:22" ht="17.1" customHeight="1">
      <c r="A31" s="177"/>
      <c r="B31" s="177"/>
      <c r="C31" s="188"/>
      <c r="D31" s="189"/>
      <c r="E31" s="190">
        <v>16</v>
      </c>
      <c r="F31" s="181" t="s">
        <v>14</v>
      </c>
      <c r="G31" s="198">
        <v>20</v>
      </c>
      <c r="H31" s="198">
        <v>9</v>
      </c>
      <c r="I31" s="198">
        <v>8</v>
      </c>
      <c r="J31" s="198">
        <v>6</v>
      </c>
      <c r="K31" s="198">
        <v>0</v>
      </c>
      <c r="L31" s="198">
        <v>12</v>
      </c>
      <c r="M31" s="198">
        <v>9</v>
      </c>
      <c r="N31" s="198">
        <v>9</v>
      </c>
      <c r="O31" s="198">
        <v>9</v>
      </c>
      <c r="P31" s="198">
        <v>11</v>
      </c>
      <c r="Q31" s="198">
        <v>3</v>
      </c>
      <c r="R31" s="14"/>
      <c r="S31" s="199">
        <f>IF(E31="","",SUM(G31:Q31)-(R31))</f>
        <v>96</v>
      </c>
      <c r="T31" s="200"/>
      <c r="U31" s="201"/>
      <c r="V31" s="195">
        <f>SUM(G31:I31)</f>
        <v>37</v>
      </c>
    </row>
    <row r="32" spans="1:22" ht="17.1" customHeight="1" thickBot="1">
      <c r="A32" s="202"/>
      <c r="B32" s="202"/>
      <c r="C32" s="207"/>
      <c r="D32" s="208"/>
      <c r="E32" s="209" t="s">
        <v>28</v>
      </c>
      <c r="F32" s="210"/>
      <c r="G32" s="211">
        <f aca="true" t="shared" si="5" ref="G32:R32">SUM(G28:G31)</f>
        <v>78</v>
      </c>
      <c r="H32" s="211">
        <f t="shared" si="5"/>
        <v>37</v>
      </c>
      <c r="I32" s="211">
        <f t="shared" si="5"/>
        <v>31</v>
      </c>
      <c r="J32" s="211">
        <f t="shared" si="5"/>
        <v>13</v>
      </c>
      <c r="K32" s="211">
        <f t="shared" si="5"/>
        <v>10</v>
      </c>
      <c r="L32" s="211">
        <f t="shared" si="5"/>
        <v>48</v>
      </c>
      <c r="M32" s="211">
        <f t="shared" si="5"/>
        <v>40</v>
      </c>
      <c r="N32" s="211">
        <f t="shared" si="5"/>
        <v>36</v>
      </c>
      <c r="O32" s="211">
        <f t="shared" si="5"/>
        <v>33</v>
      </c>
      <c r="P32" s="211">
        <f t="shared" si="5"/>
        <v>37</v>
      </c>
      <c r="Q32" s="211">
        <f t="shared" si="5"/>
        <v>9</v>
      </c>
      <c r="R32" s="211">
        <f t="shared" si="5"/>
        <v>0</v>
      </c>
      <c r="S32" s="212"/>
      <c r="T32" s="213"/>
      <c r="U32" s="214"/>
      <c r="V32" s="215">
        <f>SUM(V28:V31)</f>
        <v>146</v>
      </c>
    </row>
    <row r="33" spans="1:22" ht="17.1" customHeight="1">
      <c r="A33" s="125">
        <v>9</v>
      </c>
      <c r="B33" s="125">
        <v>10401</v>
      </c>
      <c r="C33" s="178" t="s">
        <v>78</v>
      </c>
      <c r="D33" s="179" t="s">
        <v>79</v>
      </c>
      <c r="E33" s="180">
        <v>52</v>
      </c>
      <c r="F33" s="181" t="s">
        <v>11</v>
      </c>
      <c r="G33" s="182">
        <v>16</v>
      </c>
      <c r="H33" s="182">
        <v>9</v>
      </c>
      <c r="I33" s="182">
        <v>7</v>
      </c>
      <c r="J33" s="182">
        <v>7</v>
      </c>
      <c r="K33" s="182">
        <v>12</v>
      </c>
      <c r="L33" s="182">
        <v>11</v>
      </c>
      <c r="M33" s="182">
        <v>12</v>
      </c>
      <c r="N33" s="182">
        <v>9</v>
      </c>
      <c r="O33" s="182">
        <v>7</v>
      </c>
      <c r="P33" s="182">
        <v>9</v>
      </c>
      <c r="Q33" s="182">
        <v>3</v>
      </c>
      <c r="R33" s="183"/>
      <c r="S33" s="184">
        <f>IF(E33="","",SUM(G33:Q33)-(R33))</f>
        <v>102</v>
      </c>
      <c r="T33" s="185" t="s">
        <v>18</v>
      </c>
      <c r="U33" s="216">
        <v>7</v>
      </c>
      <c r="V33" s="187">
        <f>SUM(G33:I33)</f>
        <v>32</v>
      </c>
    </row>
    <row r="34" spans="1:22" ht="16.5" customHeight="1">
      <c r="A34" s="177"/>
      <c r="B34" s="177"/>
      <c r="C34" s="188"/>
      <c r="D34" s="189"/>
      <c r="E34" s="190">
        <v>98</v>
      </c>
      <c r="F34" s="181" t="s">
        <v>12</v>
      </c>
      <c r="G34" s="191">
        <v>18</v>
      </c>
      <c r="H34" s="191">
        <v>9</v>
      </c>
      <c r="I34" s="191">
        <v>6</v>
      </c>
      <c r="J34" s="191">
        <v>9</v>
      </c>
      <c r="K34" s="191">
        <v>0</v>
      </c>
      <c r="L34" s="191">
        <v>12</v>
      </c>
      <c r="M34" s="191">
        <v>9</v>
      </c>
      <c r="N34" s="191">
        <v>9</v>
      </c>
      <c r="O34" s="191">
        <v>6</v>
      </c>
      <c r="P34" s="191">
        <v>9</v>
      </c>
      <c r="Q34" s="191"/>
      <c r="R34" s="12"/>
      <c r="S34" s="192">
        <f>IF(E34="","",SUM(G34:Q34)-(R34))</f>
        <v>87</v>
      </c>
      <c r="T34" s="193"/>
      <c r="U34" s="217"/>
      <c r="V34" s="195">
        <f>SUM(G34:I34)</f>
        <v>33</v>
      </c>
    </row>
    <row r="35" spans="1:22" ht="17.1" customHeight="1">
      <c r="A35" s="177"/>
      <c r="B35" s="177"/>
      <c r="C35" s="188"/>
      <c r="D35" s="189"/>
      <c r="E35" s="190">
        <v>48</v>
      </c>
      <c r="F35" s="181" t="s">
        <v>13</v>
      </c>
      <c r="G35" s="191">
        <v>15</v>
      </c>
      <c r="H35" s="191">
        <v>9</v>
      </c>
      <c r="I35" s="191">
        <v>6</v>
      </c>
      <c r="J35" s="191">
        <v>8</v>
      </c>
      <c r="K35" s="191">
        <v>0</v>
      </c>
      <c r="L35" s="191">
        <v>10</v>
      </c>
      <c r="M35" s="191">
        <v>9</v>
      </c>
      <c r="N35" s="191">
        <v>9</v>
      </c>
      <c r="O35" s="191">
        <v>8</v>
      </c>
      <c r="P35" s="191">
        <v>7</v>
      </c>
      <c r="Q35" s="191"/>
      <c r="R35" s="12"/>
      <c r="S35" s="192">
        <f>IF(E35="","",SUM(G35:Q35)-(R35))</f>
        <v>81</v>
      </c>
      <c r="T35" s="196">
        <f>SUM(S33:S36)+T34</f>
        <v>366</v>
      </c>
      <c r="U35" s="197"/>
      <c r="V35" s="195">
        <f>SUM(G35:I35)</f>
        <v>30</v>
      </c>
    </row>
    <row r="36" spans="1:22" ht="17.1" customHeight="1">
      <c r="A36" s="177"/>
      <c r="B36" s="177"/>
      <c r="C36" s="188"/>
      <c r="D36" s="189"/>
      <c r="E36" s="190">
        <v>221</v>
      </c>
      <c r="F36" s="181" t="s">
        <v>14</v>
      </c>
      <c r="G36" s="198">
        <v>19</v>
      </c>
      <c r="H36" s="198">
        <v>0</v>
      </c>
      <c r="I36" s="198">
        <v>9</v>
      </c>
      <c r="J36" s="198">
        <v>9</v>
      </c>
      <c r="K36" s="198">
        <v>12</v>
      </c>
      <c r="L36" s="198">
        <v>12</v>
      </c>
      <c r="M36" s="198">
        <v>9</v>
      </c>
      <c r="N36" s="198">
        <v>9</v>
      </c>
      <c r="O36" s="198">
        <v>6</v>
      </c>
      <c r="P36" s="198">
        <v>8</v>
      </c>
      <c r="Q36" s="198">
        <v>3</v>
      </c>
      <c r="R36" s="14"/>
      <c r="S36" s="199">
        <f>IF(E36="","",SUM(G36:Q36)-(R36))</f>
        <v>96</v>
      </c>
      <c r="T36" s="200"/>
      <c r="U36" s="201"/>
      <c r="V36" s="195">
        <f>SUM(G36:I36)</f>
        <v>28</v>
      </c>
    </row>
    <row r="37" spans="1:22" ht="17.1" customHeight="1" thickBot="1">
      <c r="A37" s="202"/>
      <c r="B37" s="202"/>
      <c r="C37" s="207"/>
      <c r="D37" s="208"/>
      <c r="E37" s="209" t="s">
        <v>28</v>
      </c>
      <c r="F37" s="210"/>
      <c r="G37" s="211">
        <f aca="true" t="shared" si="6" ref="G37:R37">SUM(G33:G36)</f>
        <v>68</v>
      </c>
      <c r="H37" s="211">
        <f t="shared" si="6"/>
        <v>27</v>
      </c>
      <c r="I37" s="211">
        <f t="shared" si="6"/>
        <v>28</v>
      </c>
      <c r="J37" s="211">
        <f t="shared" si="6"/>
        <v>33</v>
      </c>
      <c r="K37" s="211">
        <f t="shared" si="6"/>
        <v>24</v>
      </c>
      <c r="L37" s="211">
        <f t="shared" si="6"/>
        <v>45</v>
      </c>
      <c r="M37" s="211">
        <f t="shared" si="6"/>
        <v>39</v>
      </c>
      <c r="N37" s="211">
        <f t="shared" si="6"/>
        <v>36</v>
      </c>
      <c r="O37" s="211">
        <f t="shared" si="6"/>
        <v>27</v>
      </c>
      <c r="P37" s="211">
        <f t="shared" si="6"/>
        <v>33</v>
      </c>
      <c r="Q37" s="211">
        <f t="shared" si="6"/>
        <v>6</v>
      </c>
      <c r="R37" s="211">
        <f t="shared" si="6"/>
        <v>0</v>
      </c>
      <c r="S37" s="212"/>
      <c r="T37" s="213"/>
      <c r="U37" s="214"/>
      <c r="V37" s="215">
        <f>SUM(V33:V36)</f>
        <v>123</v>
      </c>
    </row>
    <row r="38" spans="1:22" ht="17.1" customHeight="1">
      <c r="A38" s="125">
        <v>14</v>
      </c>
      <c r="B38" s="125">
        <v>10406</v>
      </c>
      <c r="C38" s="178" t="s">
        <v>50</v>
      </c>
      <c r="D38" s="179" t="s">
        <v>51</v>
      </c>
      <c r="E38" s="180">
        <v>35</v>
      </c>
      <c r="F38" s="181" t="s">
        <v>11</v>
      </c>
      <c r="G38" s="182">
        <v>18</v>
      </c>
      <c r="H38" s="182">
        <v>0</v>
      </c>
      <c r="I38" s="182">
        <v>9</v>
      </c>
      <c r="J38" s="182">
        <v>6</v>
      </c>
      <c r="K38" s="182">
        <v>12</v>
      </c>
      <c r="L38" s="182">
        <v>11</v>
      </c>
      <c r="M38" s="182">
        <v>9</v>
      </c>
      <c r="N38" s="182">
        <v>8</v>
      </c>
      <c r="O38" s="182">
        <v>8</v>
      </c>
      <c r="P38" s="182">
        <v>6</v>
      </c>
      <c r="Q38" s="182"/>
      <c r="R38" s="183"/>
      <c r="S38" s="184">
        <f>IF(E38="","",SUM(G38:Q38)-(R38))</f>
        <v>87</v>
      </c>
      <c r="T38" s="185" t="s">
        <v>18</v>
      </c>
      <c r="U38" s="216">
        <v>8</v>
      </c>
      <c r="V38" s="187">
        <f>SUM(G38:I38)</f>
        <v>27</v>
      </c>
    </row>
    <row r="39" spans="1:22" ht="17.1" customHeight="1">
      <c r="A39" s="177"/>
      <c r="B39" s="177"/>
      <c r="C39" s="188"/>
      <c r="D39" s="189"/>
      <c r="E39" s="190">
        <v>1</v>
      </c>
      <c r="F39" s="181" t="s">
        <v>12</v>
      </c>
      <c r="G39" s="191">
        <v>18</v>
      </c>
      <c r="H39" s="191">
        <v>0</v>
      </c>
      <c r="I39" s="191">
        <v>9</v>
      </c>
      <c r="J39" s="191">
        <v>9</v>
      </c>
      <c r="K39" s="191">
        <v>10</v>
      </c>
      <c r="L39" s="191">
        <v>12</v>
      </c>
      <c r="M39" s="191">
        <v>9</v>
      </c>
      <c r="N39" s="191">
        <v>9</v>
      </c>
      <c r="O39" s="191">
        <v>8</v>
      </c>
      <c r="P39" s="191">
        <v>9</v>
      </c>
      <c r="Q39" s="191">
        <v>3</v>
      </c>
      <c r="R39" s="12"/>
      <c r="S39" s="192">
        <f>IF(E39="","",SUM(G39:Q39)-(R39))</f>
        <v>96</v>
      </c>
      <c r="T39" s="193"/>
      <c r="U39" s="217"/>
      <c r="V39" s="195">
        <f>SUM(G39:I39)</f>
        <v>27</v>
      </c>
    </row>
    <row r="40" spans="1:22" ht="17.1" customHeight="1">
      <c r="A40" s="177"/>
      <c r="B40" s="177"/>
      <c r="C40" s="188"/>
      <c r="D40" s="189"/>
      <c r="E40" s="190">
        <v>22</v>
      </c>
      <c r="F40" s="181" t="s">
        <v>13</v>
      </c>
      <c r="G40" s="191">
        <v>18</v>
      </c>
      <c r="H40" s="191">
        <v>0</v>
      </c>
      <c r="I40" s="191">
        <v>9</v>
      </c>
      <c r="J40" s="191">
        <v>9</v>
      </c>
      <c r="K40" s="191">
        <v>12</v>
      </c>
      <c r="L40" s="191">
        <v>12</v>
      </c>
      <c r="M40" s="191">
        <v>9</v>
      </c>
      <c r="N40" s="191">
        <v>6</v>
      </c>
      <c r="O40" s="191">
        <v>9</v>
      </c>
      <c r="P40" s="191">
        <v>6</v>
      </c>
      <c r="Q40" s="191">
        <v>3</v>
      </c>
      <c r="R40" s="12"/>
      <c r="S40" s="192">
        <f>IF(E40="","",SUM(G40:Q40)-(R40))</f>
        <v>93</v>
      </c>
      <c r="T40" s="196">
        <f>SUM(S38:S41)+T39</f>
        <v>354</v>
      </c>
      <c r="U40" s="197"/>
      <c r="V40" s="195">
        <f>SUM(G40:I40)</f>
        <v>27</v>
      </c>
    </row>
    <row r="41" spans="1:22" ht="17.1" customHeight="1">
      <c r="A41" s="177"/>
      <c r="B41" s="177"/>
      <c r="C41" s="188"/>
      <c r="D41" s="189"/>
      <c r="E41" s="190">
        <v>37</v>
      </c>
      <c r="F41" s="181" t="s">
        <v>14</v>
      </c>
      <c r="G41" s="198">
        <v>18</v>
      </c>
      <c r="H41" s="198">
        <v>0</v>
      </c>
      <c r="I41" s="198">
        <v>9</v>
      </c>
      <c r="J41" s="198">
        <v>6</v>
      </c>
      <c r="K41" s="198">
        <v>0</v>
      </c>
      <c r="L41" s="198">
        <v>12</v>
      </c>
      <c r="M41" s="198">
        <v>9</v>
      </c>
      <c r="N41" s="198">
        <v>9</v>
      </c>
      <c r="O41" s="198">
        <v>9</v>
      </c>
      <c r="P41" s="198">
        <v>6</v>
      </c>
      <c r="Q41" s="198"/>
      <c r="R41" s="14"/>
      <c r="S41" s="199">
        <f>IF(E41="","",SUM(G41:Q41)-(R41))</f>
        <v>78</v>
      </c>
      <c r="T41" s="200"/>
      <c r="U41" s="201"/>
      <c r="V41" s="195">
        <f>SUM(G41:I41)</f>
        <v>27</v>
      </c>
    </row>
    <row r="42" spans="1:22" ht="17.1" customHeight="1" thickBot="1">
      <c r="A42" s="202"/>
      <c r="B42" s="202"/>
      <c r="C42" s="207"/>
      <c r="D42" s="208"/>
      <c r="E42" s="209" t="s">
        <v>28</v>
      </c>
      <c r="F42" s="210"/>
      <c r="G42" s="211">
        <f aca="true" t="shared" si="7" ref="G42:R42">SUM(G38:G41)</f>
        <v>72</v>
      </c>
      <c r="H42" s="211">
        <f t="shared" si="7"/>
        <v>0</v>
      </c>
      <c r="I42" s="211">
        <f t="shared" si="7"/>
        <v>36</v>
      </c>
      <c r="J42" s="211">
        <f t="shared" si="7"/>
        <v>30</v>
      </c>
      <c r="K42" s="211">
        <f t="shared" si="7"/>
        <v>34</v>
      </c>
      <c r="L42" s="211">
        <f t="shared" si="7"/>
        <v>47</v>
      </c>
      <c r="M42" s="211">
        <f t="shared" si="7"/>
        <v>36</v>
      </c>
      <c r="N42" s="211">
        <f t="shared" si="7"/>
        <v>32</v>
      </c>
      <c r="O42" s="211">
        <f t="shared" si="7"/>
        <v>34</v>
      </c>
      <c r="P42" s="211">
        <f t="shared" si="7"/>
        <v>27</v>
      </c>
      <c r="Q42" s="211">
        <f t="shared" si="7"/>
        <v>6</v>
      </c>
      <c r="R42" s="211">
        <f t="shared" si="7"/>
        <v>0</v>
      </c>
      <c r="S42" s="212"/>
      <c r="T42" s="213"/>
      <c r="U42" s="214"/>
      <c r="V42" s="215">
        <f>SUM(V38:V41)</f>
        <v>108</v>
      </c>
    </row>
    <row r="43" spans="1:22" ht="17.1" customHeight="1">
      <c r="A43" s="125">
        <v>17</v>
      </c>
      <c r="B43" s="177">
        <v>10410</v>
      </c>
      <c r="C43" s="178" t="s">
        <v>64</v>
      </c>
      <c r="D43" s="179" t="s">
        <v>65</v>
      </c>
      <c r="E43" s="180" t="s">
        <v>122</v>
      </c>
      <c r="F43" s="181" t="s">
        <v>11</v>
      </c>
      <c r="G43" s="182">
        <v>18</v>
      </c>
      <c r="H43" s="182">
        <v>9</v>
      </c>
      <c r="I43" s="182">
        <v>6</v>
      </c>
      <c r="J43" s="182">
        <v>9</v>
      </c>
      <c r="K43" s="182">
        <v>9</v>
      </c>
      <c r="L43" s="182">
        <v>9</v>
      </c>
      <c r="M43" s="182">
        <v>9</v>
      </c>
      <c r="N43" s="182">
        <v>7</v>
      </c>
      <c r="O43" s="182">
        <v>6</v>
      </c>
      <c r="P43" s="182">
        <v>11</v>
      </c>
      <c r="Q43" s="182">
        <v>3</v>
      </c>
      <c r="R43" s="183"/>
      <c r="S43" s="184">
        <f>IF(E43="","",SUM(G43:Q43)-(R43))</f>
        <v>96</v>
      </c>
      <c r="T43" s="185" t="s">
        <v>18</v>
      </c>
      <c r="U43" s="216">
        <v>9</v>
      </c>
      <c r="V43" s="187">
        <f>SUM(G43:I43)</f>
        <v>33</v>
      </c>
    </row>
    <row r="44" spans="1:22" ht="17.1" customHeight="1">
      <c r="A44" s="177"/>
      <c r="B44" s="177"/>
      <c r="C44" s="188"/>
      <c r="D44" s="189"/>
      <c r="E44" s="190" t="s">
        <v>97</v>
      </c>
      <c r="F44" s="181" t="s">
        <v>12</v>
      </c>
      <c r="G44" s="191">
        <v>16</v>
      </c>
      <c r="H44" s="191">
        <v>0</v>
      </c>
      <c r="I44" s="191">
        <v>6</v>
      </c>
      <c r="J44" s="191">
        <v>7</v>
      </c>
      <c r="K44" s="191">
        <v>11</v>
      </c>
      <c r="L44" s="191">
        <v>9</v>
      </c>
      <c r="M44" s="191">
        <v>9</v>
      </c>
      <c r="N44" s="191">
        <v>6</v>
      </c>
      <c r="O44" s="191">
        <v>6</v>
      </c>
      <c r="P44" s="191">
        <v>9</v>
      </c>
      <c r="Q44" s="191"/>
      <c r="R44" s="12"/>
      <c r="S44" s="192">
        <f>IF(E44="","",SUM(G44:Q44)-(R44))</f>
        <v>79</v>
      </c>
      <c r="T44" s="193"/>
      <c r="U44" s="217"/>
      <c r="V44" s="195">
        <f>SUM(G44:I44)</f>
        <v>22</v>
      </c>
    </row>
    <row r="45" spans="1:22" ht="17.1" customHeight="1">
      <c r="A45" s="177"/>
      <c r="B45" s="177"/>
      <c r="C45" s="188"/>
      <c r="D45" s="189"/>
      <c r="E45" s="190" t="s">
        <v>123</v>
      </c>
      <c r="F45" s="181" t="s">
        <v>13</v>
      </c>
      <c r="G45" s="191">
        <v>15</v>
      </c>
      <c r="H45" s="191">
        <v>9</v>
      </c>
      <c r="I45" s="191">
        <v>6</v>
      </c>
      <c r="J45" s="191">
        <v>9</v>
      </c>
      <c r="K45" s="191">
        <v>10</v>
      </c>
      <c r="L45" s="191">
        <v>10</v>
      </c>
      <c r="M45" s="191">
        <v>9</v>
      </c>
      <c r="N45" s="191">
        <v>9</v>
      </c>
      <c r="O45" s="191">
        <v>6</v>
      </c>
      <c r="P45" s="191">
        <v>7</v>
      </c>
      <c r="Q45" s="191">
        <v>3</v>
      </c>
      <c r="R45" s="12"/>
      <c r="S45" s="192">
        <f>IF(E45="","",SUM(G45:Q45)-(R45))</f>
        <v>93</v>
      </c>
      <c r="T45" s="196">
        <f>SUM(S43:S46)+T44</f>
        <v>349</v>
      </c>
      <c r="U45" s="197"/>
      <c r="V45" s="195">
        <f>SUM(G45:I45)</f>
        <v>30</v>
      </c>
    </row>
    <row r="46" spans="1:22" ht="17.1" customHeight="1">
      <c r="A46" s="177"/>
      <c r="B46" s="177"/>
      <c r="C46" s="188"/>
      <c r="D46" s="189"/>
      <c r="E46" s="190" t="s">
        <v>124</v>
      </c>
      <c r="F46" s="181" t="s">
        <v>14</v>
      </c>
      <c r="G46" s="198">
        <v>16</v>
      </c>
      <c r="H46" s="198">
        <v>0</v>
      </c>
      <c r="I46" s="198">
        <v>6</v>
      </c>
      <c r="J46" s="198">
        <v>9</v>
      </c>
      <c r="K46" s="198">
        <v>10</v>
      </c>
      <c r="L46" s="198">
        <v>10</v>
      </c>
      <c r="M46" s="198">
        <v>9</v>
      </c>
      <c r="N46" s="198">
        <v>9</v>
      </c>
      <c r="O46" s="198">
        <v>6</v>
      </c>
      <c r="P46" s="198">
        <v>6</v>
      </c>
      <c r="Q46" s="198"/>
      <c r="R46" s="14"/>
      <c r="S46" s="199">
        <f>IF(E46="","",SUM(G46:Q46)-(R46))</f>
        <v>81</v>
      </c>
      <c r="T46" s="200"/>
      <c r="U46" s="201"/>
      <c r="V46" s="195">
        <f>SUM(G46:I46)</f>
        <v>22</v>
      </c>
    </row>
    <row r="47" spans="1:22" ht="17.1" customHeight="1" thickBot="1">
      <c r="A47" s="202"/>
      <c r="B47" s="202"/>
      <c r="C47" s="207"/>
      <c r="D47" s="208"/>
      <c r="E47" s="209" t="s">
        <v>28</v>
      </c>
      <c r="F47" s="210"/>
      <c r="G47" s="211">
        <f aca="true" t="shared" si="8" ref="G47:R47">SUM(G43:G46)</f>
        <v>65</v>
      </c>
      <c r="H47" s="211">
        <f t="shared" si="8"/>
        <v>18</v>
      </c>
      <c r="I47" s="211">
        <f t="shared" si="8"/>
        <v>24</v>
      </c>
      <c r="J47" s="211">
        <f t="shared" si="8"/>
        <v>34</v>
      </c>
      <c r="K47" s="211">
        <f t="shared" si="8"/>
        <v>40</v>
      </c>
      <c r="L47" s="211">
        <f t="shared" si="8"/>
        <v>38</v>
      </c>
      <c r="M47" s="211">
        <f t="shared" si="8"/>
        <v>36</v>
      </c>
      <c r="N47" s="211">
        <f t="shared" si="8"/>
        <v>31</v>
      </c>
      <c r="O47" s="211">
        <f t="shared" si="8"/>
        <v>24</v>
      </c>
      <c r="P47" s="211">
        <f t="shared" si="8"/>
        <v>33</v>
      </c>
      <c r="Q47" s="211">
        <f t="shared" si="8"/>
        <v>6</v>
      </c>
      <c r="R47" s="211">
        <f t="shared" si="8"/>
        <v>0</v>
      </c>
      <c r="S47" s="212"/>
      <c r="T47" s="213"/>
      <c r="U47" s="214"/>
      <c r="V47" s="215">
        <f>SUM(V43:V46)</f>
        <v>107</v>
      </c>
    </row>
    <row r="48" spans="1:22" ht="17.1" customHeight="1">
      <c r="A48" s="125">
        <v>11</v>
      </c>
      <c r="B48" s="125">
        <v>10408</v>
      </c>
      <c r="C48" s="178" t="s">
        <v>64</v>
      </c>
      <c r="D48" s="179" t="s">
        <v>65</v>
      </c>
      <c r="E48" s="180">
        <v>55</v>
      </c>
      <c r="F48" s="181" t="s">
        <v>11</v>
      </c>
      <c r="G48" s="182">
        <v>15</v>
      </c>
      <c r="H48" s="182">
        <v>0</v>
      </c>
      <c r="I48" s="182">
        <v>6</v>
      </c>
      <c r="J48" s="182">
        <v>9</v>
      </c>
      <c r="K48" s="182">
        <v>0</v>
      </c>
      <c r="L48" s="182">
        <v>12</v>
      </c>
      <c r="M48" s="182">
        <v>9</v>
      </c>
      <c r="N48" s="182">
        <v>6</v>
      </c>
      <c r="O48" s="182">
        <v>9</v>
      </c>
      <c r="P48" s="182">
        <v>9</v>
      </c>
      <c r="Q48" s="182"/>
      <c r="R48" s="183"/>
      <c r="S48" s="184">
        <f>IF(E48="","",SUM(G48:Q48)-(R48))</f>
        <v>75</v>
      </c>
      <c r="T48" s="185" t="s">
        <v>18</v>
      </c>
      <c r="U48" s="216">
        <v>10</v>
      </c>
      <c r="V48" s="187">
        <f>SUM(G48:I48)</f>
        <v>21</v>
      </c>
    </row>
    <row r="49" spans="1:22" ht="17.1" customHeight="1">
      <c r="A49" s="177"/>
      <c r="B49" s="177"/>
      <c r="C49" s="188"/>
      <c r="D49" s="189"/>
      <c r="E49" s="190">
        <v>110</v>
      </c>
      <c r="F49" s="181" t="s">
        <v>12</v>
      </c>
      <c r="G49" s="191">
        <v>18</v>
      </c>
      <c r="H49" s="191">
        <v>0</v>
      </c>
      <c r="I49" s="191">
        <v>6</v>
      </c>
      <c r="J49" s="191">
        <v>6</v>
      </c>
      <c r="K49" s="191">
        <v>12</v>
      </c>
      <c r="L49" s="191">
        <v>13</v>
      </c>
      <c r="M49" s="191">
        <v>10</v>
      </c>
      <c r="N49" s="191">
        <v>7</v>
      </c>
      <c r="O49" s="191">
        <v>6</v>
      </c>
      <c r="P49" s="191">
        <v>9</v>
      </c>
      <c r="Q49" s="191"/>
      <c r="R49" s="12"/>
      <c r="S49" s="192">
        <f>IF(E49="","",SUM(G49:Q49)-(R49))</f>
        <v>87</v>
      </c>
      <c r="T49" s="193"/>
      <c r="U49" s="217"/>
      <c r="V49" s="195">
        <f>SUM(G49:I49)</f>
        <v>24</v>
      </c>
    </row>
    <row r="50" spans="1:22" ht="17.1" customHeight="1">
      <c r="A50" s="177"/>
      <c r="B50" s="177"/>
      <c r="C50" s="188"/>
      <c r="D50" s="189"/>
      <c r="E50" s="190">
        <v>101</v>
      </c>
      <c r="F50" s="181" t="s">
        <v>13</v>
      </c>
      <c r="G50" s="191">
        <v>16</v>
      </c>
      <c r="H50" s="191">
        <v>0</v>
      </c>
      <c r="I50" s="191">
        <v>9</v>
      </c>
      <c r="J50" s="191">
        <v>9</v>
      </c>
      <c r="K50" s="191">
        <v>11</v>
      </c>
      <c r="L50" s="191">
        <v>13</v>
      </c>
      <c r="M50" s="191">
        <v>9</v>
      </c>
      <c r="N50" s="191">
        <v>6</v>
      </c>
      <c r="O50" s="191">
        <v>9</v>
      </c>
      <c r="P50" s="191">
        <v>9</v>
      </c>
      <c r="Q50" s="191">
        <v>3</v>
      </c>
      <c r="R50" s="12"/>
      <c r="S50" s="192">
        <f>IF(E50="","",SUM(G50:Q50)-(R50))</f>
        <v>94</v>
      </c>
      <c r="T50" s="196">
        <f>SUM(S48:S51)+T49</f>
        <v>349</v>
      </c>
      <c r="U50" s="197"/>
      <c r="V50" s="195">
        <f>SUM(G50:I50)</f>
        <v>25</v>
      </c>
    </row>
    <row r="51" spans="1:22" ht="17.1" customHeight="1">
      <c r="A51" s="177"/>
      <c r="B51" s="177"/>
      <c r="C51" s="188"/>
      <c r="D51" s="189"/>
      <c r="E51" s="190">
        <v>65</v>
      </c>
      <c r="F51" s="181" t="s">
        <v>14</v>
      </c>
      <c r="G51" s="198">
        <v>16</v>
      </c>
      <c r="H51" s="198">
        <v>0</v>
      </c>
      <c r="I51" s="198">
        <v>9</v>
      </c>
      <c r="J51" s="198">
        <v>6</v>
      </c>
      <c r="K51" s="198">
        <v>12</v>
      </c>
      <c r="L51" s="198">
        <v>12</v>
      </c>
      <c r="M51" s="198">
        <v>9</v>
      </c>
      <c r="N51" s="198">
        <v>8</v>
      </c>
      <c r="O51" s="198">
        <v>9</v>
      </c>
      <c r="P51" s="198">
        <v>9</v>
      </c>
      <c r="Q51" s="198">
        <v>3</v>
      </c>
      <c r="R51" s="14"/>
      <c r="S51" s="199">
        <f>IF(E51="","",SUM(G51:Q51)-(R51))</f>
        <v>93</v>
      </c>
      <c r="T51" s="200"/>
      <c r="U51" s="201"/>
      <c r="V51" s="195">
        <f>SUM(G51:I51)</f>
        <v>25</v>
      </c>
    </row>
    <row r="52" spans="1:22" ht="17.1" customHeight="1" thickBot="1">
      <c r="A52" s="202"/>
      <c r="B52" s="202"/>
      <c r="C52" s="207"/>
      <c r="D52" s="208"/>
      <c r="E52" s="209" t="s">
        <v>28</v>
      </c>
      <c r="F52" s="210"/>
      <c r="G52" s="211">
        <f aca="true" t="shared" si="9" ref="G52:R52">SUM(G48:G51)</f>
        <v>65</v>
      </c>
      <c r="H52" s="211">
        <f t="shared" si="9"/>
        <v>0</v>
      </c>
      <c r="I52" s="211">
        <f t="shared" si="9"/>
        <v>30</v>
      </c>
      <c r="J52" s="211">
        <f t="shared" si="9"/>
        <v>30</v>
      </c>
      <c r="K52" s="211">
        <f t="shared" si="9"/>
        <v>35</v>
      </c>
      <c r="L52" s="211">
        <f t="shared" si="9"/>
        <v>50</v>
      </c>
      <c r="M52" s="211">
        <f t="shared" si="9"/>
        <v>37</v>
      </c>
      <c r="N52" s="211">
        <f t="shared" si="9"/>
        <v>27</v>
      </c>
      <c r="O52" s="211">
        <f t="shared" si="9"/>
        <v>33</v>
      </c>
      <c r="P52" s="211">
        <f t="shared" si="9"/>
        <v>36</v>
      </c>
      <c r="Q52" s="211">
        <f t="shared" si="9"/>
        <v>6</v>
      </c>
      <c r="R52" s="211">
        <f t="shared" si="9"/>
        <v>0</v>
      </c>
      <c r="S52" s="212"/>
      <c r="T52" s="213"/>
      <c r="U52" s="214"/>
      <c r="V52" s="215">
        <f>SUM(V48:V51)</f>
        <v>95</v>
      </c>
    </row>
    <row r="53" spans="1:22" ht="17.1" customHeight="1">
      <c r="A53" s="125">
        <v>19</v>
      </c>
      <c r="B53" s="177">
        <v>14418</v>
      </c>
      <c r="C53" s="178" t="s">
        <v>118</v>
      </c>
      <c r="D53" s="179" t="s">
        <v>77</v>
      </c>
      <c r="E53" s="180">
        <v>4</v>
      </c>
      <c r="F53" s="181" t="s">
        <v>11</v>
      </c>
      <c r="G53" s="182">
        <v>18</v>
      </c>
      <c r="H53" s="182">
        <v>0</v>
      </c>
      <c r="I53" s="182">
        <v>0</v>
      </c>
      <c r="J53" s="182">
        <v>6</v>
      </c>
      <c r="K53" s="182">
        <v>12</v>
      </c>
      <c r="L53" s="182">
        <v>10</v>
      </c>
      <c r="M53" s="182">
        <v>12</v>
      </c>
      <c r="N53" s="182">
        <v>9</v>
      </c>
      <c r="O53" s="182">
        <v>9</v>
      </c>
      <c r="P53" s="182">
        <v>8</v>
      </c>
      <c r="Q53" s="182"/>
      <c r="R53" s="183"/>
      <c r="S53" s="184">
        <f>IF(E53="","",SUM(G53:Q53)-(R53))</f>
        <v>84</v>
      </c>
      <c r="T53" s="185" t="s">
        <v>18</v>
      </c>
      <c r="U53" s="216">
        <v>11</v>
      </c>
      <c r="V53" s="187">
        <f>SUM(G53:I53)</f>
        <v>18</v>
      </c>
    </row>
    <row r="54" spans="1:22" ht="17.1" customHeight="1">
      <c r="A54" s="177"/>
      <c r="B54" s="177"/>
      <c r="C54" s="188"/>
      <c r="D54" s="189"/>
      <c r="E54" s="190">
        <v>2</v>
      </c>
      <c r="F54" s="181" t="s">
        <v>12</v>
      </c>
      <c r="G54" s="191">
        <v>17</v>
      </c>
      <c r="H54" s="191">
        <v>9</v>
      </c>
      <c r="I54" s="191">
        <v>8</v>
      </c>
      <c r="J54" s="191">
        <v>6</v>
      </c>
      <c r="K54" s="191">
        <v>12</v>
      </c>
      <c r="L54" s="191">
        <v>9</v>
      </c>
      <c r="M54" s="191">
        <v>10</v>
      </c>
      <c r="N54" s="191">
        <v>10</v>
      </c>
      <c r="O54" s="191">
        <v>6</v>
      </c>
      <c r="P54" s="191">
        <v>6</v>
      </c>
      <c r="Q54" s="191">
        <v>3</v>
      </c>
      <c r="R54" s="12"/>
      <c r="S54" s="192">
        <f>IF(E54="","",SUM(G54:Q54)-(R54))</f>
        <v>96</v>
      </c>
      <c r="T54" s="193"/>
      <c r="U54" s="217"/>
      <c r="V54" s="195">
        <f>SUM(G54:I54)</f>
        <v>34</v>
      </c>
    </row>
    <row r="55" spans="1:22" ht="17.1" customHeight="1">
      <c r="A55" s="177"/>
      <c r="B55" s="177"/>
      <c r="C55" s="188"/>
      <c r="D55" s="189"/>
      <c r="E55" s="190">
        <v>6</v>
      </c>
      <c r="F55" s="181" t="s">
        <v>13</v>
      </c>
      <c r="G55" s="191">
        <v>17</v>
      </c>
      <c r="H55" s="191">
        <v>0</v>
      </c>
      <c r="I55" s="191">
        <v>0</v>
      </c>
      <c r="J55" s="191">
        <v>6</v>
      </c>
      <c r="K55" s="191">
        <v>12</v>
      </c>
      <c r="L55" s="191">
        <v>12</v>
      </c>
      <c r="M55" s="191">
        <v>11</v>
      </c>
      <c r="N55" s="191">
        <v>9</v>
      </c>
      <c r="O55" s="191">
        <v>6</v>
      </c>
      <c r="P55" s="191">
        <v>8</v>
      </c>
      <c r="Q55" s="191"/>
      <c r="R55" s="12"/>
      <c r="S55" s="192">
        <f>IF(E55="","",SUM(G55:Q55)-(R55))</f>
        <v>81</v>
      </c>
      <c r="T55" s="196">
        <f>SUM(S53:S56)+T54</f>
        <v>342</v>
      </c>
      <c r="U55" s="197"/>
      <c r="V55" s="195">
        <f>SUM(G55:I55)</f>
        <v>17</v>
      </c>
    </row>
    <row r="56" spans="1:22" ht="17.1" customHeight="1">
      <c r="A56" s="177"/>
      <c r="B56" s="177"/>
      <c r="C56" s="188"/>
      <c r="D56" s="189"/>
      <c r="E56" s="190">
        <v>3</v>
      </c>
      <c r="F56" s="181" t="s">
        <v>14</v>
      </c>
      <c r="G56" s="198">
        <v>18</v>
      </c>
      <c r="H56" s="198">
        <v>0</v>
      </c>
      <c r="I56" s="198">
        <v>6</v>
      </c>
      <c r="J56" s="198">
        <v>6</v>
      </c>
      <c r="K56" s="198">
        <v>12</v>
      </c>
      <c r="L56" s="198">
        <v>9</v>
      </c>
      <c r="M56" s="198">
        <v>9</v>
      </c>
      <c r="N56" s="198">
        <v>9</v>
      </c>
      <c r="O56" s="198">
        <v>6</v>
      </c>
      <c r="P56" s="198">
        <v>6</v>
      </c>
      <c r="Q56" s="198"/>
      <c r="R56" s="14"/>
      <c r="S56" s="199">
        <f>IF(E56="","",SUM(G56:Q56)-(R56))</f>
        <v>81</v>
      </c>
      <c r="T56" s="200"/>
      <c r="U56" s="201"/>
      <c r="V56" s="195">
        <f>SUM(G56:I56)</f>
        <v>24</v>
      </c>
    </row>
    <row r="57" spans="1:22" ht="17.1" customHeight="1" thickBot="1">
      <c r="A57" s="202"/>
      <c r="B57" s="202"/>
      <c r="C57" s="207"/>
      <c r="D57" s="208"/>
      <c r="E57" s="209" t="s">
        <v>28</v>
      </c>
      <c r="F57" s="210"/>
      <c r="G57" s="211">
        <f aca="true" t="shared" si="10" ref="G57:R57">SUM(G53:G56)</f>
        <v>70</v>
      </c>
      <c r="H57" s="211">
        <f t="shared" si="10"/>
        <v>9</v>
      </c>
      <c r="I57" s="211">
        <f t="shared" si="10"/>
        <v>14</v>
      </c>
      <c r="J57" s="211">
        <f t="shared" si="10"/>
        <v>24</v>
      </c>
      <c r="K57" s="211">
        <f t="shared" si="10"/>
        <v>48</v>
      </c>
      <c r="L57" s="211">
        <f t="shared" si="10"/>
        <v>40</v>
      </c>
      <c r="M57" s="211">
        <f t="shared" si="10"/>
        <v>42</v>
      </c>
      <c r="N57" s="211">
        <f t="shared" si="10"/>
        <v>37</v>
      </c>
      <c r="O57" s="211">
        <f t="shared" si="10"/>
        <v>27</v>
      </c>
      <c r="P57" s="211">
        <f t="shared" si="10"/>
        <v>28</v>
      </c>
      <c r="Q57" s="211">
        <f t="shared" si="10"/>
        <v>3</v>
      </c>
      <c r="R57" s="211">
        <f t="shared" si="10"/>
        <v>0</v>
      </c>
      <c r="S57" s="212"/>
      <c r="T57" s="213"/>
      <c r="U57" s="214"/>
      <c r="V57" s="215">
        <f>SUM(V53:V56)</f>
        <v>93</v>
      </c>
    </row>
    <row r="58" spans="1:22" ht="17.1" customHeight="1">
      <c r="A58" s="122">
        <v>6</v>
      </c>
      <c r="B58" s="301">
        <v>10421</v>
      </c>
      <c r="C58" s="178" t="s">
        <v>90</v>
      </c>
      <c r="D58" s="179" t="s">
        <v>119</v>
      </c>
      <c r="E58" s="180">
        <v>63</v>
      </c>
      <c r="F58" s="181" t="s">
        <v>11</v>
      </c>
      <c r="G58" s="182">
        <v>0</v>
      </c>
      <c r="H58" s="182">
        <v>9</v>
      </c>
      <c r="I58" s="182">
        <v>7</v>
      </c>
      <c r="J58" s="182">
        <v>7</v>
      </c>
      <c r="K58" s="182">
        <v>9</v>
      </c>
      <c r="L58" s="182">
        <v>10</v>
      </c>
      <c r="M58" s="182">
        <v>9</v>
      </c>
      <c r="N58" s="182">
        <v>7</v>
      </c>
      <c r="O58" s="182">
        <v>8</v>
      </c>
      <c r="P58" s="182">
        <v>6</v>
      </c>
      <c r="Q58" s="182"/>
      <c r="R58" s="183"/>
      <c r="S58" s="184">
        <f>IF(E58="","",SUM(G58:Q58)-(R58))</f>
        <v>72</v>
      </c>
      <c r="T58" s="185" t="s">
        <v>18</v>
      </c>
      <c r="U58" s="216">
        <v>12</v>
      </c>
      <c r="V58" s="187">
        <f>SUM(G58:I58)</f>
        <v>16</v>
      </c>
    </row>
    <row r="59" spans="1:22" ht="17.1" customHeight="1">
      <c r="A59" s="123"/>
      <c r="B59" s="302"/>
      <c r="C59" s="188"/>
      <c r="D59" s="189"/>
      <c r="E59" s="190">
        <v>62</v>
      </c>
      <c r="F59" s="181" t="s">
        <v>12</v>
      </c>
      <c r="G59" s="191">
        <v>13</v>
      </c>
      <c r="H59" s="191">
        <v>0</v>
      </c>
      <c r="I59" s="191">
        <v>9</v>
      </c>
      <c r="J59" s="191">
        <v>9</v>
      </c>
      <c r="K59" s="191">
        <v>10</v>
      </c>
      <c r="L59" s="191">
        <v>11</v>
      </c>
      <c r="M59" s="191">
        <v>9</v>
      </c>
      <c r="N59" s="191">
        <v>9</v>
      </c>
      <c r="O59" s="191">
        <v>9</v>
      </c>
      <c r="P59" s="191">
        <v>0</v>
      </c>
      <c r="Q59" s="191"/>
      <c r="R59" s="12"/>
      <c r="S59" s="192">
        <f>IF(E59="","",SUM(G59:Q59)-(R59))</f>
        <v>79</v>
      </c>
      <c r="T59" s="193"/>
      <c r="U59" s="217"/>
      <c r="V59" s="195">
        <f>SUM(G59:I59)</f>
        <v>22</v>
      </c>
    </row>
    <row r="60" spans="1:22" ht="17.1" customHeight="1">
      <c r="A60" s="123"/>
      <c r="B60" s="302"/>
      <c r="C60" s="188"/>
      <c r="D60" s="189"/>
      <c r="E60" s="190">
        <v>5</v>
      </c>
      <c r="F60" s="181" t="s">
        <v>13</v>
      </c>
      <c r="G60" s="191">
        <v>13</v>
      </c>
      <c r="H60" s="191">
        <v>9</v>
      </c>
      <c r="I60" s="191">
        <v>7</v>
      </c>
      <c r="J60" s="191">
        <v>8</v>
      </c>
      <c r="K60" s="191">
        <v>9</v>
      </c>
      <c r="L60" s="191">
        <v>11</v>
      </c>
      <c r="M60" s="191">
        <v>8</v>
      </c>
      <c r="N60" s="191">
        <v>7</v>
      </c>
      <c r="O60" s="191">
        <v>8</v>
      </c>
      <c r="P60" s="191">
        <v>6</v>
      </c>
      <c r="Q60" s="191"/>
      <c r="R60" s="12"/>
      <c r="S60" s="192">
        <f>IF(E60="","",SUM(G60:Q60)-(R60))</f>
        <v>86</v>
      </c>
      <c r="T60" s="196">
        <f>SUM(S58:S61)+T59</f>
        <v>333</v>
      </c>
      <c r="U60" s="197"/>
      <c r="V60" s="195">
        <f>SUM(G60:I60)</f>
        <v>29</v>
      </c>
    </row>
    <row r="61" spans="1:22" ht="17.1" customHeight="1">
      <c r="A61" s="123"/>
      <c r="B61" s="302"/>
      <c r="C61" s="188"/>
      <c r="D61" s="189"/>
      <c r="E61" s="190">
        <v>39</v>
      </c>
      <c r="F61" s="181" t="s">
        <v>14</v>
      </c>
      <c r="G61" s="198">
        <v>16</v>
      </c>
      <c r="H61" s="198">
        <v>9</v>
      </c>
      <c r="I61" s="198">
        <v>8</v>
      </c>
      <c r="J61" s="198">
        <v>6</v>
      </c>
      <c r="K61" s="198">
        <v>10</v>
      </c>
      <c r="L61" s="198">
        <v>12</v>
      </c>
      <c r="M61" s="198">
        <v>9</v>
      </c>
      <c r="N61" s="198">
        <v>8</v>
      </c>
      <c r="O61" s="198">
        <v>9</v>
      </c>
      <c r="P61" s="198">
        <v>6</v>
      </c>
      <c r="Q61" s="198">
        <v>3</v>
      </c>
      <c r="R61" s="14"/>
      <c r="S61" s="199">
        <f>IF(E61="","",SUM(G61:Q61)-(R61))</f>
        <v>96</v>
      </c>
      <c r="T61" s="200"/>
      <c r="U61" s="201"/>
      <c r="V61" s="195">
        <f>SUM(G61:I61)</f>
        <v>33</v>
      </c>
    </row>
    <row r="62" spans="1:22" ht="17.1" customHeight="1" thickBot="1">
      <c r="A62" s="124"/>
      <c r="B62" s="303"/>
      <c r="C62" s="300"/>
      <c r="D62" s="208"/>
      <c r="E62" s="204" t="s">
        <v>28</v>
      </c>
      <c r="F62" s="304"/>
      <c r="G62" s="211">
        <f aca="true" t="shared" si="11" ref="G62:R62">SUM(G58:G61)</f>
        <v>42</v>
      </c>
      <c r="H62" s="211">
        <f t="shared" si="11"/>
        <v>27</v>
      </c>
      <c r="I62" s="211">
        <f t="shared" si="11"/>
        <v>31</v>
      </c>
      <c r="J62" s="211">
        <f t="shared" si="11"/>
        <v>30</v>
      </c>
      <c r="K62" s="211">
        <f t="shared" si="11"/>
        <v>38</v>
      </c>
      <c r="L62" s="211">
        <f t="shared" si="11"/>
        <v>44</v>
      </c>
      <c r="M62" s="211">
        <f t="shared" si="11"/>
        <v>35</v>
      </c>
      <c r="N62" s="211">
        <f t="shared" si="11"/>
        <v>31</v>
      </c>
      <c r="O62" s="211">
        <f t="shared" si="11"/>
        <v>34</v>
      </c>
      <c r="P62" s="211">
        <f t="shared" si="11"/>
        <v>18</v>
      </c>
      <c r="Q62" s="211">
        <f t="shared" si="11"/>
        <v>3</v>
      </c>
      <c r="R62" s="211">
        <f t="shared" si="11"/>
        <v>0</v>
      </c>
      <c r="S62" s="212"/>
      <c r="T62" s="213"/>
      <c r="U62" s="214"/>
      <c r="V62" s="215">
        <f>SUM(V58:V61)</f>
        <v>100</v>
      </c>
    </row>
    <row r="63" spans="1:22" ht="17.1" customHeight="1">
      <c r="A63" s="177">
        <v>2</v>
      </c>
      <c r="B63" s="177">
        <v>10405</v>
      </c>
      <c r="C63" s="178" t="s">
        <v>50</v>
      </c>
      <c r="D63" s="179" t="s">
        <v>51</v>
      </c>
      <c r="E63" s="180">
        <v>6</v>
      </c>
      <c r="F63" s="181" t="s">
        <v>11</v>
      </c>
      <c r="G63" s="182">
        <v>14</v>
      </c>
      <c r="H63" s="182">
        <v>9</v>
      </c>
      <c r="I63" s="182">
        <v>9</v>
      </c>
      <c r="J63" s="182">
        <v>9</v>
      </c>
      <c r="K63" s="182">
        <v>13</v>
      </c>
      <c r="L63" s="182">
        <v>12</v>
      </c>
      <c r="M63" s="182">
        <v>8</v>
      </c>
      <c r="N63" s="182">
        <v>8</v>
      </c>
      <c r="O63" s="182">
        <v>9</v>
      </c>
      <c r="P63" s="182">
        <v>10</v>
      </c>
      <c r="Q63" s="182">
        <v>3</v>
      </c>
      <c r="R63" s="183"/>
      <c r="S63" s="184">
        <f>IF(E63="","",SUM(G63:Q63)-(R63))</f>
        <v>104</v>
      </c>
      <c r="T63" s="185" t="s">
        <v>18</v>
      </c>
      <c r="U63" s="216">
        <v>13</v>
      </c>
      <c r="V63" s="187">
        <f>SUM(G63:I63)</f>
        <v>32</v>
      </c>
    </row>
    <row r="64" spans="1:22" ht="17.1" customHeight="1">
      <c r="A64" s="177"/>
      <c r="B64" s="177"/>
      <c r="C64" s="188"/>
      <c r="D64" s="189"/>
      <c r="E64" s="190">
        <v>5</v>
      </c>
      <c r="F64" s="181" t="s">
        <v>12</v>
      </c>
      <c r="G64" s="191">
        <v>13</v>
      </c>
      <c r="H64" s="191">
        <v>10</v>
      </c>
      <c r="I64" s="191">
        <v>10</v>
      </c>
      <c r="J64" s="191">
        <v>7</v>
      </c>
      <c r="K64" s="191">
        <v>0</v>
      </c>
      <c r="L64" s="191">
        <v>10</v>
      </c>
      <c r="M64" s="191">
        <v>8</v>
      </c>
      <c r="N64" s="191">
        <v>7</v>
      </c>
      <c r="O64" s="191">
        <v>9</v>
      </c>
      <c r="P64" s="191">
        <v>11</v>
      </c>
      <c r="Q64" s="191"/>
      <c r="R64" s="12"/>
      <c r="S64" s="192">
        <f>IF(E64="","",SUM(G64:Q64)-(R64))</f>
        <v>85</v>
      </c>
      <c r="T64" s="193"/>
      <c r="U64" s="217"/>
      <c r="V64" s="195">
        <f>SUM(G64:I64)</f>
        <v>33</v>
      </c>
    </row>
    <row r="65" spans="1:22" ht="17.1" customHeight="1">
      <c r="A65" s="177"/>
      <c r="B65" s="177"/>
      <c r="C65" s="188"/>
      <c r="D65" s="189"/>
      <c r="E65" s="190">
        <v>21</v>
      </c>
      <c r="F65" s="181" t="s">
        <v>13</v>
      </c>
      <c r="G65" s="191">
        <v>0</v>
      </c>
      <c r="H65" s="191">
        <v>9</v>
      </c>
      <c r="I65" s="191">
        <v>9</v>
      </c>
      <c r="J65" s="191">
        <v>7</v>
      </c>
      <c r="K65" s="191">
        <v>0</v>
      </c>
      <c r="L65" s="191">
        <v>11</v>
      </c>
      <c r="M65" s="191">
        <v>9</v>
      </c>
      <c r="N65" s="191">
        <v>8</v>
      </c>
      <c r="O65" s="191">
        <v>9</v>
      </c>
      <c r="P65" s="191">
        <v>11</v>
      </c>
      <c r="Q65" s="191"/>
      <c r="R65" s="12"/>
      <c r="S65" s="192">
        <f>IF(E65="","",SUM(G65:Q65)-(R65))</f>
        <v>73</v>
      </c>
      <c r="T65" s="196">
        <f>SUM(S63:S66)+T64</f>
        <v>320</v>
      </c>
      <c r="U65" s="197"/>
      <c r="V65" s="195">
        <f>SUM(G65:I65)</f>
        <v>18</v>
      </c>
    </row>
    <row r="66" spans="1:22" ht="17.1" customHeight="1">
      <c r="A66" s="177"/>
      <c r="B66" s="177"/>
      <c r="C66" s="188"/>
      <c r="D66" s="189"/>
      <c r="E66" s="190">
        <v>47</v>
      </c>
      <c r="F66" s="181" t="s">
        <v>14</v>
      </c>
      <c r="G66" s="198">
        <v>0</v>
      </c>
      <c r="H66" s="198">
        <v>0</v>
      </c>
      <c r="I66" s="198">
        <v>8</v>
      </c>
      <c r="J66" s="198">
        <v>7</v>
      </c>
      <c r="K66" s="198">
        <v>0</v>
      </c>
      <c r="L66" s="198">
        <v>10</v>
      </c>
      <c r="M66" s="198">
        <v>7</v>
      </c>
      <c r="N66" s="198">
        <v>9</v>
      </c>
      <c r="O66" s="198">
        <v>8</v>
      </c>
      <c r="P66" s="198">
        <v>9</v>
      </c>
      <c r="Q66" s="198"/>
      <c r="R66" s="14"/>
      <c r="S66" s="199">
        <f>IF(E66="","",SUM(G66:Q66)-(R66))</f>
        <v>58</v>
      </c>
      <c r="T66" s="200"/>
      <c r="U66" s="201"/>
      <c r="V66" s="195">
        <f>SUM(G66:I66)</f>
        <v>8</v>
      </c>
    </row>
    <row r="67" spans="1:22" ht="17.1" customHeight="1" thickBot="1">
      <c r="A67" s="202"/>
      <c r="B67" s="202"/>
      <c r="C67" s="207"/>
      <c r="D67" s="208"/>
      <c r="E67" s="209" t="s">
        <v>28</v>
      </c>
      <c r="F67" s="210"/>
      <c r="G67" s="211">
        <f aca="true" t="shared" si="12" ref="G67:R67">SUM(G63:G66)</f>
        <v>27</v>
      </c>
      <c r="H67" s="211">
        <f t="shared" si="12"/>
        <v>28</v>
      </c>
      <c r="I67" s="211">
        <f t="shared" si="12"/>
        <v>36</v>
      </c>
      <c r="J67" s="211">
        <f t="shared" si="12"/>
        <v>30</v>
      </c>
      <c r="K67" s="211">
        <f t="shared" si="12"/>
        <v>13</v>
      </c>
      <c r="L67" s="211">
        <f t="shared" si="12"/>
        <v>43</v>
      </c>
      <c r="M67" s="211">
        <f t="shared" si="12"/>
        <v>32</v>
      </c>
      <c r="N67" s="211">
        <f t="shared" si="12"/>
        <v>32</v>
      </c>
      <c r="O67" s="211">
        <f t="shared" si="12"/>
        <v>35</v>
      </c>
      <c r="P67" s="211">
        <f t="shared" si="12"/>
        <v>41</v>
      </c>
      <c r="Q67" s="211">
        <f t="shared" si="12"/>
        <v>3</v>
      </c>
      <c r="R67" s="211">
        <f t="shared" si="12"/>
        <v>0</v>
      </c>
      <c r="S67" s="212"/>
      <c r="T67" s="213"/>
      <c r="U67" s="214"/>
      <c r="V67" s="215">
        <f>SUM(V63:V66)</f>
        <v>91</v>
      </c>
    </row>
    <row r="68" spans="1:22" ht="17.1" customHeight="1">
      <c r="A68" s="125">
        <v>16</v>
      </c>
      <c r="B68" s="177">
        <v>10420</v>
      </c>
      <c r="C68" s="178" t="s">
        <v>90</v>
      </c>
      <c r="D68" s="179" t="s">
        <v>119</v>
      </c>
      <c r="E68" s="180">
        <v>35</v>
      </c>
      <c r="F68" s="181" t="s">
        <v>11</v>
      </c>
      <c r="G68" s="182">
        <v>15</v>
      </c>
      <c r="H68" s="182">
        <v>9</v>
      </c>
      <c r="I68" s="182">
        <v>0</v>
      </c>
      <c r="J68" s="182">
        <v>9</v>
      </c>
      <c r="K68" s="182">
        <v>0</v>
      </c>
      <c r="L68" s="182">
        <v>12</v>
      </c>
      <c r="M68" s="182">
        <v>10</v>
      </c>
      <c r="N68" s="182">
        <v>8</v>
      </c>
      <c r="O68" s="182">
        <v>9</v>
      </c>
      <c r="P68" s="182">
        <v>6</v>
      </c>
      <c r="Q68" s="182"/>
      <c r="R68" s="183"/>
      <c r="S68" s="184">
        <f>IF(E68="","",SUM(G68:Q68)-(R68))</f>
        <v>78</v>
      </c>
      <c r="T68" s="185" t="s">
        <v>18</v>
      </c>
      <c r="U68" s="216">
        <v>14</v>
      </c>
      <c r="V68" s="187">
        <f>SUM(G68:I68)</f>
        <v>24</v>
      </c>
    </row>
    <row r="69" spans="1:22" ht="17.1" customHeight="1">
      <c r="A69" s="177"/>
      <c r="B69" s="177"/>
      <c r="C69" s="188"/>
      <c r="D69" s="189"/>
      <c r="E69" s="190">
        <v>57</v>
      </c>
      <c r="F69" s="181" t="s">
        <v>12</v>
      </c>
      <c r="G69" s="191">
        <v>17</v>
      </c>
      <c r="H69" s="191">
        <v>0</v>
      </c>
      <c r="I69" s="191">
        <v>9</v>
      </c>
      <c r="J69" s="191">
        <v>9</v>
      </c>
      <c r="K69" s="191">
        <v>0</v>
      </c>
      <c r="L69" s="191">
        <v>12</v>
      </c>
      <c r="M69" s="191">
        <v>9</v>
      </c>
      <c r="N69" s="191">
        <v>9</v>
      </c>
      <c r="O69" s="191">
        <v>8</v>
      </c>
      <c r="P69" s="191">
        <v>6</v>
      </c>
      <c r="Q69" s="191"/>
      <c r="R69" s="12"/>
      <c r="S69" s="192">
        <f>IF(E69="","",SUM(G69:Q69)-(R69))</f>
        <v>79</v>
      </c>
      <c r="T69" s="193"/>
      <c r="U69" s="217"/>
      <c r="V69" s="195">
        <f>SUM(G69:I69)</f>
        <v>26</v>
      </c>
    </row>
    <row r="70" spans="1:22" ht="17.1" customHeight="1">
      <c r="A70" s="177"/>
      <c r="B70" s="177"/>
      <c r="C70" s="188"/>
      <c r="D70" s="189"/>
      <c r="E70" s="190">
        <v>25</v>
      </c>
      <c r="F70" s="181" t="s">
        <v>13</v>
      </c>
      <c r="G70" s="191">
        <v>18</v>
      </c>
      <c r="H70" s="191">
        <v>0</v>
      </c>
      <c r="I70" s="191">
        <v>9</v>
      </c>
      <c r="J70" s="191">
        <v>6</v>
      </c>
      <c r="K70" s="191">
        <v>0</v>
      </c>
      <c r="L70" s="191">
        <v>12</v>
      </c>
      <c r="M70" s="191">
        <v>9</v>
      </c>
      <c r="N70" s="191">
        <v>9</v>
      </c>
      <c r="O70" s="191">
        <v>9</v>
      </c>
      <c r="P70" s="191">
        <v>9</v>
      </c>
      <c r="Q70" s="191"/>
      <c r="R70" s="12"/>
      <c r="S70" s="192">
        <f>IF(E70="","",SUM(G70:Q70)-(R70))</f>
        <v>81</v>
      </c>
      <c r="T70" s="196">
        <f>SUM(S68:S71)+T69</f>
        <v>319</v>
      </c>
      <c r="U70" s="197"/>
      <c r="V70" s="195">
        <f>SUM(G70:I70)</f>
        <v>27</v>
      </c>
    </row>
    <row r="71" spans="1:22" ht="17.1" customHeight="1">
      <c r="A71" s="177"/>
      <c r="B71" s="177"/>
      <c r="C71" s="188"/>
      <c r="D71" s="189"/>
      <c r="E71" s="190">
        <v>20</v>
      </c>
      <c r="F71" s="181" t="s">
        <v>14</v>
      </c>
      <c r="G71" s="198">
        <v>16</v>
      </c>
      <c r="H71" s="198">
        <v>0</v>
      </c>
      <c r="I71" s="198">
        <v>9</v>
      </c>
      <c r="J71" s="198">
        <v>6</v>
      </c>
      <c r="K71" s="198">
        <v>9</v>
      </c>
      <c r="L71" s="198">
        <v>12</v>
      </c>
      <c r="M71" s="198">
        <v>8</v>
      </c>
      <c r="N71" s="198">
        <v>6</v>
      </c>
      <c r="O71" s="198">
        <v>9</v>
      </c>
      <c r="P71" s="198">
        <v>6</v>
      </c>
      <c r="Q71" s="198"/>
      <c r="R71" s="14"/>
      <c r="S71" s="199">
        <f>IF(E71="","",SUM(G71:Q71)-(R71))</f>
        <v>81</v>
      </c>
      <c r="T71" s="200"/>
      <c r="U71" s="201"/>
      <c r="V71" s="195">
        <f>SUM(G71:I71)</f>
        <v>25</v>
      </c>
    </row>
    <row r="72" spans="1:22" ht="17.1" customHeight="1" thickBot="1">
      <c r="A72" s="202"/>
      <c r="B72" s="202"/>
      <c r="C72" s="207"/>
      <c r="D72" s="208"/>
      <c r="E72" s="209" t="s">
        <v>28</v>
      </c>
      <c r="F72" s="210"/>
      <c r="G72" s="211">
        <f aca="true" t="shared" si="13" ref="G72:R72">SUM(G68:G71)</f>
        <v>66</v>
      </c>
      <c r="H72" s="211">
        <f t="shared" si="13"/>
        <v>9</v>
      </c>
      <c r="I72" s="211">
        <f t="shared" si="13"/>
        <v>27</v>
      </c>
      <c r="J72" s="211">
        <f t="shared" si="13"/>
        <v>30</v>
      </c>
      <c r="K72" s="211">
        <f t="shared" si="13"/>
        <v>9</v>
      </c>
      <c r="L72" s="211">
        <f t="shared" si="13"/>
        <v>48</v>
      </c>
      <c r="M72" s="211">
        <f t="shared" si="13"/>
        <v>36</v>
      </c>
      <c r="N72" s="211">
        <f t="shared" si="13"/>
        <v>32</v>
      </c>
      <c r="O72" s="211">
        <f t="shared" si="13"/>
        <v>35</v>
      </c>
      <c r="P72" s="211">
        <f t="shared" si="13"/>
        <v>27</v>
      </c>
      <c r="Q72" s="211">
        <f t="shared" si="13"/>
        <v>0</v>
      </c>
      <c r="R72" s="211">
        <f t="shared" si="13"/>
        <v>0</v>
      </c>
      <c r="S72" s="212"/>
      <c r="T72" s="213"/>
      <c r="U72" s="214"/>
      <c r="V72" s="215">
        <f>SUM(V68:V71)</f>
        <v>102</v>
      </c>
    </row>
    <row r="73" spans="1:22" ht="17.1" customHeight="1">
      <c r="A73" s="125">
        <v>13</v>
      </c>
      <c r="B73" s="125">
        <v>10407</v>
      </c>
      <c r="C73" s="178" t="s">
        <v>64</v>
      </c>
      <c r="D73" s="179" t="s">
        <v>65</v>
      </c>
      <c r="E73" s="180">
        <v>58</v>
      </c>
      <c r="F73" s="181" t="s">
        <v>11</v>
      </c>
      <c r="G73" s="182">
        <v>18</v>
      </c>
      <c r="H73" s="182">
        <v>0</v>
      </c>
      <c r="I73" s="182">
        <v>9</v>
      </c>
      <c r="J73" s="182">
        <v>8</v>
      </c>
      <c r="K73" s="182">
        <v>10</v>
      </c>
      <c r="L73" s="182">
        <v>12</v>
      </c>
      <c r="M73" s="182">
        <v>9</v>
      </c>
      <c r="N73" s="182">
        <v>6</v>
      </c>
      <c r="O73" s="182">
        <v>9</v>
      </c>
      <c r="P73" s="182">
        <v>9</v>
      </c>
      <c r="Q73" s="182">
        <v>3</v>
      </c>
      <c r="R73" s="183"/>
      <c r="S73" s="184">
        <f>IF(E73="","",SUM(G73:Q73)-(R73))</f>
        <v>93</v>
      </c>
      <c r="T73" s="185" t="s">
        <v>18</v>
      </c>
      <c r="U73" s="216">
        <v>15</v>
      </c>
      <c r="V73" s="187">
        <f>SUM(G73:I73)</f>
        <v>27</v>
      </c>
    </row>
    <row r="74" spans="1:22" ht="17.1" customHeight="1">
      <c r="A74" s="177"/>
      <c r="B74" s="177"/>
      <c r="C74" s="188"/>
      <c r="D74" s="189"/>
      <c r="E74" s="190">
        <v>27</v>
      </c>
      <c r="F74" s="181" t="s">
        <v>12</v>
      </c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2"/>
      <c r="S74" s="192">
        <f>IF(E74="","",SUM(G74:Q74)-(R74))</f>
        <v>0</v>
      </c>
      <c r="T74" s="193"/>
      <c r="U74" s="217"/>
      <c r="V74" s="195">
        <f>SUM(G74:I74)</f>
        <v>0</v>
      </c>
    </row>
    <row r="75" spans="1:22" ht="17.1" customHeight="1">
      <c r="A75" s="177"/>
      <c r="B75" s="177"/>
      <c r="C75" s="188"/>
      <c r="D75" s="189"/>
      <c r="E75" s="190">
        <v>67</v>
      </c>
      <c r="F75" s="181" t="s">
        <v>13</v>
      </c>
      <c r="G75" s="191">
        <v>19</v>
      </c>
      <c r="H75" s="191">
        <v>0</v>
      </c>
      <c r="I75" s="191">
        <v>9</v>
      </c>
      <c r="J75" s="191">
        <v>9</v>
      </c>
      <c r="K75" s="191">
        <v>10</v>
      </c>
      <c r="L75" s="191">
        <v>13</v>
      </c>
      <c r="M75" s="191">
        <v>10</v>
      </c>
      <c r="N75" s="191">
        <v>9</v>
      </c>
      <c r="O75" s="191">
        <v>8</v>
      </c>
      <c r="P75" s="191">
        <v>12</v>
      </c>
      <c r="Q75" s="191">
        <v>3</v>
      </c>
      <c r="R75" s="12"/>
      <c r="S75" s="192">
        <f>IF(E75="","",SUM(G75:Q75)-(R75))</f>
        <v>102</v>
      </c>
      <c r="T75" s="196">
        <f>SUM(S73:S76)+T74</f>
        <v>300</v>
      </c>
      <c r="U75" s="197"/>
      <c r="V75" s="195">
        <f>SUM(G75:I75)</f>
        <v>28</v>
      </c>
    </row>
    <row r="76" spans="1:22" ht="17.1" customHeight="1">
      <c r="A76" s="177"/>
      <c r="B76" s="177"/>
      <c r="C76" s="188"/>
      <c r="D76" s="189"/>
      <c r="E76" s="190">
        <v>34</v>
      </c>
      <c r="F76" s="181" t="s">
        <v>14</v>
      </c>
      <c r="G76" s="198">
        <v>19</v>
      </c>
      <c r="H76" s="198">
        <v>0</v>
      </c>
      <c r="I76" s="198">
        <v>9</v>
      </c>
      <c r="J76" s="198">
        <v>10</v>
      </c>
      <c r="K76" s="198">
        <v>12</v>
      </c>
      <c r="L76" s="198">
        <v>14</v>
      </c>
      <c r="M76" s="198">
        <v>9</v>
      </c>
      <c r="N76" s="198">
        <v>9</v>
      </c>
      <c r="O76" s="198">
        <v>9</v>
      </c>
      <c r="P76" s="198">
        <v>11</v>
      </c>
      <c r="Q76" s="198">
        <v>3</v>
      </c>
      <c r="R76" s="14"/>
      <c r="S76" s="199">
        <f>IF(E76="","",SUM(G76:Q76)-(R76))</f>
        <v>105</v>
      </c>
      <c r="T76" s="200"/>
      <c r="U76" s="201"/>
      <c r="V76" s="195">
        <f>SUM(G76:I76)</f>
        <v>28</v>
      </c>
    </row>
    <row r="77" spans="1:22" ht="17.1" customHeight="1" thickBot="1">
      <c r="A77" s="202"/>
      <c r="B77" s="202"/>
      <c r="C77" s="207"/>
      <c r="D77" s="208"/>
      <c r="E77" s="209" t="s">
        <v>28</v>
      </c>
      <c r="F77" s="210"/>
      <c r="G77" s="211">
        <f aca="true" t="shared" si="14" ref="G77:R77">SUM(G73:G76)</f>
        <v>56</v>
      </c>
      <c r="H77" s="211">
        <f t="shared" si="14"/>
        <v>0</v>
      </c>
      <c r="I77" s="211">
        <f t="shared" si="14"/>
        <v>27</v>
      </c>
      <c r="J77" s="211">
        <f t="shared" si="14"/>
        <v>27</v>
      </c>
      <c r="K77" s="211">
        <f t="shared" si="14"/>
        <v>32</v>
      </c>
      <c r="L77" s="211">
        <f t="shared" si="14"/>
        <v>39</v>
      </c>
      <c r="M77" s="211">
        <f t="shared" si="14"/>
        <v>28</v>
      </c>
      <c r="N77" s="211">
        <f t="shared" si="14"/>
        <v>24</v>
      </c>
      <c r="O77" s="211">
        <f t="shared" si="14"/>
        <v>26</v>
      </c>
      <c r="P77" s="211">
        <f t="shared" si="14"/>
        <v>32</v>
      </c>
      <c r="Q77" s="211">
        <f t="shared" si="14"/>
        <v>9</v>
      </c>
      <c r="R77" s="211">
        <f t="shared" si="14"/>
        <v>0</v>
      </c>
      <c r="S77" s="212"/>
      <c r="T77" s="213"/>
      <c r="U77" s="214"/>
      <c r="V77" s="215">
        <f>SUM(V73:V76)</f>
        <v>83</v>
      </c>
    </row>
    <row r="78" spans="1:22" ht="17.1" customHeight="1">
      <c r="A78" s="177">
        <v>8</v>
      </c>
      <c r="B78" s="177">
        <v>10414</v>
      </c>
      <c r="C78" s="178" t="s">
        <v>89</v>
      </c>
      <c r="D78" s="179" t="s">
        <v>120</v>
      </c>
      <c r="E78" s="180">
        <v>88</v>
      </c>
      <c r="F78" s="181" t="s">
        <v>11</v>
      </c>
      <c r="G78" s="182">
        <v>12</v>
      </c>
      <c r="H78" s="182">
        <v>0</v>
      </c>
      <c r="I78" s="182">
        <v>6</v>
      </c>
      <c r="J78" s="182">
        <v>6</v>
      </c>
      <c r="K78" s="182">
        <v>0</v>
      </c>
      <c r="L78" s="182">
        <v>10</v>
      </c>
      <c r="M78" s="182">
        <v>8</v>
      </c>
      <c r="N78" s="182">
        <v>7</v>
      </c>
      <c r="O78" s="182">
        <v>8</v>
      </c>
      <c r="P78" s="182">
        <v>9</v>
      </c>
      <c r="Q78" s="182"/>
      <c r="R78" s="183"/>
      <c r="S78" s="184">
        <f>IF(E78="","",SUM(G78:Q78)-(R78))</f>
        <v>66</v>
      </c>
      <c r="T78" s="185" t="s">
        <v>18</v>
      </c>
      <c r="U78" s="216">
        <v>16</v>
      </c>
      <c r="V78" s="187">
        <f>SUM(G78:I78)</f>
        <v>18</v>
      </c>
    </row>
    <row r="79" spans="1:22" ht="17.1" customHeight="1">
      <c r="A79" s="177"/>
      <c r="B79" s="177"/>
      <c r="C79" s="188"/>
      <c r="D79" s="189"/>
      <c r="E79" s="190">
        <v>1</v>
      </c>
      <c r="F79" s="181" t="s">
        <v>12</v>
      </c>
      <c r="G79" s="191">
        <v>19</v>
      </c>
      <c r="H79" s="191">
        <v>0</v>
      </c>
      <c r="I79" s="191">
        <v>9</v>
      </c>
      <c r="J79" s="191">
        <v>9</v>
      </c>
      <c r="K79" s="191">
        <v>0</v>
      </c>
      <c r="L79" s="191">
        <v>12</v>
      </c>
      <c r="M79" s="191">
        <v>9</v>
      </c>
      <c r="N79" s="191">
        <v>8</v>
      </c>
      <c r="O79" s="191">
        <v>9</v>
      </c>
      <c r="P79" s="191">
        <v>9</v>
      </c>
      <c r="Q79" s="191"/>
      <c r="R79" s="12"/>
      <c r="S79" s="192">
        <f>IF(E79="","",SUM(G79:Q79)-(R79))</f>
        <v>84</v>
      </c>
      <c r="T79" s="193"/>
      <c r="U79" s="217"/>
      <c r="V79" s="195">
        <f>SUM(G79:I79)</f>
        <v>28</v>
      </c>
    </row>
    <row r="80" spans="1:22" ht="17.1" customHeight="1">
      <c r="A80" s="177"/>
      <c r="B80" s="177"/>
      <c r="C80" s="188"/>
      <c r="D80" s="189"/>
      <c r="E80" s="190">
        <v>41</v>
      </c>
      <c r="F80" s="181" t="s">
        <v>13</v>
      </c>
      <c r="G80" s="191">
        <v>17</v>
      </c>
      <c r="H80" s="191">
        <v>0</v>
      </c>
      <c r="I80" s="191">
        <v>8</v>
      </c>
      <c r="J80" s="191">
        <v>9</v>
      </c>
      <c r="K80" s="191">
        <v>0</v>
      </c>
      <c r="L80" s="191">
        <v>9</v>
      </c>
      <c r="M80" s="191">
        <v>8</v>
      </c>
      <c r="N80" s="191">
        <v>6</v>
      </c>
      <c r="O80" s="191">
        <v>9</v>
      </c>
      <c r="P80" s="191">
        <v>9</v>
      </c>
      <c r="Q80" s="191"/>
      <c r="R80" s="12"/>
      <c r="S80" s="192">
        <f>IF(E80="","",SUM(G80:Q80)-(R80))</f>
        <v>75</v>
      </c>
      <c r="T80" s="196">
        <f>SUM(S78:S81)+T79</f>
        <v>297</v>
      </c>
      <c r="U80" s="197"/>
      <c r="V80" s="195">
        <f>SUM(G80:I80)</f>
        <v>25</v>
      </c>
    </row>
    <row r="81" spans="1:22" ht="17.1" customHeight="1">
      <c r="A81" s="177"/>
      <c r="B81" s="177"/>
      <c r="C81" s="188"/>
      <c r="D81" s="189"/>
      <c r="E81" s="190">
        <v>34</v>
      </c>
      <c r="F81" s="181" t="s">
        <v>14</v>
      </c>
      <c r="G81" s="198">
        <v>12</v>
      </c>
      <c r="H81" s="198">
        <v>0</v>
      </c>
      <c r="I81" s="198">
        <v>6</v>
      </c>
      <c r="J81" s="198">
        <v>6</v>
      </c>
      <c r="K81" s="198">
        <v>9</v>
      </c>
      <c r="L81" s="198">
        <v>9</v>
      </c>
      <c r="M81" s="198">
        <v>10</v>
      </c>
      <c r="N81" s="198">
        <v>8</v>
      </c>
      <c r="O81" s="198">
        <v>6</v>
      </c>
      <c r="P81" s="198">
        <v>6</v>
      </c>
      <c r="Q81" s="198"/>
      <c r="R81" s="14"/>
      <c r="S81" s="199">
        <f>IF(E81="","",SUM(G81:Q81)-(R81))</f>
        <v>72</v>
      </c>
      <c r="T81" s="200"/>
      <c r="U81" s="201"/>
      <c r="V81" s="195">
        <f>SUM(G81:I81)</f>
        <v>18</v>
      </c>
    </row>
    <row r="82" spans="1:22" ht="17.1" customHeight="1" thickBot="1">
      <c r="A82" s="202"/>
      <c r="B82" s="202"/>
      <c r="C82" s="207"/>
      <c r="D82" s="208"/>
      <c r="E82" s="209" t="s">
        <v>28</v>
      </c>
      <c r="F82" s="210"/>
      <c r="G82" s="211">
        <f aca="true" t="shared" si="15" ref="G82:R82">SUM(G78:G81)</f>
        <v>60</v>
      </c>
      <c r="H82" s="211">
        <f t="shared" si="15"/>
        <v>0</v>
      </c>
      <c r="I82" s="211">
        <f t="shared" si="15"/>
        <v>29</v>
      </c>
      <c r="J82" s="211">
        <f t="shared" si="15"/>
        <v>30</v>
      </c>
      <c r="K82" s="211">
        <f t="shared" si="15"/>
        <v>9</v>
      </c>
      <c r="L82" s="211">
        <f t="shared" si="15"/>
        <v>40</v>
      </c>
      <c r="M82" s="211">
        <f t="shared" si="15"/>
        <v>35</v>
      </c>
      <c r="N82" s="211">
        <f t="shared" si="15"/>
        <v>29</v>
      </c>
      <c r="O82" s="211">
        <f t="shared" si="15"/>
        <v>32</v>
      </c>
      <c r="P82" s="211">
        <f t="shared" si="15"/>
        <v>33</v>
      </c>
      <c r="Q82" s="211">
        <f t="shared" si="15"/>
        <v>0</v>
      </c>
      <c r="R82" s="211">
        <f t="shared" si="15"/>
        <v>0</v>
      </c>
      <c r="S82" s="212"/>
      <c r="T82" s="213"/>
      <c r="U82" s="214"/>
      <c r="V82" s="215">
        <f>SUM(V78:V81)</f>
        <v>89</v>
      </c>
    </row>
    <row r="83" spans="1:22" ht="17.1" customHeight="1">
      <c r="A83" s="177">
        <v>15</v>
      </c>
      <c r="B83" s="177">
        <v>10415</v>
      </c>
      <c r="C83" s="178" t="s">
        <v>89</v>
      </c>
      <c r="D83" s="179" t="s">
        <v>120</v>
      </c>
      <c r="E83" s="180">
        <v>92</v>
      </c>
      <c r="F83" s="181" t="s">
        <v>11</v>
      </c>
      <c r="G83" s="182">
        <v>15</v>
      </c>
      <c r="H83" s="182">
        <v>9</v>
      </c>
      <c r="I83" s="182">
        <v>6</v>
      </c>
      <c r="J83" s="182">
        <v>10</v>
      </c>
      <c r="K83" s="182">
        <v>0</v>
      </c>
      <c r="L83" s="182">
        <v>10</v>
      </c>
      <c r="M83" s="182">
        <v>10</v>
      </c>
      <c r="N83" s="182">
        <v>9</v>
      </c>
      <c r="O83" s="182">
        <v>9</v>
      </c>
      <c r="P83" s="182">
        <v>6</v>
      </c>
      <c r="Q83" s="182"/>
      <c r="R83" s="183"/>
      <c r="S83" s="184">
        <f>IF(E83="","",SUM(G83:Q83)-(R83))</f>
        <v>84</v>
      </c>
      <c r="T83" s="185" t="s">
        <v>18</v>
      </c>
      <c r="U83" s="216">
        <v>17</v>
      </c>
      <c r="V83" s="187">
        <f>SUM(G83:I83)</f>
        <v>30</v>
      </c>
    </row>
    <row r="84" spans="1:22" ht="17.1" customHeight="1">
      <c r="A84" s="177"/>
      <c r="B84" s="177"/>
      <c r="C84" s="188"/>
      <c r="D84" s="189"/>
      <c r="E84" s="190">
        <v>93</v>
      </c>
      <c r="F84" s="181" t="s">
        <v>12</v>
      </c>
      <c r="G84" s="191">
        <v>12</v>
      </c>
      <c r="H84" s="191">
        <v>9</v>
      </c>
      <c r="I84" s="191">
        <v>0</v>
      </c>
      <c r="J84" s="191">
        <v>9</v>
      </c>
      <c r="K84" s="191">
        <v>0</v>
      </c>
      <c r="L84" s="191">
        <v>9</v>
      </c>
      <c r="M84" s="191">
        <v>9</v>
      </c>
      <c r="N84" s="191">
        <v>6</v>
      </c>
      <c r="O84" s="191">
        <v>9</v>
      </c>
      <c r="P84" s="191">
        <v>6</v>
      </c>
      <c r="Q84" s="191"/>
      <c r="R84" s="12"/>
      <c r="S84" s="192">
        <f>IF(E84="","",SUM(G84:Q84)-(R84))</f>
        <v>69</v>
      </c>
      <c r="T84" s="193"/>
      <c r="U84" s="217"/>
      <c r="V84" s="195">
        <f>SUM(G84:I84)</f>
        <v>21</v>
      </c>
    </row>
    <row r="85" spans="1:22" ht="17.1" customHeight="1">
      <c r="A85" s="177"/>
      <c r="B85" s="177"/>
      <c r="C85" s="188"/>
      <c r="D85" s="189"/>
      <c r="E85" s="190">
        <v>91</v>
      </c>
      <c r="F85" s="181" t="s">
        <v>13</v>
      </c>
      <c r="G85" s="191">
        <v>0</v>
      </c>
      <c r="H85" s="191">
        <v>0</v>
      </c>
      <c r="I85" s="191">
        <v>6</v>
      </c>
      <c r="J85" s="191">
        <v>9</v>
      </c>
      <c r="K85" s="191">
        <v>0</v>
      </c>
      <c r="L85" s="191">
        <v>9</v>
      </c>
      <c r="M85" s="191">
        <v>6</v>
      </c>
      <c r="N85" s="191">
        <v>6</v>
      </c>
      <c r="O85" s="191">
        <v>6</v>
      </c>
      <c r="P85" s="191">
        <v>0</v>
      </c>
      <c r="Q85" s="191"/>
      <c r="R85" s="12"/>
      <c r="S85" s="192">
        <f>IF(E85="","",SUM(G85:Q85)-(R85))</f>
        <v>42</v>
      </c>
      <c r="T85" s="196">
        <f>SUM(S83:S86)+T84</f>
        <v>264</v>
      </c>
      <c r="U85" s="197"/>
      <c r="V85" s="195">
        <f>SUM(G85:I85)</f>
        <v>6</v>
      </c>
    </row>
    <row r="86" spans="1:22" ht="17.1" customHeight="1">
      <c r="A86" s="177"/>
      <c r="B86" s="177"/>
      <c r="C86" s="188"/>
      <c r="D86" s="189"/>
      <c r="E86" s="190">
        <v>95</v>
      </c>
      <c r="F86" s="181" t="s">
        <v>14</v>
      </c>
      <c r="G86" s="198">
        <v>12</v>
      </c>
      <c r="H86" s="198">
        <v>0</v>
      </c>
      <c r="I86" s="198">
        <v>6</v>
      </c>
      <c r="J86" s="198">
        <v>9</v>
      </c>
      <c r="K86" s="198">
        <v>0</v>
      </c>
      <c r="L86" s="198">
        <v>10</v>
      </c>
      <c r="M86" s="198">
        <v>9</v>
      </c>
      <c r="N86" s="198">
        <v>9</v>
      </c>
      <c r="O86" s="198">
        <v>8</v>
      </c>
      <c r="P86" s="198">
        <v>6</v>
      </c>
      <c r="Q86" s="198"/>
      <c r="R86" s="14"/>
      <c r="S86" s="199">
        <f>IF(E86="","",SUM(G86:Q86)-(R86))</f>
        <v>69</v>
      </c>
      <c r="T86" s="200"/>
      <c r="U86" s="201"/>
      <c r="V86" s="195">
        <f>SUM(G86:I86)</f>
        <v>18</v>
      </c>
    </row>
    <row r="87" spans="1:22" ht="17.1" customHeight="1" thickBot="1">
      <c r="A87" s="202"/>
      <c r="B87" s="202"/>
      <c r="C87" s="207"/>
      <c r="D87" s="208"/>
      <c r="E87" s="209" t="s">
        <v>28</v>
      </c>
      <c r="F87" s="210"/>
      <c r="G87" s="211">
        <f aca="true" t="shared" si="16" ref="G87:R87">SUM(G83:G86)</f>
        <v>39</v>
      </c>
      <c r="H87" s="211">
        <f t="shared" si="16"/>
        <v>18</v>
      </c>
      <c r="I87" s="211">
        <f t="shared" si="16"/>
        <v>18</v>
      </c>
      <c r="J87" s="211">
        <f t="shared" si="16"/>
        <v>37</v>
      </c>
      <c r="K87" s="211">
        <f t="shared" si="16"/>
        <v>0</v>
      </c>
      <c r="L87" s="211">
        <f t="shared" si="16"/>
        <v>38</v>
      </c>
      <c r="M87" s="211">
        <f t="shared" si="16"/>
        <v>34</v>
      </c>
      <c r="N87" s="211">
        <f t="shared" si="16"/>
        <v>30</v>
      </c>
      <c r="O87" s="211">
        <f t="shared" si="16"/>
        <v>32</v>
      </c>
      <c r="P87" s="211">
        <f t="shared" si="16"/>
        <v>18</v>
      </c>
      <c r="Q87" s="211">
        <f t="shared" si="16"/>
        <v>0</v>
      </c>
      <c r="R87" s="211">
        <f t="shared" si="16"/>
        <v>0</v>
      </c>
      <c r="S87" s="212"/>
      <c r="T87" s="213"/>
      <c r="U87" s="214"/>
      <c r="V87" s="215">
        <f>SUM(V83:V86)</f>
        <v>75</v>
      </c>
    </row>
    <row r="88" spans="1:22" ht="17.1" customHeight="1">
      <c r="A88" s="125">
        <v>22</v>
      </c>
      <c r="B88" s="177">
        <v>14409</v>
      </c>
      <c r="C88" s="178" t="s">
        <v>64</v>
      </c>
      <c r="D88" s="179" t="s">
        <v>65</v>
      </c>
      <c r="E88" s="180" t="s">
        <v>129</v>
      </c>
      <c r="F88" s="181" t="s">
        <v>11</v>
      </c>
      <c r="G88" s="182">
        <v>16</v>
      </c>
      <c r="H88" s="182">
        <v>0</v>
      </c>
      <c r="I88" s="182">
        <v>9</v>
      </c>
      <c r="J88" s="182">
        <v>9</v>
      </c>
      <c r="K88" s="182">
        <v>13</v>
      </c>
      <c r="L88" s="182">
        <v>11</v>
      </c>
      <c r="M88" s="182">
        <v>9</v>
      </c>
      <c r="N88" s="182">
        <v>6</v>
      </c>
      <c r="O88" s="182">
        <v>9</v>
      </c>
      <c r="P88" s="182">
        <v>11</v>
      </c>
      <c r="Q88" s="182">
        <v>3</v>
      </c>
      <c r="R88" s="183"/>
      <c r="S88" s="184">
        <f>IF(E88="","",SUM(G88:Q88)-(R88))</f>
        <v>96</v>
      </c>
      <c r="T88" s="185" t="s">
        <v>18</v>
      </c>
      <c r="U88" s="216">
        <v>18</v>
      </c>
      <c r="V88" s="187">
        <f>SUM(G88:I88)</f>
        <v>25</v>
      </c>
    </row>
    <row r="89" spans="1:22" ht="17.1" customHeight="1">
      <c r="A89" s="177"/>
      <c r="B89" s="177"/>
      <c r="C89" s="188"/>
      <c r="D89" s="189"/>
      <c r="E89" s="190" t="s">
        <v>130</v>
      </c>
      <c r="F89" s="181" t="s">
        <v>12</v>
      </c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2"/>
      <c r="S89" s="192">
        <f>IF(E89="","",SUM(G89:Q89)-(R89))</f>
        <v>0</v>
      </c>
      <c r="T89" s="193"/>
      <c r="U89" s="217"/>
      <c r="V89" s="195">
        <f>SUM(G89:I89)</f>
        <v>0</v>
      </c>
    </row>
    <row r="90" spans="1:22" ht="17.1" customHeight="1">
      <c r="A90" s="177"/>
      <c r="B90" s="177"/>
      <c r="C90" s="188"/>
      <c r="D90" s="189"/>
      <c r="E90" s="190" t="s">
        <v>131</v>
      </c>
      <c r="F90" s="181" t="s">
        <v>13</v>
      </c>
      <c r="G90" s="191">
        <v>0</v>
      </c>
      <c r="H90" s="191">
        <v>0</v>
      </c>
      <c r="I90" s="191">
        <v>9</v>
      </c>
      <c r="J90" s="191">
        <v>6</v>
      </c>
      <c r="K90" s="191">
        <v>0</v>
      </c>
      <c r="L90" s="191">
        <v>9</v>
      </c>
      <c r="M90" s="191">
        <v>9</v>
      </c>
      <c r="N90" s="191">
        <v>6</v>
      </c>
      <c r="O90" s="191">
        <v>9</v>
      </c>
      <c r="P90" s="191">
        <v>9</v>
      </c>
      <c r="Q90" s="191"/>
      <c r="R90" s="12"/>
      <c r="S90" s="192">
        <f>IF(E90="","",SUM(G90:Q90)-(R90))</f>
        <v>57</v>
      </c>
      <c r="T90" s="196">
        <f>SUM(S88:S91)+T89</f>
        <v>240</v>
      </c>
      <c r="U90" s="197"/>
      <c r="V90" s="195">
        <f>SUM(G90:I90)</f>
        <v>9</v>
      </c>
    </row>
    <row r="91" spans="1:22" ht="17.1" customHeight="1">
      <c r="A91" s="177"/>
      <c r="B91" s="177"/>
      <c r="C91" s="188"/>
      <c r="D91" s="189"/>
      <c r="E91" s="190" t="s">
        <v>126</v>
      </c>
      <c r="F91" s="181" t="s">
        <v>14</v>
      </c>
      <c r="G91" s="198">
        <v>16</v>
      </c>
      <c r="H91" s="198">
        <v>0</v>
      </c>
      <c r="I91" s="198">
        <v>9</v>
      </c>
      <c r="J91" s="198">
        <v>9</v>
      </c>
      <c r="K91" s="198">
        <v>12</v>
      </c>
      <c r="L91" s="198">
        <v>10</v>
      </c>
      <c r="M91" s="198">
        <v>7</v>
      </c>
      <c r="N91" s="198">
        <v>6</v>
      </c>
      <c r="O91" s="198">
        <v>6</v>
      </c>
      <c r="P91" s="198">
        <v>12</v>
      </c>
      <c r="Q91" s="198"/>
      <c r="R91" s="14"/>
      <c r="S91" s="199">
        <f>IF(E91="","",SUM(G91:Q91)-(R91))</f>
        <v>87</v>
      </c>
      <c r="T91" s="200"/>
      <c r="U91" s="201"/>
      <c r="V91" s="195">
        <f>SUM(G91:I91)</f>
        <v>25</v>
      </c>
    </row>
    <row r="92" spans="1:22" ht="17.1" customHeight="1" thickBot="1">
      <c r="A92" s="202"/>
      <c r="B92" s="202"/>
      <c r="C92" s="207"/>
      <c r="D92" s="208"/>
      <c r="E92" s="209" t="s">
        <v>28</v>
      </c>
      <c r="F92" s="210"/>
      <c r="G92" s="211">
        <f aca="true" t="shared" si="17" ref="G92:R92">SUM(G88:G91)</f>
        <v>32</v>
      </c>
      <c r="H92" s="211">
        <f t="shared" si="17"/>
        <v>0</v>
      </c>
      <c r="I92" s="211">
        <f t="shared" si="17"/>
        <v>27</v>
      </c>
      <c r="J92" s="211">
        <f t="shared" si="17"/>
        <v>24</v>
      </c>
      <c r="K92" s="211">
        <f t="shared" si="17"/>
        <v>25</v>
      </c>
      <c r="L92" s="211">
        <f t="shared" si="17"/>
        <v>30</v>
      </c>
      <c r="M92" s="211">
        <f t="shared" si="17"/>
        <v>25</v>
      </c>
      <c r="N92" s="211">
        <f t="shared" si="17"/>
        <v>18</v>
      </c>
      <c r="O92" s="211">
        <f t="shared" si="17"/>
        <v>24</v>
      </c>
      <c r="P92" s="211">
        <f t="shared" si="17"/>
        <v>32</v>
      </c>
      <c r="Q92" s="211">
        <f t="shared" si="17"/>
        <v>3</v>
      </c>
      <c r="R92" s="211">
        <f t="shared" si="17"/>
        <v>0</v>
      </c>
      <c r="S92" s="212"/>
      <c r="T92" s="213"/>
      <c r="U92" s="214"/>
      <c r="V92" s="215">
        <f>SUM(V88:V91)</f>
        <v>59</v>
      </c>
    </row>
    <row r="93" spans="1:22" ht="17.1" customHeight="1">
      <c r="A93" s="125">
        <v>20</v>
      </c>
      <c r="B93" s="177">
        <v>10416</v>
      </c>
      <c r="C93" s="178" t="s">
        <v>93</v>
      </c>
      <c r="D93" s="179" t="s">
        <v>106</v>
      </c>
      <c r="E93" s="180" t="s">
        <v>125</v>
      </c>
      <c r="F93" s="181" t="s">
        <v>11</v>
      </c>
      <c r="G93" s="182">
        <v>0</v>
      </c>
      <c r="H93" s="182">
        <v>10</v>
      </c>
      <c r="I93" s="182">
        <v>6</v>
      </c>
      <c r="J93" s="182">
        <v>6</v>
      </c>
      <c r="K93" s="182">
        <v>0</v>
      </c>
      <c r="L93" s="182">
        <v>9</v>
      </c>
      <c r="M93" s="182">
        <v>8</v>
      </c>
      <c r="N93" s="182">
        <v>6</v>
      </c>
      <c r="O93" s="182">
        <v>6</v>
      </c>
      <c r="P93" s="182">
        <v>0</v>
      </c>
      <c r="Q93" s="182"/>
      <c r="R93" s="183"/>
      <c r="S93" s="184">
        <f>IF(E93="","",SUM(G93:Q93)-(R93))</f>
        <v>51</v>
      </c>
      <c r="T93" s="185" t="s">
        <v>18</v>
      </c>
      <c r="U93" s="216">
        <v>19</v>
      </c>
      <c r="V93" s="187">
        <f>SUM(G93:I93)</f>
        <v>16</v>
      </c>
    </row>
    <row r="94" spans="1:22" ht="17.1" customHeight="1">
      <c r="A94" s="177"/>
      <c r="B94" s="177"/>
      <c r="C94" s="188"/>
      <c r="D94" s="189"/>
      <c r="E94" s="190" t="s">
        <v>126</v>
      </c>
      <c r="F94" s="181" t="s">
        <v>12</v>
      </c>
      <c r="G94" s="191">
        <v>0</v>
      </c>
      <c r="H94" s="191">
        <v>9</v>
      </c>
      <c r="I94" s="191">
        <v>6</v>
      </c>
      <c r="J94" s="191">
        <v>0</v>
      </c>
      <c r="K94" s="191">
        <v>0</v>
      </c>
      <c r="L94" s="191">
        <v>9</v>
      </c>
      <c r="M94" s="191">
        <v>6</v>
      </c>
      <c r="N94" s="191">
        <v>6</v>
      </c>
      <c r="O94" s="191">
        <v>6</v>
      </c>
      <c r="P94" s="191">
        <v>6</v>
      </c>
      <c r="Q94" s="191"/>
      <c r="R94" s="12"/>
      <c r="S94" s="192">
        <f>IF(E94="","",SUM(G94:Q94)-(R94))</f>
        <v>48</v>
      </c>
      <c r="T94" s="193"/>
      <c r="U94" s="217"/>
      <c r="V94" s="195">
        <f>SUM(G94:I94)</f>
        <v>15</v>
      </c>
    </row>
    <row r="95" spans="1:22" ht="17.1" customHeight="1">
      <c r="A95" s="177"/>
      <c r="B95" s="177"/>
      <c r="C95" s="188"/>
      <c r="D95" s="189"/>
      <c r="E95" s="190" t="s">
        <v>127</v>
      </c>
      <c r="F95" s="181" t="s">
        <v>13</v>
      </c>
      <c r="G95" s="191">
        <v>0</v>
      </c>
      <c r="H95" s="191">
        <v>12</v>
      </c>
      <c r="I95" s="191">
        <v>6</v>
      </c>
      <c r="J95" s="191">
        <v>0</v>
      </c>
      <c r="K95" s="191">
        <v>0</v>
      </c>
      <c r="L95" s="191">
        <v>9</v>
      </c>
      <c r="M95" s="191">
        <v>7</v>
      </c>
      <c r="N95" s="191">
        <v>7</v>
      </c>
      <c r="O95" s="191">
        <v>6</v>
      </c>
      <c r="P95" s="191">
        <v>6</v>
      </c>
      <c r="Q95" s="191"/>
      <c r="R95" s="12"/>
      <c r="S95" s="192">
        <f>IF(E95="","",SUM(G95:Q95)-(R95))</f>
        <v>53</v>
      </c>
      <c r="T95" s="196">
        <f>SUM(S93:S96)+T94</f>
        <v>218</v>
      </c>
      <c r="U95" s="197"/>
      <c r="V95" s="195">
        <f>SUM(G95:I95)</f>
        <v>18</v>
      </c>
    </row>
    <row r="96" spans="1:22" ht="17.1" customHeight="1">
      <c r="A96" s="177"/>
      <c r="B96" s="177"/>
      <c r="C96" s="188"/>
      <c r="D96" s="189"/>
      <c r="E96" s="190" t="s">
        <v>128</v>
      </c>
      <c r="F96" s="181" t="s">
        <v>14</v>
      </c>
      <c r="G96" s="198">
        <v>0</v>
      </c>
      <c r="H96" s="198">
        <v>12</v>
      </c>
      <c r="I96" s="198">
        <v>9</v>
      </c>
      <c r="J96" s="198">
        <v>9</v>
      </c>
      <c r="K96" s="198">
        <v>0</v>
      </c>
      <c r="L96" s="198">
        <v>9</v>
      </c>
      <c r="M96" s="198">
        <v>7</v>
      </c>
      <c r="N96" s="198">
        <v>8</v>
      </c>
      <c r="O96" s="198">
        <v>6</v>
      </c>
      <c r="P96" s="198">
        <v>6</v>
      </c>
      <c r="Q96" s="198"/>
      <c r="R96" s="14"/>
      <c r="S96" s="199">
        <f>IF(E96="","",SUM(G96:Q96)-(R96))</f>
        <v>66</v>
      </c>
      <c r="T96" s="200"/>
      <c r="U96" s="201"/>
      <c r="V96" s="195">
        <f>SUM(G96:I96)</f>
        <v>21</v>
      </c>
    </row>
    <row r="97" spans="1:22" ht="17.1" customHeight="1" thickBot="1">
      <c r="A97" s="202"/>
      <c r="B97" s="202"/>
      <c r="C97" s="207"/>
      <c r="D97" s="208"/>
      <c r="E97" s="209" t="s">
        <v>28</v>
      </c>
      <c r="F97" s="210"/>
      <c r="G97" s="211">
        <f aca="true" t="shared" si="18" ref="G97:R97">SUM(G93:G96)</f>
        <v>0</v>
      </c>
      <c r="H97" s="211">
        <f t="shared" si="18"/>
        <v>43</v>
      </c>
      <c r="I97" s="211">
        <f t="shared" si="18"/>
        <v>27</v>
      </c>
      <c r="J97" s="211">
        <f t="shared" si="18"/>
        <v>15</v>
      </c>
      <c r="K97" s="211">
        <f t="shared" si="18"/>
        <v>0</v>
      </c>
      <c r="L97" s="211">
        <f t="shared" si="18"/>
        <v>36</v>
      </c>
      <c r="M97" s="211">
        <f t="shared" si="18"/>
        <v>28</v>
      </c>
      <c r="N97" s="211">
        <f t="shared" si="18"/>
        <v>27</v>
      </c>
      <c r="O97" s="211">
        <f t="shared" si="18"/>
        <v>24</v>
      </c>
      <c r="P97" s="211">
        <f t="shared" si="18"/>
        <v>18</v>
      </c>
      <c r="Q97" s="211">
        <f t="shared" si="18"/>
        <v>0</v>
      </c>
      <c r="R97" s="211">
        <f t="shared" si="18"/>
        <v>0</v>
      </c>
      <c r="S97" s="212"/>
      <c r="T97" s="213"/>
      <c r="U97" s="214"/>
      <c r="V97" s="215">
        <f>SUM(V93:V96)</f>
        <v>70</v>
      </c>
    </row>
    <row r="98" spans="1:22" ht="17.1" customHeight="1">
      <c r="A98" s="125">
        <v>12</v>
      </c>
      <c r="B98" s="125">
        <v>10402</v>
      </c>
      <c r="C98" s="178" t="s">
        <v>78</v>
      </c>
      <c r="D98" s="179" t="s">
        <v>79</v>
      </c>
      <c r="E98" s="180">
        <v>134</v>
      </c>
      <c r="F98" s="181" t="s">
        <v>11</v>
      </c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3"/>
      <c r="S98" s="184">
        <f>IF(E98="","",SUM(G98:Q98)-(R98))</f>
        <v>0</v>
      </c>
      <c r="T98" s="185" t="s">
        <v>18</v>
      </c>
      <c r="U98" s="216">
        <v>20</v>
      </c>
      <c r="V98" s="187">
        <f>SUM(G98:I98)</f>
        <v>0</v>
      </c>
    </row>
    <row r="99" spans="1:22" ht="17.1" customHeight="1">
      <c r="A99" s="177"/>
      <c r="B99" s="177"/>
      <c r="C99" s="188"/>
      <c r="D99" s="189"/>
      <c r="E99" s="190">
        <v>132</v>
      </c>
      <c r="F99" s="181" t="s">
        <v>12</v>
      </c>
      <c r="G99" s="191">
        <v>20</v>
      </c>
      <c r="H99" s="191">
        <v>9</v>
      </c>
      <c r="I99" s="191">
        <v>6</v>
      </c>
      <c r="J99" s="191">
        <v>10</v>
      </c>
      <c r="K99" s="191">
        <v>9</v>
      </c>
      <c r="L99" s="191">
        <v>12</v>
      </c>
      <c r="M99" s="191">
        <v>9</v>
      </c>
      <c r="N99" s="191">
        <v>9</v>
      </c>
      <c r="O99" s="191">
        <v>9</v>
      </c>
      <c r="P99" s="191">
        <v>12</v>
      </c>
      <c r="Q99" s="191">
        <v>3</v>
      </c>
      <c r="R99" s="12"/>
      <c r="S99" s="192">
        <f>IF(E99="","",SUM(G99:Q99)-(R99))</f>
        <v>108</v>
      </c>
      <c r="T99" s="193"/>
      <c r="U99" s="217"/>
      <c r="V99" s="195">
        <f>SUM(G99:I99)</f>
        <v>35</v>
      </c>
    </row>
    <row r="100" spans="1:22" ht="17.1" customHeight="1">
      <c r="A100" s="177"/>
      <c r="B100" s="177"/>
      <c r="C100" s="188"/>
      <c r="D100" s="189"/>
      <c r="E100" s="190">
        <v>107</v>
      </c>
      <c r="F100" s="181" t="s">
        <v>13</v>
      </c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2"/>
      <c r="S100" s="192">
        <f>IF(E100="","",SUM(G100:Q100)-(R100))</f>
        <v>0</v>
      </c>
      <c r="T100" s="196">
        <f>SUM(S98:S101)+T99</f>
        <v>210</v>
      </c>
      <c r="U100" s="197"/>
      <c r="V100" s="195">
        <f>SUM(G100:I100)</f>
        <v>0</v>
      </c>
    </row>
    <row r="101" spans="1:22" ht="17.1" customHeight="1">
      <c r="A101" s="177"/>
      <c r="B101" s="177"/>
      <c r="C101" s="188"/>
      <c r="D101" s="189"/>
      <c r="E101" s="190">
        <v>159</v>
      </c>
      <c r="F101" s="181" t="s">
        <v>14</v>
      </c>
      <c r="G101" s="198">
        <v>20</v>
      </c>
      <c r="H101" s="198">
        <v>0</v>
      </c>
      <c r="I101" s="198">
        <v>9</v>
      </c>
      <c r="J101" s="198">
        <v>9</v>
      </c>
      <c r="K101" s="198">
        <v>10</v>
      </c>
      <c r="L101" s="198">
        <v>12</v>
      </c>
      <c r="M101" s="198">
        <v>9</v>
      </c>
      <c r="N101" s="198">
        <v>9</v>
      </c>
      <c r="O101" s="198">
        <v>9</v>
      </c>
      <c r="P101" s="198">
        <v>12</v>
      </c>
      <c r="Q101" s="198">
        <v>3</v>
      </c>
      <c r="R101" s="14"/>
      <c r="S101" s="199">
        <f>IF(E101="","",SUM(G101:Q101)-(R101))</f>
        <v>102</v>
      </c>
      <c r="T101" s="200"/>
      <c r="U101" s="201"/>
      <c r="V101" s="195">
        <f>SUM(G101:I101)</f>
        <v>29</v>
      </c>
    </row>
    <row r="102" spans="1:22" ht="17.1" customHeight="1" thickBot="1">
      <c r="A102" s="202"/>
      <c r="B102" s="202"/>
      <c r="C102" s="207"/>
      <c r="D102" s="208"/>
      <c r="E102" s="209" t="s">
        <v>28</v>
      </c>
      <c r="F102" s="210"/>
      <c r="G102" s="211">
        <f aca="true" t="shared" si="19" ref="G102:R102">SUM(G98:G101)</f>
        <v>40</v>
      </c>
      <c r="H102" s="211">
        <f t="shared" si="19"/>
        <v>9</v>
      </c>
      <c r="I102" s="211">
        <f t="shared" si="19"/>
        <v>15</v>
      </c>
      <c r="J102" s="211">
        <f t="shared" si="19"/>
        <v>19</v>
      </c>
      <c r="K102" s="211">
        <f t="shared" si="19"/>
        <v>19</v>
      </c>
      <c r="L102" s="211">
        <f t="shared" si="19"/>
        <v>24</v>
      </c>
      <c r="M102" s="211">
        <f t="shared" si="19"/>
        <v>18</v>
      </c>
      <c r="N102" s="211">
        <f t="shared" si="19"/>
        <v>18</v>
      </c>
      <c r="O102" s="211">
        <f t="shared" si="19"/>
        <v>18</v>
      </c>
      <c r="P102" s="211">
        <f t="shared" si="19"/>
        <v>24</v>
      </c>
      <c r="Q102" s="211">
        <f t="shared" si="19"/>
        <v>6</v>
      </c>
      <c r="R102" s="211">
        <f t="shared" si="19"/>
        <v>0</v>
      </c>
      <c r="S102" s="212"/>
      <c r="T102" s="213"/>
      <c r="U102" s="214"/>
      <c r="V102" s="215">
        <f>SUM(V98:V101)</f>
        <v>64</v>
      </c>
    </row>
    <row r="103" spans="1:22" ht="17.1" customHeight="1">
      <c r="A103" s="177">
        <v>21</v>
      </c>
      <c r="B103" s="177">
        <v>14411</v>
      </c>
      <c r="C103" s="178" t="s">
        <v>64</v>
      </c>
      <c r="D103" s="179" t="s">
        <v>65</v>
      </c>
      <c r="E103" s="180">
        <v>32</v>
      </c>
      <c r="F103" s="181" t="s">
        <v>11</v>
      </c>
      <c r="G103" s="182">
        <v>12</v>
      </c>
      <c r="H103" s="182">
        <v>9</v>
      </c>
      <c r="I103" s="182">
        <v>6</v>
      </c>
      <c r="J103" s="182">
        <v>9</v>
      </c>
      <c r="K103" s="182">
        <v>9</v>
      </c>
      <c r="L103" s="182">
        <v>9</v>
      </c>
      <c r="M103" s="182">
        <v>6</v>
      </c>
      <c r="N103" s="182">
        <v>6</v>
      </c>
      <c r="O103" s="182">
        <v>6</v>
      </c>
      <c r="P103" s="182">
        <v>9</v>
      </c>
      <c r="Q103" s="182"/>
      <c r="R103" s="183"/>
      <c r="S103" s="184">
        <f>IF(E103="","",SUM(G103:Q103)-(R103))</f>
        <v>81</v>
      </c>
      <c r="T103" s="185" t="s">
        <v>18</v>
      </c>
      <c r="U103" s="216">
        <v>21</v>
      </c>
      <c r="V103" s="187">
        <f>SUM(G103:I103)</f>
        <v>27</v>
      </c>
    </row>
    <row r="104" spans="1:22" ht="17.1" customHeight="1">
      <c r="A104" s="177"/>
      <c r="B104" s="177"/>
      <c r="C104" s="188"/>
      <c r="D104" s="189"/>
      <c r="E104" s="190">
        <v>106</v>
      </c>
      <c r="F104" s="181" t="s">
        <v>12</v>
      </c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2"/>
      <c r="S104" s="192">
        <f>IF(E104="","",SUM(G104:Q104)-(R104))</f>
        <v>0</v>
      </c>
      <c r="T104" s="193"/>
      <c r="U104" s="217"/>
      <c r="V104" s="195">
        <f>SUM(G104:I104)</f>
        <v>0</v>
      </c>
    </row>
    <row r="105" spans="1:22" ht="17.1" customHeight="1">
      <c r="A105" s="177"/>
      <c r="B105" s="177"/>
      <c r="C105" s="188"/>
      <c r="D105" s="189"/>
      <c r="E105" s="190">
        <v>60</v>
      </c>
      <c r="F105" s="181" t="s">
        <v>13</v>
      </c>
      <c r="G105" s="191">
        <v>12</v>
      </c>
      <c r="H105" s="191">
        <v>0</v>
      </c>
      <c r="I105" s="191">
        <v>6</v>
      </c>
      <c r="J105" s="191">
        <v>6</v>
      </c>
      <c r="K105" s="191">
        <v>10</v>
      </c>
      <c r="L105" s="191">
        <v>9</v>
      </c>
      <c r="M105" s="191">
        <v>7</v>
      </c>
      <c r="N105" s="191">
        <v>7</v>
      </c>
      <c r="O105" s="191">
        <v>6</v>
      </c>
      <c r="P105" s="191">
        <v>0</v>
      </c>
      <c r="Q105" s="191"/>
      <c r="R105" s="12"/>
      <c r="S105" s="192">
        <f>IF(E105="","",SUM(G105:Q105)-(R105))</f>
        <v>63</v>
      </c>
      <c r="T105" s="196">
        <f>SUM(S103:S106)+T104</f>
        <v>201</v>
      </c>
      <c r="U105" s="197"/>
      <c r="V105" s="195">
        <f>SUM(G105:I105)</f>
        <v>18</v>
      </c>
    </row>
    <row r="106" spans="1:22" ht="17.1" customHeight="1">
      <c r="A106" s="177"/>
      <c r="B106" s="177"/>
      <c r="C106" s="188"/>
      <c r="D106" s="189"/>
      <c r="E106" s="190">
        <v>2</v>
      </c>
      <c r="F106" s="181" t="s">
        <v>14</v>
      </c>
      <c r="G106" s="198">
        <v>0</v>
      </c>
      <c r="H106" s="198">
        <v>0</v>
      </c>
      <c r="I106" s="198">
        <v>6</v>
      </c>
      <c r="J106" s="198">
        <v>6</v>
      </c>
      <c r="K106" s="198">
        <v>9</v>
      </c>
      <c r="L106" s="198">
        <v>9</v>
      </c>
      <c r="M106" s="198">
        <v>9</v>
      </c>
      <c r="N106" s="198">
        <v>6</v>
      </c>
      <c r="O106" s="198">
        <v>6</v>
      </c>
      <c r="P106" s="198">
        <v>6</v>
      </c>
      <c r="Q106" s="198"/>
      <c r="R106" s="14"/>
      <c r="S106" s="199">
        <f>IF(E106="","",SUM(G106:Q106)-(R106))</f>
        <v>57</v>
      </c>
      <c r="T106" s="200"/>
      <c r="U106" s="201"/>
      <c r="V106" s="195">
        <f>SUM(G106:I106)</f>
        <v>6</v>
      </c>
    </row>
    <row r="107" spans="1:22" ht="17.1" customHeight="1" thickBot="1">
      <c r="A107" s="202"/>
      <c r="B107" s="202"/>
      <c r="C107" s="207"/>
      <c r="D107" s="208"/>
      <c r="E107" s="209" t="s">
        <v>28</v>
      </c>
      <c r="F107" s="210"/>
      <c r="G107" s="211">
        <f aca="true" t="shared" si="20" ref="G107:R107">SUM(G103:G106)</f>
        <v>24</v>
      </c>
      <c r="H107" s="211">
        <f t="shared" si="20"/>
        <v>9</v>
      </c>
      <c r="I107" s="211">
        <f t="shared" si="20"/>
        <v>18</v>
      </c>
      <c r="J107" s="211">
        <f t="shared" si="20"/>
        <v>21</v>
      </c>
      <c r="K107" s="211">
        <f t="shared" si="20"/>
        <v>28</v>
      </c>
      <c r="L107" s="211">
        <f t="shared" si="20"/>
        <v>27</v>
      </c>
      <c r="M107" s="211">
        <f t="shared" si="20"/>
        <v>22</v>
      </c>
      <c r="N107" s="211">
        <f t="shared" si="20"/>
        <v>19</v>
      </c>
      <c r="O107" s="211">
        <f t="shared" si="20"/>
        <v>18</v>
      </c>
      <c r="P107" s="211">
        <f t="shared" si="20"/>
        <v>15</v>
      </c>
      <c r="Q107" s="211">
        <f t="shared" si="20"/>
        <v>0</v>
      </c>
      <c r="R107" s="211">
        <f t="shared" si="20"/>
        <v>0</v>
      </c>
      <c r="S107" s="212"/>
      <c r="T107" s="213"/>
      <c r="U107" s="214"/>
      <c r="V107" s="215">
        <f>SUM(V103:V106)</f>
        <v>51</v>
      </c>
    </row>
    <row r="108" spans="1:22" ht="17.1" customHeight="1">
      <c r="A108" s="125">
        <v>10</v>
      </c>
      <c r="B108" s="125">
        <v>10417</v>
      </c>
      <c r="C108" s="178" t="s">
        <v>93</v>
      </c>
      <c r="D108" s="179" t="s">
        <v>106</v>
      </c>
      <c r="E108" s="180">
        <v>44</v>
      </c>
      <c r="F108" s="181" t="s">
        <v>11</v>
      </c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3"/>
      <c r="S108" s="184">
        <f>IF(E108="","",SUM(G108:Q108)-(R108))</f>
        <v>0</v>
      </c>
      <c r="T108" s="185" t="s">
        <v>18</v>
      </c>
      <c r="U108" s="216">
        <v>22</v>
      </c>
      <c r="V108" s="187">
        <f>SUM(G108:I108)</f>
        <v>0</v>
      </c>
    </row>
    <row r="109" spans="1:22" ht="17.1" customHeight="1">
      <c r="A109" s="177"/>
      <c r="B109" s="177"/>
      <c r="C109" s="188"/>
      <c r="D109" s="189"/>
      <c r="E109" s="190">
        <v>19</v>
      </c>
      <c r="F109" s="181" t="s">
        <v>12</v>
      </c>
      <c r="G109" s="191">
        <v>0</v>
      </c>
      <c r="H109" s="191">
        <v>11</v>
      </c>
      <c r="I109" s="191">
        <v>6</v>
      </c>
      <c r="J109" s="191">
        <v>7</v>
      </c>
      <c r="K109" s="191">
        <v>9</v>
      </c>
      <c r="L109" s="191">
        <v>9</v>
      </c>
      <c r="M109" s="191">
        <v>7</v>
      </c>
      <c r="N109" s="191">
        <v>7</v>
      </c>
      <c r="O109" s="191">
        <v>7</v>
      </c>
      <c r="P109" s="191">
        <v>6</v>
      </c>
      <c r="Q109" s="191"/>
      <c r="R109" s="12"/>
      <c r="S109" s="192">
        <f>IF(E109="","",SUM(G109:Q109)-(R109))</f>
        <v>69</v>
      </c>
      <c r="T109" s="193"/>
      <c r="U109" s="217"/>
      <c r="V109" s="195">
        <f>SUM(G109:I109)</f>
        <v>17</v>
      </c>
    </row>
    <row r="110" spans="1:22" ht="17.1" customHeight="1">
      <c r="A110" s="177"/>
      <c r="B110" s="177"/>
      <c r="C110" s="188"/>
      <c r="D110" s="189"/>
      <c r="E110" s="190">
        <v>12</v>
      </c>
      <c r="F110" s="181" t="s">
        <v>13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2"/>
      <c r="S110" s="192">
        <f>IF(E110="","",SUM(G110:Q110)-(R110))</f>
        <v>0</v>
      </c>
      <c r="T110" s="196">
        <f>SUM(S108:S111)+T109</f>
        <v>69</v>
      </c>
      <c r="U110" s="197"/>
      <c r="V110" s="195">
        <f>SUM(G110:I110)</f>
        <v>0</v>
      </c>
    </row>
    <row r="111" spans="1:22" ht="17.1" customHeight="1">
      <c r="A111" s="177"/>
      <c r="B111" s="177"/>
      <c r="C111" s="188"/>
      <c r="D111" s="189"/>
      <c r="E111" s="190">
        <v>15</v>
      </c>
      <c r="F111" s="181" t="s">
        <v>14</v>
      </c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4"/>
      <c r="S111" s="199">
        <f>IF(E111="","",SUM(G111:Q111)-(R111))</f>
        <v>0</v>
      </c>
      <c r="T111" s="200"/>
      <c r="U111" s="201"/>
      <c r="V111" s="195">
        <f>SUM(G111:I111)</f>
        <v>0</v>
      </c>
    </row>
    <row r="112" spans="1:22" ht="17.1" customHeight="1" thickBot="1">
      <c r="A112" s="202"/>
      <c r="B112" s="202"/>
      <c r="C112" s="207"/>
      <c r="D112" s="208"/>
      <c r="E112" s="209" t="s">
        <v>28</v>
      </c>
      <c r="F112" s="210"/>
      <c r="G112" s="211">
        <f aca="true" t="shared" si="21" ref="G112:R112">SUM(G108:G111)</f>
        <v>0</v>
      </c>
      <c r="H112" s="211">
        <f t="shared" si="21"/>
        <v>11</v>
      </c>
      <c r="I112" s="211">
        <f t="shared" si="21"/>
        <v>6</v>
      </c>
      <c r="J112" s="211">
        <f t="shared" si="21"/>
        <v>7</v>
      </c>
      <c r="K112" s="211">
        <f t="shared" si="21"/>
        <v>9</v>
      </c>
      <c r="L112" s="211">
        <f t="shared" si="21"/>
        <v>9</v>
      </c>
      <c r="M112" s="211">
        <f t="shared" si="21"/>
        <v>7</v>
      </c>
      <c r="N112" s="211">
        <f t="shared" si="21"/>
        <v>7</v>
      </c>
      <c r="O112" s="211">
        <f t="shared" si="21"/>
        <v>7</v>
      </c>
      <c r="P112" s="211">
        <f t="shared" si="21"/>
        <v>6</v>
      </c>
      <c r="Q112" s="211">
        <f t="shared" si="21"/>
        <v>0</v>
      </c>
      <c r="R112" s="211">
        <f t="shared" si="21"/>
        <v>0</v>
      </c>
      <c r="S112" s="212"/>
      <c r="T112" s="213"/>
      <c r="U112" s="214"/>
      <c r="V112" s="215">
        <f>SUM(V108:V111)</f>
        <v>17</v>
      </c>
    </row>
  </sheetData>
  <mergeCells count="155">
    <mergeCell ref="A68:A72"/>
    <mergeCell ref="A43:A47"/>
    <mergeCell ref="A28:A32"/>
    <mergeCell ref="A53:A57"/>
    <mergeCell ref="B53:B57"/>
    <mergeCell ref="C53:C57"/>
    <mergeCell ref="D53:D57"/>
    <mergeCell ref="A93:A97"/>
    <mergeCell ref="A103:A107"/>
    <mergeCell ref="A88:A92"/>
    <mergeCell ref="A108:A112"/>
    <mergeCell ref="A48:A52"/>
    <mergeCell ref="A98:A102"/>
    <mergeCell ref="A73:A77"/>
    <mergeCell ref="A38:A42"/>
    <mergeCell ref="A83:A87"/>
    <mergeCell ref="A18:A22"/>
    <mergeCell ref="A63:A67"/>
    <mergeCell ref="A23:A27"/>
    <mergeCell ref="A8:A12"/>
    <mergeCell ref="A3:A7"/>
    <mergeCell ref="A58:A62"/>
    <mergeCell ref="A13:A17"/>
    <mergeCell ref="A78:A82"/>
    <mergeCell ref="A33:A37"/>
    <mergeCell ref="B88:B92"/>
    <mergeCell ref="C88:C92"/>
    <mergeCell ref="D88:D92"/>
    <mergeCell ref="U88:U89"/>
    <mergeCell ref="T90:U92"/>
    <mergeCell ref="E92:F92"/>
    <mergeCell ref="B93:B97"/>
    <mergeCell ref="C93:C97"/>
    <mergeCell ref="D93:D97"/>
    <mergeCell ref="U93:U94"/>
    <mergeCell ref="T95:U97"/>
    <mergeCell ref="E97:F97"/>
    <mergeCell ref="B103:B107"/>
    <mergeCell ref="C103:C107"/>
    <mergeCell ref="D103:D107"/>
    <mergeCell ref="U103:U104"/>
    <mergeCell ref="T105:U107"/>
    <mergeCell ref="E107:F107"/>
    <mergeCell ref="B28:B32"/>
    <mergeCell ref="C28:C32"/>
    <mergeCell ref="D28:D32"/>
    <mergeCell ref="U28:U29"/>
    <mergeCell ref="T30:U32"/>
    <mergeCell ref="E32:F32"/>
    <mergeCell ref="C68:C72"/>
    <mergeCell ref="D68:D72"/>
    <mergeCell ref="U68:U69"/>
    <mergeCell ref="T70:U72"/>
    <mergeCell ref="E72:F72"/>
    <mergeCell ref="B43:B47"/>
    <mergeCell ref="C43:C47"/>
    <mergeCell ref="D43:D47"/>
    <mergeCell ref="U43:U44"/>
    <mergeCell ref="T45:U47"/>
    <mergeCell ref="E47:F47"/>
    <mergeCell ref="U53:U54"/>
    <mergeCell ref="T55:U57"/>
    <mergeCell ref="E57:F57"/>
    <mergeCell ref="B108:B112"/>
    <mergeCell ref="C108:C112"/>
    <mergeCell ref="D108:D112"/>
    <mergeCell ref="U108:U109"/>
    <mergeCell ref="T110:U112"/>
    <mergeCell ref="E112:F112"/>
    <mergeCell ref="B48:B52"/>
    <mergeCell ref="C48:C52"/>
    <mergeCell ref="D48:D52"/>
    <mergeCell ref="U48:U49"/>
    <mergeCell ref="T50:U52"/>
    <mergeCell ref="E52:F52"/>
    <mergeCell ref="B23:B27"/>
    <mergeCell ref="C23:C27"/>
    <mergeCell ref="D23:D27"/>
    <mergeCell ref="U23:U24"/>
    <mergeCell ref="T25:U27"/>
    <mergeCell ref="E27:F27"/>
    <mergeCell ref="B8:B12"/>
    <mergeCell ref="C8:C12"/>
    <mergeCell ref="D8:D12"/>
    <mergeCell ref="U8:U9"/>
    <mergeCell ref="T10:U12"/>
    <mergeCell ref="E12:F12"/>
    <mergeCell ref="B1:V1"/>
    <mergeCell ref="B18:B22"/>
    <mergeCell ref="C18:C22"/>
    <mergeCell ref="D18:D22"/>
    <mergeCell ref="U18:U19"/>
    <mergeCell ref="T20:U22"/>
    <mergeCell ref="E22:F22"/>
    <mergeCell ref="B63:B67"/>
    <mergeCell ref="C63:C67"/>
    <mergeCell ref="D63:D67"/>
    <mergeCell ref="U63:U64"/>
    <mergeCell ref="T65:U67"/>
    <mergeCell ref="E67:F67"/>
    <mergeCell ref="D3:D7"/>
    <mergeCell ref="U3:U4"/>
    <mergeCell ref="T5:U7"/>
    <mergeCell ref="E7:F7"/>
    <mergeCell ref="D58:D62"/>
    <mergeCell ref="U58:U59"/>
    <mergeCell ref="T60:U62"/>
    <mergeCell ref="E62:F62"/>
    <mergeCell ref="D13:D17"/>
    <mergeCell ref="U13:U14"/>
    <mergeCell ref="T15:U17"/>
    <mergeCell ref="E17:F17"/>
    <mergeCell ref="D78:D82"/>
    <mergeCell ref="U78:U79"/>
    <mergeCell ref="T80:U82"/>
    <mergeCell ref="E82:F82"/>
    <mergeCell ref="U33:U34"/>
    <mergeCell ref="T35:U37"/>
    <mergeCell ref="E37:F37"/>
    <mergeCell ref="U98:U99"/>
    <mergeCell ref="T100:U102"/>
    <mergeCell ref="E102:F102"/>
    <mergeCell ref="U73:U74"/>
    <mergeCell ref="T75:U77"/>
    <mergeCell ref="E77:F77"/>
    <mergeCell ref="U38:U39"/>
    <mergeCell ref="T40:U42"/>
    <mergeCell ref="E42:F42"/>
    <mergeCell ref="U83:U84"/>
    <mergeCell ref="T85:U87"/>
    <mergeCell ref="E87:F87"/>
    <mergeCell ref="B3:B7"/>
    <mergeCell ref="C3:C7"/>
    <mergeCell ref="B58:B62"/>
    <mergeCell ref="C58:C62"/>
    <mergeCell ref="B13:B17"/>
    <mergeCell ref="C13:C17"/>
    <mergeCell ref="B78:B82"/>
    <mergeCell ref="C78:C82"/>
    <mergeCell ref="B33:B37"/>
    <mergeCell ref="B98:B102"/>
    <mergeCell ref="C98:C102"/>
    <mergeCell ref="D98:D102"/>
    <mergeCell ref="B73:B77"/>
    <mergeCell ref="C73:C77"/>
    <mergeCell ref="D73:D77"/>
    <mergeCell ref="B38:B42"/>
    <mergeCell ref="C38:C42"/>
    <mergeCell ref="D38:D42"/>
    <mergeCell ref="B83:B87"/>
    <mergeCell ref="C83:C87"/>
    <mergeCell ref="D83:D87"/>
    <mergeCell ref="B68:B72"/>
    <mergeCell ref="C33:C37"/>
    <mergeCell ref="D33:D37"/>
  </mergeCells>
  <printOptions gridLines="1"/>
  <pageMargins left="0.51" right="0.16" top="0.44" bottom="0.28" header="0.24" footer="0.16"/>
  <pageSetup horizontalDpi="300" verticalDpi="300" orientation="portrait" paperSize="9" scale="84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="95" zoomScaleNormal="95" workbookViewId="0" topLeftCell="A1">
      <pane ySplit="1" topLeftCell="A2" activePane="bottomLeft" state="frozen"/>
      <selection pane="topLeft" activeCell="AB5" sqref="AB5"/>
      <selection pane="bottomLeft" activeCell="C29" sqref="C29"/>
    </sheetView>
  </sheetViews>
  <sheetFormatPr defaultColWidth="9.140625" defaultRowHeight="16.5" customHeight="1"/>
  <cols>
    <col min="1" max="1" width="3.421875" style="1" bestFit="1" customWidth="1"/>
    <col min="2" max="2" width="5.28125" style="1" bestFit="1" customWidth="1"/>
    <col min="3" max="3" width="29.57421875" style="1" customWidth="1"/>
    <col min="4" max="4" width="7.7109375" style="1" customWidth="1"/>
    <col min="5" max="5" width="7.7109375" style="7" customWidth="1"/>
    <col min="6" max="6" width="7.7109375" style="3" customWidth="1"/>
    <col min="7" max="18" width="7.7109375" style="13" customWidth="1"/>
    <col min="19" max="19" width="7.7109375" style="1" customWidth="1"/>
    <col min="20" max="20" width="7.7109375" style="6" customWidth="1"/>
    <col min="21" max="21" width="7.7109375" style="5" customWidth="1"/>
    <col min="22" max="22" width="14.421875" style="4" bestFit="1" customWidth="1"/>
    <col min="23" max="23" width="5.7109375" style="4" customWidth="1"/>
    <col min="24" max="257" width="9.140625" style="1" customWidth="1"/>
    <col min="258" max="258" width="3.421875" style="1" bestFit="1" customWidth="1"/>
    <col min="259" max="259" width="29.57421875" style="1" customWidth="1"/>
    <col min="260" max="277" width="7.7109375" style="1" customWidth="1"/>
    <col min="278" max="278" width="14.421875" style="1" bestFit="1" customWidth="1"/>
    <col min="279" max="279" width="5.7109375" style="1" customWidth="1"/>
    <col min="280" max="513" width="9.140625" style="1" customWidth="1"/>
    <col min="514" max="514" width="3.421875" style="1" bestFit="1" customWidth="1"/>
    <col min="515" max="515" width="29.57421875" style="1" customWidth="1"/>
    <col min="516" max="533" width="7.7109375" style="1" customWidth="1"/>
    <col min="534" max="534" width="14.421875" style="1" bestFit="1" customWidth="1"/>
    <col min="535" max="535" width="5.7109375" style="1" customWidth="1"/>
    <col min="536" max="769" width="9.140625" style="1" customWidth="1"/>
    <col min="770" max="770" width="3.421875" style="1" bestFit="1" customWidth="1"/>
    <col min="771" max="771" width="29.57421875" style="1" customWidth="1"/>
    <col min="772" max="789" width="7.7109375" style="1" customWidth="1"/>
    <col min="790" max="790" width="14.421875" style="1" bestFit="1" customWidth="1"/>
    <col min="791" max="791" width="5.7109375" style="1" customWidth="1"/>
    <col min="792" max="1025" width="9.140625" style="1" customWidth="1"/>
    <col min="1026" max="1026" width="3.421875" style="1" bestFit="1" customWidth="1"/>
    <col min="1027" max="1027" width="29.57421875" style="1" customWidth="1"/>
    <col min="1028" max="1045" width="7.7109375" style="1" customWidth="1"/>
    <col min="1046" max="1046" width="14.421875" style="1" bestFit="1" customWidth="1"/>
    <col min="1047" max="1047" width="5.7109375" style="1" customWidth="1"/>
    <col min="1048" max="1281" width="9.140625" style="1" customWidth="1"/>
    <col min="1282" max="1282" width="3.421875" style="1" bestFit="1" customWidth="1"/>
    <col min="1283" max="1283" width="29.57421875" style="1" customWidth="1"/>
    <col min="1284" max="1301" width="7.7109375" style="1" customWidth="1"/>
    <col min="1302" max="1302" width="14.421875" style="1" bestFit="1" customWidth="1"/>
    <col min="1303" max="1303" width="5.7109375" style="1" customWidth="1"/>
    <col min="1304" max="1537" width="9.140625" style="1" customWidth="1"/>
    <col min="1538" max="1538" width="3.421875" style="1" bestFit="1" customWidth="1"/>
    <col min="1539" max="1539" width="29.57421875" style="1" customWidth="1"/>
    <col min="1540" max="1557" width="7.7109375" style="1" customWidth="1"/>
    <col min="1558" max="1558" width="14.421875" style="1" bestFit="1" customWidth="1"/>
    <col min="1559" max="1559" width="5.7109375" style="1" customWidth="1"/>
    <col min="1560" max="1793" width="9.140625" style="1" customWidth="1"/>
    <col min="1794" max="1794" width="3.421875" style="1" bestFit="1" customWidth="1"/>
    <col min="1795" max="1795" width="29.57421875" style="1" customWidth="1"/>
    <col min="1796" max="1813" width="7.7109375" style="1" customWidth="1"/>
    <col min="1814" max="1814" width="14.421875" style="1" bestFit="1" customWidth="1"/>
    <col min="1815" max="1815" width="5.7109375" style="1" customWidth="1"/>
    <col min="1816" max="2049" width="9.140625" style="1" customWidth="1"/>
    <col min="2050" max="2050" width="3.421875" style="1" bestFit="1" customWidth="1"/>
    <col min="2051" max="2051" width="29.57421875" style="1" customWidth="1"/>
    <col min="2052" max="2069" width="7.7109375" style="1" customWidth="1"/>
    <col min="2070" max="2070" width="14.421875" style="1" bestFit="1" customWidth="1"/>
    <col min="2071" max="2071" width="5.7109375" style="1" customWidth="1"/>
    <col min="2072" max="2305" width="9.140625" style="1" customWidth="1"/>
    <col min="2306" max="2306" width="3.421875" style="1" bestFit="1" customWidth="1"/>
    <col min="2307" max="2307" width="29.57421875" style="1" customWidth="1"/>
    <col min="2308" max="2325" width="7.7109375" style="1" customWidth="1"/>
    <col min="2326" max="2326" width="14.421875" style="1" bestFit="1" customWidth="1"/>
    <col min="2327" max="2327" width="5.7109375" style="1" customWidth="1"/>
    <col min="2328" max="2561" width="9.140625" style="1" customWidth="1"/>
    <col min="2562" max="2562" width="3.421875" style="1" bestFit="1" customWidth="1"/>
    <col min="2563" max="2563" width="29.57421875" style="1" customWidth="1"/>
    <col min="2564" max="2581" width="7.7109375" style="1" customWidth="1"/>
    <col min="2582" max="2582" width="14.421875" style="1" bestFit="1" customWidth="1"/>
    <col min="2583" max="2583" width="5.7109375" style="1" customWidth="1"/>
    <col min="2584" max="2817" width="9.140625" style="1" customWidth="1"/>
    <col min="2818" max="2818" width="3.421875" style="1" bestFit="1" customWidth="1"/>
    <col min="2819" max="2819" width="29.57421875" style="1" customWidth="1"/>
    <col min="2820" max="2837" width="7.7109375" style="1" customWidth="1"/>
    <col min="2838" max="2838" width="14.421875" style="1" bestFit="1" customWidth="1"/>
    <col min="2839" max="2839" width="5.7109375" style="1" customWidth="1"/>
    <col min="2840" max="3073" width="9.140625" style="1" customWidth="1"/>
    <col min="3074" max="3074" width="3.421875" style="1" bestFit="1" customWidth="1"/>
    <col min="3075" max="3075" width="29.57421875" style="1" customWidth="1"/>
    <col min="3076" max="3093" width="7.7109375" style="1" customWidth="1"/>
    <col min="3094" max="3094" width="14.421875" style="1" bestFit="1" customWidth="1"/>
    <col min="3095" max="3095" width="5.7109375" style="1" customWidth="1"/>
    <col min="3096" max="3329" width="9.140625" style="1" customWidth="1"/>
    <col min="3330" max="3330" width="3.421875" style="1" bestFit="1" customWidth="1"/>
    <col min="3331" max="3331" width="29.57421875" style="1" customWidth="1"/>
    <col min="3332" max="3349" width="7.7109375" style="1" customWidth="1"/>
    <col min="3350" max="3350" width="14.421875" style="1" bestFit="1" customWidth="1"/>
    <col min="3351" max="3351" width="5.7109375" style="1" customWidth="1"/>
    <col min="3352" max="3585" width="9.140625" style="1" customWidth="1"/>
    <col min="3586" max="3586" width="3.421875" style="1" bestFit="1" customWidth="1"/>
    <col min="3587" max="3587" width="29.57421875" style="1" customWidth="1"/>
    <col min="3588" max="3605" width="7.7109375" style="1" customWidth="1"/>
    <col min="3606" max="3606" width="14.421875" style="1" bestFit="1" customWidth="1"/>
    <col min="3607" max="3607" width="5.7109375" style="1" customWidth="1"/>
    <col min="3608" max="3841" width="9.140625" style="1" customWidth="1"/>
    <col min="3842" max="3842" width="3.421875" style="1" bestFit="1" customWidth="1"/>
    <col min="3843" max="3843" width="29.57421875" style="1" customWidth="1"/>
    <col min="3844" max="3861" width="7.7109375" style="1" customWidth="1"/>
    <col min="3862" max="3862" width="14.421875" style="1" bestFit="1" customWidth="1"/>
    <col min="3863" max="3863" width="5.7109375" style="1" customWidth="1"/>
    <col min="3864" max="4097" width="9.140625" style="1" customWidth="1"/>
    <col min="4098" max="4098" width="3.421875" style="1" bestFit="1" customWidth="1"/>
    <col min="4099" max="4099" width="29.57421875" style="1" customWidth="1"/>
    <col min="4100" max="4117" width="7.7109375" style="1" customWidth="1"/>
    <col min="4118" max="4118" width="14.421875" style="1" bestFit="1" customWidth="1"/>
    <col min="4119" max="4119" width="5.7109375" style="1" customWidth="1"/>
    <col min="4120" max="4353" width="9.140625" style="1" customWidth="1"/>
    <col min="4354" max="4354" width="3.421875" style="1" bestFit="1" customWidth="1"/>
    <col min="4355" max="4355" width="29.57421875" style="1" customWidth="1"/>
    <col min="4356" max="4373" width="7.7109375" style="1" customWidth="1"/>
    <col min="4374" max="4374" width="14.421875" style="1" bestFit="1" customWidth="1"/>
    <col min="4375" max="4375" width="5.7109375" style="1" customWidth="1"/>
    <col min="4376" max="4609" width="9.140625" style="1" customWidth="1"/>
    <col min="4610" max="4610" width="3.421875" style="1" bestFit="1" customWidth="1"/>
    <col min="4611" max="4611" width="29.57421875" style="1" customWidth="1"/>
    <col min="4612" max="4629" width="7.7109375" style="1" customWidth="1"/>
    <col min="4630" max="4630" width="14.421875" style="1" bestFit="1" customWidth="1"/>
    <col min="4631" max="4631" width="5.7109375" style="1" customWidth="1"/>
    <col min="4632" max="4865" width="9.140625" style="1" customWidth="1"/>
    <col min="4866" max="4866" width="3.421875" style="1" bestFit="1" customWidth="1"/>
    <col min="4867" max="4867" width="29.57421875" style="1" customWidth="1"/>
    <col min="4868" max="4885" width="7.7109375" style="1" customWidth="1"/>
    <col min="4886" max="4886" width="14.421875" style="1" bestFit="1" customWidth="1"/>
    <col min="4887" max="4887" width="5.7109375" style="1" customWidth="1"/>
    <col min="4888" max="5121" width="9.140625" style="1" customWidth="1"/>
    <col min="5122" max="5122" width="3.421875" style="1" bestFit="1" customWidth="1"/>
    <col min="5123" max="5123" width="29.57421875" style="1" customWidth="1"/>
    <col min="5124" max="5141" width="7.7109375" style="1" customWidth="1"/>
    <col min="5142" max="5142" width="14.421875" style="1" bestFit="1" customWidth="1"/>
    <col min="5143" max="5143" width="5.7109375" style="1" customWidth="1"/>
    <col min="5144" max="5377" width="9.140625" style="1" customWidth="1"/>
    <col min="5378" max="5378" width="3.421875" style="1" bestFit="1" customWidth="1"/>
    <col min="5379" max="5379" width="29.57421875" style="1" customWidth="1"/>
    <col min="5380" max="5397" width="7.7109375" style="1" customWidth="1"/>
    <col min="5398" max="5398" width="14.421875" style="1" bestFit="1" customWidth="1"/>
    <col min="5399" max="5399" width="5.7109375" style="1" customWidth="1"/>
    <col min="5400" max="5633" width="9.140625" style="1" customWidth="1"/>
    <col min="5634" max="5634" width="3.421875" style="1" bestFit="1" customWidth="1"/>
    <col min="5635" max="5635" width="29.57421875" style="1" customWidth="1"/>
    <col min="5636" max="5653" width="7.7109375" style="1" customWidth="1"/>
    <col min="5654" max="5654" width="14.421875" style="1" bestFit="1" customWidth="1"/>
    <col min="5655" max="5655" width="5.7109375" style="1" customWidth="1"/>
    <col min="5656" max="5889" width="9.140625" style="1" customWidth="1"/>
    <col min="5890" max="5890" width="3.421875" style="1" bestFit="1" customWidth="1"/>
    <col min="5891" max="5891" width="29.57421875" style="1" customWidth="1"/>
    <col min="5892" max="5909" width="7.7109375" style="1" customWidth="1"/>
    <col min="5910" max="5910" width="14.421875" style="1" bestFit="1" customWidth="1"/>
    <col min="5911" max="5911" width="5.7109375" style="1" customWidth="1"/>
    <col min="5912" max="6145" width="9.140625" style="1" customWidth="1"/>
    <col min="6146" max="6146" width="3.421875" style="1" bestFit="1" customWidth="1"/>
    <col min="6147" max="6147" width="29.57421875" style="1" customWidth="1"/>
    <col min="6148" max="6165" width="7.7109375" style="1" customWidth="1"/>
    <col min="6166" max="6166" width="14.421875" style="1" bestFit="1" customWidth="1"/>
    <col min="6167" max="6167" width="5.7109375" style="1" customWidth="1"/>
    <col min="6168" max="6401" width="9.140625" style="1" customWidth="1"/>
    <col min="6402" max="6402" width="3.421875" style="1" bestFit="1" customWidth="1"/>
    <col min="6403" max="6403" width="29.57421875" style="1" customWidth="1"/>
    <col min="6404" max="6421" width="7.7109375" style="1" customWidth="1"/>
    <col min="6422" max="6422" width="14.421875" style="1" bestFit="1" customWidth="1"/>
    <col min="6423" max="6423" width="5.7109375" style="1" customWidth="1"/>
    <col min="6424" max="6657" width="9.140625" style="1" customWidth="1"/>
    <col min="6658" max="6658" width="3.421875" style="1" bestFit="1" customWidth="1"/>
    <col min="6659" max="6659" width="29.57421875" style="1" customWidth="1"/>
    <col min="6660" max="6677" width="7.7109375" style="1" customWidth="1"/>
    <col min="6678" max="6678" width="14.421875" style="1" bestFit="1" customWidth="1"/>
    <col min="6679" max="6679" width="5.7109375" style="1" customWidth="1"/>
    <col min="6680" max="6913" width="9.140625" style="1" customWidth="1"/>
    <col min="6914" max="6914" width="3.421875" style="1" bestFit="1" customWidth="1"/>
    <col min="6915" max="6915" width="29.57421875" style="1" customWidth="1"/>
    <col min="6916" max="6933" width="7.7109375" style="1" customWidth="1"/>
    <col min="6934" max="6934" width="14.421875" style="1" bestFit="1" customWidth="1"/>
    <col min="6935" max="6935" width="5.7109375" style="1" customWidth="1"/>
    <col min="6936" max="7169" width="9.140625" style="1" customWidth="1"/>
    <col min="7170" max="7170" width="3.421875" style="1" bestFit="1" customWidth="1"/>
    <col min="7171" max="7171" width="29.57421875" style="1" customWidth="1"/>
    <col min="7172" max="7189" width="7.7109375" style="1" customWidth="1"/>
    <col min="7190" max="7190" width="14.421875" style="1" bestFit="1" customWidth="1"/>
    <col min="7191" max="7191" width="5.7109375" style="1" customWidth="1"/>
    <col min="7192" max="7425" width="9.140625" style="1" customWidth="1"/>
    <col min="7426" max="7426" width="3.421875" style="1" bestFit="1" customWidth="1"/>
    <col min="7427" max="7427" width="29.57421875" style="1" customWidth="1"/>
    <col min="7428" max="7445" width="7.7109375" style="1" customWidth="1"/>
    <col min="7446" max="7446" width="14.421875" style="1" bestFit="1" customWidth="1"/>
    <col min="7447" max="7447" width="5.7109375" style="1" customWidth="1"/>
    <col min="7448" max="7681" width="9.140625" style="1" customWidth="1"/>
    <col min="7682" max="7682" width="3.421875" style="1" bestFit="1" customWidth="1"/>
    <col min="7683" max="7683" width="29.57421875" style="1" customWidth="1"/>
    <col min="7684" max="7701" width="7.7109375" style="1" customWidth="1"/>
    <col min="7702" max="7702" width="14.421875" style="1" bestFit="1" customWidth="1"/>
    <col min="7703" max="7703" width="5.7109375" style="1" customWidth="1"/>
    <col min="7704" max="7937" width="9.140625" style="1" customWidth="1"/>
    <col min="7938" max="7938" width="3.421875" style="1" bestFit="1" customWidth="1"/>
    <col min="7939" max="7939" width="29.57421875" style="1" customWidth="1"/>
    <col min="7940" max="7957" width="7.7109375" style="1" customWidth="1"/>
    <col min="7958" max="7958" width="14.421875" style="1" bestFit="1" customWidth="1"/>
    <col min="7959" max="7959" width="5.7109375" style="1" customWidth="1"/>
    <col min="7960" max="8193" width="9.140625" style="1" customWidth="1"/>
    <col min="8194" max="8194" width="3.421875" style="1" bestFit="1" customWidth="1"/>
    <col min="8195" max="8195" width="29.57421875" style="1" customWidth="1"/>
    <col min="8196" max="8213" width="7.7109375" style="1" customWidth="1"/>
    <col min="8214" max="8214" width="14.421875" style="1" bestFit="1" customWidth="1"/>
    <col min="8215" max="8215" width="5.7109375" style="1" customWidth="1"/>
    <col min="8216" max="8449" width="9.140625" style="1" customWidth="1"/>
    <col min="8450" max="8450" width="3.421875" style="1" bestFit="1" customWidth="1"/>
    <col min="8451" max="8451" width="29.57421875" style="1" customWidth="1"/>
    <col min="8452" max="8469" width="7.7109375" style="1" customWidth="1"/>
    <col min="8470" max="8470" width="14.421875" style="1" bestFit="1" customWidth="1"/>
    <col min="8471" max="8471" width="5.7109375" style="1" customWidth="1"/>
    <col min="8472" max="8705" width="9.140625" style="1" customWidth="1"/>
    <col min="8706" max="8706" width="3.421875" style="1" bestFit="1" customWidth="1"/>
    <col min="8707" max="8707" width="29.57421875" style="1" customWidth="1"/>
    <col min="8708" max="8725" width="7.7109375" style="1" customWidth="1"/>
    <col min="8726" max="8726" width="14.421875" style="1" bestFit="1" customWidth="1"/>
    <col min="8727" max="8727" width="5.7109375" style="1" customWidth="1"/>
    <col min="8728" max="8961" width="9.140625" style="1" customWidth="1"/>
    <col min="8962" max="8962" width="3.421875" style="1" bestFit="1" customWidth="1"/>
    <col min="8963" max="8963" width="29.57421875" style="1" customWidth="1"/>
    <col min="8964" max="8981" width="7.7109375" style="1" customWidth="1"/>
    <col min="8982" max="8982" width="14.421875" style="1" bestFit="1" customWidth="1"/>
    <col min="8983" max="8983" width="5.7109375" style="1" customWidth="1"/>
    <col min="8984" max="9217" width="9.140625" style="1" customWidth="1"/>
    <col min="9218" max="9218" width="3.421875" style="1" bestFit="1" customWidth="1"/>
    <col min="9219" max="9219" width="29.57421875" style="1" customWidth="1"/>
    <col min="9220" max="9237" width="7.7109375" style="1" customWidth="1"/>
    <col min="9238" max="9238" width="14.421875" style="1" bestFit="1" customWidth="1"/>
    <col min="9239" max="9239" width="5.7109375" style="1" customWidth="1"/>
    <col min="9240" max="9473" width="9.140625" style="1" customWidth="1"/>
    <col min="9474" max="9474" width="3.421875" style="1" bestFit="1" customWidth="1"/>
    <col min="9475" max="9475" width="29.57421875" style="1" customWidth="1"/>
    <col min="9476" max="9493" width="7.7109375" style="1" customWidth="1"/>
    <col min="9494" max="9494" width="14.421875" style="1" bestFit="1" customWidth="1"/>
    <col min="9495" max="9495" width="5.7109375" style="1" customWidth="1"/>
    <col min="9496" max="9729" width="9.140625" style="1" customWidth="1"/>
    <col min="9730" max="9730" width="3.421875" style="1" bestFit="1" customWidth="1"/>
    <col min="9731" max="9731" width="29.57421875" style="1" customWidth="1"/>
    <col min="9732" max="9749" width="7.7109375" style="1" customWidth="1"/>
    <col min="9750" max="9750" width="14.421875" style="1" bestFit="1" customWidth="1"/>
    <col min="9751" max="9751" width="5.7109375" style="1" customWidth="1"/>
    <col min="9752" max="9985" width="9.140625" style="1" customWidth="1"/>
    <col min="9986" max="9986" width="3.421875" style="1" bestFit="1" customWidth="1"/>
    <col min="9987" max="9987" width="29.57421875" style="1" customWidth="1"/>
    <col min="9988" max="10005" width="7.7109375" style="1" customWidth="1"/>
    <col min="10006" max="10006" width="14.421875" style="1" bestFit="1" customWidth="1"/>
    <col min="10007" max="10007" width="5.7109375" style="1" customWidth="1"/>
    <col min="10008" max="10241" width="9.140625" style="1" customWidth="1"/>
    <col min="10242" max="10242" width="3.421875" style="1" bestFit="1" customWidth="1"/>
    <col min="10243" max="10243" width="29.57421875" style="1" customWidth="1"/>
    <col min="10244" max="10261" width="7.7109375" style="1" customWidth="1"/>
    <col min="10262" max="10262" width="14.421875" style="1" bestFit="1" customWidth="1"/>
    <col min="10263" max="10263" width="5.7109375" style="1" customWidth="1"/>
    <col min="10264" max="10497" width="9.140625" style="1" customWidth="1"/>
    <col min="10498" max="10498" width="3.421875" style="1" bestFit="1" customWidth="1"/>
    <col min="10499" max="10499" width="29.57421875" style="1" customWidth="1"/>
    <col min="10500" max="10517" width="7.7109375" style="1" customWidth="1"/>
    <col min="10518" max="10518" width="14.421875" style="1" bestFit="1" customWidth="1"/>
    <col min="10519" max="10519" width="5.7109375" style="1" customWidth="1"/>
    <col min="10520" max="10753" width="9.140625" style="1" customWidth="1"/>
    <col min="10754" max="10754" width="3.421875" style="1" bestFit="1" customWidth="1"/>
    <col min="10755" max="10755" width="29.57421875" style="1" customWidth="1"/>
    <col min="10756" max="10773" width="7.7109375" style="1" customWidth="1"/>
    <col min="10774" max="10774" width="14.421875" style="1" bestFit="1" customWidth="1"/>
    <col min="10775" max="10775" width="5.7109375" style="1" customWidth="1"/>
    <col min="10776" max="11009" width="9.140625" style="1" customWidth="1"/>
    <col min="11010" max="11010" width="3.421875" style="1" bestFit="1" customWidth="1"/>
    <col min="11011" max="11011" width="29.57421875" style="1" customWidth="1"/>
    <col min="11012" max="11029" width="7.7109375" style="1" customWidth="1"/>
    <col min="11030" max="11030" width="14.421875" style="1" bestFit="1" customWidth="1"/>
    <col min="11031" max="11031" width="5.7109375" style="1" customWidth="1"/>
    <col min="11032" max="11265" width="9.140625" style="1" customWidth="1"/>
    <col min="11266" max="11266" width="3.421875" style="1" bestFit="1" customWidth="1"/>
    <col min="11267" max="11267" width="29.57421875" style="1" customWidth="1"/>
    <col min="11268" max="11285" width="7.7109375" style="1" customWidth="1"/>
    <col min="11286" max="11286" width="14.421875" style="1" bestFit="1" customWidth="1"/>
    <col min="11287" max="11287" width="5.7109375" style="1" customWidth="1"/>
    <col min="11288" max="11521" width="9.140625" style="1" customWidth="1"/>
    <col min="11522" max="11522" width="3.421875" style="1" bestFit="1" customWidth="1"/>
    <col min="11523" max="11523" width="29.57421875" style="1" customWidth="1"/>
    <col min="11524" max="11541" width="7.7109375" style="1" customWidth="1"/>
    <col min="11542" max="11542" width="14.421875" style="1" bestFit="1" customWidth="1"/>
    <col min="11543" max="11543" width="5.7109375" style="1" customWidth="1"/>
    <col min="11544" max="11777" width="9.140625" style="1" customWidth="1"/>
    <col min="11778" max="11778" width="3.421875" style="1" bestFit="1" customWidth="1"/>
    <col min="11779" max="11779" width="29.57421875" style="1" customWidth="1"/>
    <col min="11780" max="11797" width="7.7109375" style="1" customWidth="1"/>
    <col min="11798" max="11798" width="14.421875" style="1" bestFit="1" customWidth="1"/>
    <col min="11799" max="11799" width="5.7109375" style="1" customWidth="1"/>
    <col min="11800" max="12033" width="9.140625" style="1" customWidth="1"/>
    <col min="12034" max="12034" width="3.421875" style="1" bestFit="1" customWidth="1"/>
    <col min="12035" max="12035" width="29.57421875" style="1" customWidth="1"/>
    <col min="12036" max="12053" width="7.7109375" style="1" customWidth="1"/>
    <col min="12054" max="12054" width="14.421875" style="1" bestFit="1" customWidth="1"/>
    <col min="12055" max="12055" width="5.7109375" style="1" customWidth="1"/>
    <col min="12056" max="12289" width="9.140625" style="1" customWidth="1"/>
    <col min="12290" max="12290" width="3.421875" style="1" bestFit="1" customWidth="1"/>
    <col min="12291" max="12291" width="29.57421875" style="1" customWidth="1"/>
    <col min="12292" max="12309" width="7.7109375" style="1" customWidth="1"/>
    <col min="12310" max="12310" width="14.421875" style="1" bestFit="1" customWidth="1"/>
    <col min="12311" max="12311" width="5.7109375" style="1" customWidth="1"/>
    <col min="12312" max="12545" width="9.140625" style="1" customWidth="1"/>
    <col min="12546" max="12546" width="3.421875" style="1" bestFit="1" customWidth="1"/>
    <col min="12547" max="12547" width="29.57421875" style="1" customWidth="1"/>
    <col min="12548" max="12565" width="7.7109375" style="1" customWidth="1"/>
    <col min="12566" max="12566" width="14.421875" style="1" bestFit="1" customWidth="1"/>
    <col min="12567" max="12567" width="5.7109375" style="1" customWidth="1"/>
    <col min="12568" max="12801" width="9.140625" style="1" customWidth="1"/>
    <col min="12802" max="12802" width="3.421875" style="1" bestFit="1" customWidth="1"/>
    <col min="12803" max="12803" width="29.57421875" style="1" customWidth="1"/>
    <col min="12804" max="12821" width="7.7109375" style="1" customWidth="1"/>
    <col min="12822" max="12822" width="14.421875" style="1" bestFit="1" customWidth="1"/>
    <col min="12823" max="12823" width="5.7109375" style="1" customWidth="1"/>
    <col min="12824" max="13057" width="9.140625" style="1" customWidth="1"/>
    <col min="13058" max="13058" width="3.421875" style="1" bestFit="1" customWidth="1"/>
    <col min="13059" max="13059" width="29.57421875" style="1" customWidth="1"/>
    <col min="13060" max="13077" width="7.7109375" style="1" customWidth="1"/>
    <col min="13078" max="13078" width="14.421875" style="1" bestFit="1" customWidth="1"/>
    <col min="13079" max="13079" width="5.7109375" style="1" customWidth="1"/>
    <col min="13080" max="13313" width="9.140625" style="1" customWidth="1"/>
    <col min="13314" max="13314" width="3.421875" style="1" bestFit="1" customWidth="1"/>
    <col min="13315" max="13315" width="29.57421875" style="1" customWidth="1"/>
    <col min="13316" max="13333" width="7.7109375" style="1" customWidth="1"/>
    <col min="13334" max="13334" width="14.421875" style="1" bestFit="1" customWidth="1"/>
    <col min="13335" max="13335" width="5.7109375" style="1" customWidth="1"/>
    <col min="13336" max="13569" width="9.140625" style="1" customWidth="1"/>
    <col min="13570" max="13570" width="3.421875" style="1" bestFit="1" customWidth="1"/>
    <col min="13571" max="13571" width="29.57421875" style="1" customWidth="1"/>
    <col min="13572" max="13589" width="7.7109375" style="1" customWidth="1"/>
    <col min="13590" max="13590" width="14.421875" style="1" bestFit="1" customWidth="1"/>
    <col min="13591" max="13591" width="5.7109375" style="1" customWidth="1"/>
    <col min="13592" max="13825" width="9.140625" style="1" customWidth="1"/>
    <col min="13826" max="13826" width="3.421875" style="1" bestFit="1" customWidth="1"/>
    <col min="13827" max="13827" width="29.57421875" style="1" customWidth="1"/>
    <col min="13828" max="13845" width="7.7109375" style="1" customWidth="1"/>
    <col min="13846" max="13846" width="14.421875" style="1" bestFit="1" customWidth="1"/>
    <col min="13847" max="13847" width="5.7109375" style="1" customWidth="1"/>
    <col min="13848" max="14081" width="9.140625" style="1" customWidth="1"/>
    <col min="14082" max="14082" width="3.421875" style="1" bestFit="1" customWidth="1"/>
    <col min="14083" max="14083" width="29.57421875" style="1" customWidth="1"/>
    <col min="14084" max="14101" width="7.7109375" style="1" customWidth="1"/>
    <col min="14102" max="14102" width="14.421875" style="1" bestFit="1" customWidth="1"/>
    <col min="14103" max="14103" width="5.7109375" style="1" customWidth="1"/>
    <col min="14104" max="14337" width="9.140625" style="1" customWidth="1"/>
    <col min="14338" max="14338" width="3.421875" style="1" bestFit="1" customWidth="1"/>
    <col min="14339" max="14339" width="29.57421875" style="1" customWidth="1"/>
    <col min="14340" max="14357" width="7.7109375" style="1" customWidth="1"/>
    <col min="14358" max="14358" width="14.421875" style="1" bestFit="1" customWidth="1"/>
    <col min="14359" max="14359" width="5.7109375" style="1" customWidth="1"/>
    <col min="14360" max="14593" width="9.140625" style="1" customWidth="1"/>
    <col min="14594" max="14594" width="3.421875" style="1" bestFit="1" customWidth="1"/>
    <col min="14595" max="14595" width="29.57421875" style="1" customWidth="1"/>
    <col min="14596" max="14613" width="7.7109375" style="1" customWidth="1"/>
    <col min="14614" max="14614" width="14.421875" style="1" bestFit="1" customWidth="1"/>
    <col min="14615" max="14615" width="5.7109375" style="1" customWidth="1"/>
    <col min="14616" max="14849" width="9.140625" style="1" customWidth="1"/>
    <col min="14850" max="14850" width="3.421875" style="1" bestFit="1" customWidth="1"/>
    <col min="14851" max="14851" width="29.57421875" style="1" customWidth="1"/>
    <col min="14852" max="14869" width="7.7109375" style="1" customWidth="1"/>
    <col min="14870" max="14870" width="14.421875" style="1" bestFit="1" customWidth="1"/>
    <col min="14871" max="14871" width="5.7109375" style="1" customWidth="1"/>
    <col min="14872" max="15105" width="9.140625" style="1" customWidth="1"/>
    <col min="15106" max="15106" width="3.421875" style="1" bestFit="1" customWidth="1"/>
    <col min="15107" max="15107" width="29.57421875" style="1" customWidth="1"/>
    <col min="15108" max="15125" width="7.7109375" style="1" customWidth="1"/>
    <col min="15126" max="15126" width="14.421875" style="1" bestFit="1" customWidth="1"/>
    <col min="15127" max="15127" width="5.7109375" style="1" customWidth="1"/>
    <col min="15128" max="15361" width="9.140625" style="1" customWidth="1"/>
    <col min="15362" max="15362" width="3.421875" style="1" bestFit="1" customWidth="1"/>
    <col min="15363" max="15363" width="29.57421875" style="1" customWidth="1"/>
    <col min="15364" max="15381" width="7.7109375" style="1" customWidth="1"/>
    <col min="15382" max="15382" width="14.421875" style="1" bestFit="1" customWidth="1"/>
    <col min="15383" max="15383" width="5.7109375" style="1" customWidth="1"/>
    <col min="15384" max="15617" width="9.140625" style="1" customWidth="1"/>
    <col min="15618" max="15618" width="3.421875" style="1" bestFit="1" customWidth="1"/>
    <col min="15619" max="15619" width="29.57421875" style="1" customWidth="1"/>
    <col min="15620" max="15637" width="7.7109375" style="1" customWidth="1"/>
    <col min="15638" max="15638" width="14.421875" style="1" bestFit="1" customWidth="1"/>
    <col min="15639" max="15639" width="5.7109375" style="1" customWidth="1"/>
    <col min="15640" max="15873" width="9.140625" style="1" customWidth="1"/>
    <col min="15874" max="15874" width="3.421875" style="1" bestFit="1" customWidth="1"/>
    <col min="15875" max="15875" width="29.57421875" style="1" customWidth="1"/>
    <col min="15876" max="15893" width="7.7109375" style="1" customWidth="1"/>
    <col min="15894" max="15894" width="14.421875" style="1" bestFit="1" customWidth="1"/>
    <col min="15895" max="15895" width="5.7109375" style="1" customWidth="1"/>
    <col min="15896" max="16129" width="9.140625" style="1" customWidth="1"/>
    <col min="16130" max="16130" width="3.421875" style="1" bestFit="1" customWidth="1"/>
    <col min="16131" max="16131" width="29.57421875" style="1" customWidth="1"/>
    <col min="16132" max="16149" width="7.7109375" style="1" customWidth="1"/>
    <col min="16150" max="16150" width="14.421875" style="1" bestFit="1" customWidth="1"/>
    <col min="16151" max="16151" width="5.7109375" style="1" customWidth="1"/>
    <col min="16152" max="16384" width="9.140625" style="1" customWidth="1"/>
  </cols>
  <sheetData>
    <row r="1" spans="1:23" ht="25.5">
      <c r="A1" s="357"/>
      <c r="B1" s="305" t="s">
        <v>39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3" s="176" customFormat="1" ht="17.1" customHeight="1" thickBot="1">
      <c r="A2" s="325" t="s">
        <v>29</v>
      </c>
      <c r="B2" s="325" t="s">
        <v>115</v>
      </c>
      <c r="C2" s="326" t="s">
        <v>36</v>
      </c>
      <c r="D2" s="327" t="s">
        <v>27</v>
      </c>
      <c r="E2" s="328" t="s">
        <v>0</v>
      </c>
      <c r="F2" s="328" t="s">
        <v>1</v>
      </c>
      <c r="G2" s="329" t="s">
        <v>2</v>
      </c>
      <c r="H2" s="329" t="s">
        <v>3</v>
      </c>
      <c r="I2" s="329" t="s">
        <v>4</v>
      </c>
      <c r="J2" s="329" t="s">
        <v>21</v>
      </c>
      <c r="K2" s="329" t="s">
        <v>5</v>
      </c>
      <c r="L2" s="329" t="s">
        <v>6</v>
      </c>
      <c r="M2" s="329" t="s">
        <v>7</v>
      </c>
      <c r="N2" s="329" t="s">
        <v>8</v>
      </c>
      <c r="O2" s="329" t="s">
        <v>19</v>
      </c>
      <c r="P2" s="329" t="s">
        <v>22</v>
      </c>
      <c r="Q2" s="329" t="s">
        <v>17</v>
      </c>
      <c r="R2" s="329" t="s">
        <v>9</v>
      </c>
      <c r="S2" s="329" t="s">
        <v>15</v>
      </c>
      <c r="T2" s="329" t="s">
        <v>16</v>
      </c>
      <c r="U2" s="330" t="s">
        <v>10</v>
      </c>
      <c r="V2" s="331" t="s">
        <v>30</v>
      </c>
      <c r="W2" s="332"/>
    </row>
    <row r="3" spans="1:23" ht="17.25" customHeight="1">
      <c r="A3" s="333">
        <v>4</v>
      </c>
      <c r="B3" s="333">
        <v>10202</v>
      </c>
      <c r="C3" s="334" t="s">
        <v>78</v>
      </c>
      <c r="D3" s="335" t="s">
        <v>79</v>
      </c>
      <c r="E3" s="336">
        <v>54</v>
      </c>
      <c r="F3" s="337" t="s">
        <v>23</v>
      </c>
      <c r="G3" s="182">
        <v>19</v>
      </c>
      <c r="H3" s="182">
        <v>12</v>
      </c>
      <c r="I3" s="182">
        <v>8</v>
      </c>
      <c r="J3" s="182">
        <v>9</v>
      </c>
      <c r="K3" s="182">
        <v>12</v>
      </c>
      <c r="L3" s="182">
        <v>12</v>
      </c>
      <c r="M3" s="182">
        <v>12</v>
      </c>
      <c r="N3" s="182">
        <v>9</v>
      </c>
      <c r="O3" s="182">
        <v>9</v>
      </c>
      <c r="P3" s="182">
        <v>12</v>
      </c>
      <c r="Q3" s="182">
        <v>3</v>
      </c>
      <c r="R3" s="338"/>
      <c r="S3" s="339">
        <f>IF(E3="","",SUM(G3:Q3)-(R3))</f>
        <v>117</v>
      </c>
      <c r="T3" s="340">
        <f>IF(E3="",0,(SUM(S3+S4)))</f>
        <v>231</v>
      </c>
      <c r="U3" s="341">
        <v>1</v>
      </c>
      <c r="V3" s="342">
        <f>SUM(G3:I3)</f>
        <v>39</v>
      </c>
      <c r="W3" s="343" t="s">
        <v>31</v>
      </c>
    </row>
    <row r="4" spans="1:23" ht="17.25" customHeight="1" thickBot="1">
      <c r="A4" s="344"/>
      <c r="B4" s="344"/>
      <c r="C4" s="345"/>
      <c r="D4" s="346"/>
      <c r="E4" s="347">
        <v>56</v>
      </c>
      <c r="F4" s="348" t="s">
        <v>24</v>
      </c>
      <c r="G4" s="211">
        <v>18</v>
      </c>
      <c r="H4" s="211">
        <v>10</v>
      </c>
      <c r="I4" s="211">
        <v>8</v>
      </c>
      <c r="J4" s="211">
        <v>9</v>
      </c>
      <c r="K4" s="211">
        <v>12</v>
      </c>
      <c r="L4" s="211">
        <v>14</v>
      </c>
      <c r="M4" s="211">
        <v>12</v>
      </c>
      <c r="N4" s="211">
        <v>10</v>
      </c>
      <c r="O4" s="211">
        <v>9</v>
      </c>
      <c r="P4" s="211">
        <v>9</v>
      </c>
      <c r="Q4" s="211">
        <v>3</v>
      </c>
      <c r="R4" s="349"/>
      <c r="S4" s="350">
        <f>IF(E4="","",SUM(G4:Q4)-(R4))</f>
        <v>114</v>
      </c>
      <c r="T4" s="351"/>
      <c r="U4" s="352"/>
      <c r="V4" s="353">
        <f>SUM(G4:I4)</f>
        <v>36</v>
      </c>
      <c r="W4" s="354">
        <f>SUM(V3:V4)</f>
        <v>75</v>
      </c>
    </row>
    <row r="5" spans="1:23" ht="17.25" customHeight="1">
      <c r="A5" s="333">
        <v>8</v>
      </c>
      <c r="B5" s="333">
        <v>10204</v>
      </c>
      <c r="C5" s="334" t="s">
        <v>56</v>
      </c>
      <c r="D5" s="335" t="s">
        <v>57</v>
      </c>
      <c r="E5" s="336">
        <v>10</v>
      </c>
      <c r="F5" s="337" t="s">
        <v>23</v>
      </c>
      <c r="G5" s="182">
        <v>21</v>
      </c>
      <c r="H5" s="182">
        <v>12</v>
      </c>
      <c r="I5" s="182">
        <v>6</v>
      </c>
      <c r="J5" s="182">
        <v>9</v>
      </c>
      <c r="K5" s="182">
        <v>9</v>
      </c>
      <c r="L5" s="182">
        <v>14</v>
      </c>
      <c r="M5" s="182">
        <v>10</v>
      </c>
      <c r="N5" s="182">
        <v>9</v>
      </c>
      <c r="O5" s="182">
        <v>9</v>
      </c>
      <c r="P5" s="182">
        <v>9</v>
      </c>
      <c r="Q5" s="182">
        <v>3</v>
      </c>
      <c r="R5" s="338"/>
      <c r="S5" s="339">
        <f>IF(E5="","",SUM(G5:Q5)-(R5))</f>
        <v>111</v>
      </c>
      <c r="T5" s="340">
        <f>IF(E5="",0,(SUM(S5+S6)))</f>
        <v>213</v>
      </c>
      <c r="U5" s="341">
        <v>2</v>
      </c>
      <c r="V5" s="342">
        <f>SUM(G5:I5)</f>
        <v>39</v>
      </c>
      <c r="W5" s="343" t="s">
        <v>31</v>
      </c>
    </row>
    <row r="6" spans="1:23" ht="17.25" customHeight="1" thickBot="1">
      <c r="A6" s="344"/>
      <c r="B6" s="344"/>
      <c r="C6" s="345"/>
      <c r="D6" s="346"/>
      <c r="E6" s="347">
        <v>1</v>
      </c>
      <c r="F6" s="348" t="s">
        <v>24</v>
      </c>
      <c r="G6" s="211">
        <v>20</v>
      </c>
      <c r="H6" s="211">
        <v>12</v>
      </c>
      <c r="I6" s="211">
        <v>9</v>
      </c>
      <c r="J6" s="211">
        <v>6</v>
      </c>
      <c r="K6" s="211">
        <v>12</v>
      </c>
      <c r="L6" s="211">
        <v>12</v>
      </c>
      <c r="M6" s="211">
        <v>10</v>
      </c>
      <c r="N6" s="211">
        <v>9</v>
      </c>
      <c r="O6" s="211">
        <v>9</v>
      </c>
      <c r="P6" s="211">
        <v>0</v>
      </c>
      <c r="Q6" s="211">
        <v>3</v>
      </c>
      <c r="R6" s="349"/>
      <c r="S6" s="350">
        <f>IF(E6="","",SUM(G6:Q6)-(R6))</f>
        <v>102</v>
      </c>
      <c r="T6" s="351"/>
      <c r="U6" s="352"/>
      <c r="V6" s="353">
        <f>SUM(G6:I6)</f>
        <v>41</v>
      </c>
      <c r="W6" s="354">
        <f>SUM(V5:V6)</f>
        <v>80</v>
      </c>
    </row>
    <row r="7" spans="1:23" ht="17.25" customHeight="1">
      <c r="A7" s="333">
        <v>6</v>
      </c>
      <c r="B7" s="333">
        <v>10208</v>
      </c>
      <c r="C7" s="334" t="s">
        <v>90</v>
      </c>
      <c r="D7" s="335" t="s">
        <v>119</v>
      </c>
      <c r="E7" s="336">
        <v>68</v>
      </c>
      <c r="F7" s="337" t="s">
        <v>23</v>
      </c>
      <c r="G7" s="182">
        <v>21</v>
      </c>
      <c r="H7" s="182">
        <v>12</v>
      </c>
      <c r="I7" s="182">
        <v>9</v>
      </c>
      <c r="J7" s="182">
        <v>6</v>
      </c>
      <c r="K7" s="182">
        <v>12</v>
      </c>
      <c r="L7" s="182">
        <v>12</v>
      </c>
      <c r="M7" s="182">
        <v>9</v>
      </c>
      <c r="N7" s="182">
        <v>9</v>
      </c>
      <c r="O7" s="182">
        <v>9</v>
      </c>
      <c r="P7" s="182">
        <v>6</v>
      </c>
      <c r="Q7" s="182">
        <v>3</v>
      </c>
      <c r="R7" s="338"/>
      <c r="S7" s="339">
        <f>IF(E7="","",SUM(G7:Q7)-(R7))</f>
        <v>108</v>
      </c>
      <c r="T7" s="340">
        <f>IF(E7="",0,(SUM(S7+S8)))</f>
        <v>213</v>
      </c>
      <c r="U7" s="341">
        <v>3</v>
      </c>
      <c r="V7" s="342">
        <f>SUM(G7:I7)</f>
        <v>42</v>
      </c>
      <c r="W7" s="343" t="s">
        <v>31</v>
      </c>
    </row>
    <row r="8" spans="1:23" ht="17.25" customHeight="1" thickBot="1">
      <c r="A8" s="344"/>
      <c r="B8" s="344"/>
      <c r="C8" s="345"/>
      <c r="D8" s="346"/>
      <c r="E8" s="347">
        <v>29</v>
      </c>
      <c r="F8" s="348" t="s">
        <v>24</v>
      </c>
      <c r="G8" s="211">
        <v>19</v>
      </c>
      <c r="H8" s="211">
        <v>9</v>
      </c>
      <c r="I8" s="211">
        <v>8</v>
      </c>
      <c r="J8" s="211">
        <v>9</v>
      </c>
      <c r="K8" s="211">
        <v>12</v>
      </c>
      <c r="L8" s="211">
        <v>12</v>
      </c>
      <c r="M8" s="211">
        <v>10</v>
      </c>
      <c r="N8" s="211">
        <v>8</v>
      </c>
      <c r="O8" s="211">
        <v>9</v>
      </c>
      <c r="P8" s="211">
        <v>6</v>
      </c>
      <c r="Q8" s="211">
        <v>3</v>
      </c>
      <c r="R8" s="349"/>
      <c r="S8" s="350">
        <f>IF(E8="","",SUM(G8:Q8)-(R8))</f>
        <v>105</v>
      </c>
      <c r="T8" s="351"/>
      <c r="U8" s="352"/>
      <c r="V8" s="353">
        <f>SUM(G8:I8)</f>
        <v>36</v>
      </c>
      <c r="W8" s="354">
        <f>SUM(V7:V8)</f>
        <v>78</v>
      </c>
    </row>
    <row r="9" spans="1:23" ht="17.25" customHeight="1">
      <c r="A9" s="333">
        <v>5</v>
      </c>
      <c r="B9" s="333">
        <v>10207</v>
      </c>
      <c r="C9" s="334" t="s">
        <v>90</v>
      </c>
      <c r="D9" s="335" t="s">
        <v>119</v>
      </c>
      <c r="E9" s="336">
        <v>33</v>
      </c>
      <c r="F9" s="337" t="s">
        <v>23</v>
      </c>
      <c r="G9" s="182">
        <v>19</v>
      </c>
      <c r="H9" s="182">
        <v>9</v>
      </c>
      <c r="I9" s="182">
        <v>6</v>
      </c>
      <c r="J9" s="182">
        <v>6</v>
      </c>
      <c r="K9" s="182">
        <v>11</v>
      </c>
      <c r="L9" s="182">
        <v>12</v>
      </c>
      <c r="M9" s="182">
        <v>9</v>
      </c>
      <c r="N9" s="182">
        <v>6</v>
      </c>
      <c r="O9" s="182">
        <v>9</v>
      </c>
      <c r="P9" s="182">
        <v>6</v>
      </c>
      <c r="Q9" s="182">
        <v>3</v>
      </c>
      <c r="R9" s="338"/>
      <c r="S9" s="339">
        <f>IF(E9="","",SUM(G9:Q9)-(R9))</f>
        <v>96</v>
      </c>
      <c r="T9" s="340">
        <f>IF(E9="",0,(SUM(S9+S10)))</f>
        <v>198</v>
      </c>
      <c r="U9" s="355">
        <v>4</v>
      </c>
      <c r="V9" s="342">
        <f>SUM(G9:I9)</f>
        <v>34</v>
      </c>
      <c r="W9" s="343" t="s">
        <v>31</v>
      </c>
    </row>
    <row r="10" spans="1:23" ht="17.25" customHeight="1" thickBot="1">
      <c r="A10" s="344"/>
      <c r="B10" s="344"/>
      <c r="C10" s="345"/>
      <c r="D10" s="346"/>
      <c r="E10" s="347">
        <v>67</v>
      </c>
      <c r="F10" s="348" t="s">
        <v>24</v>
      </c>
      <c r="G10" s="211">
        <v>17</v>
      </c>
      <c r="H10" s="211">
        <v>12</v>
      </c>
      <c r="I10" s="211">
        <v>7</v>
      </c>
      <c r="J10" s="211">
        <v>9</v>
      </c>
      <c r="K10" s="211">
        <v>12</v>
      </c>
      <c r="L10" s="211">
        <v>12</v>
      </c>
      <c r="M10" s="211">
        <v>9</v>
      </c>
      <c r="N10" s="211">
        <v>6</v>
      </c>
      <c r="O10" s="211">
        <v>9</v>
      </c>
      <c r="P10" s="211">
        <v>6</v>
      </c>
      <c r="Q10" s="211">
        <v>3</v>
      </c>
      <c r="R10" s="349"/>
      <c r="S10" s="350">
        <f>IF(E10="","",SUM(G10:Q10)-(R10))</f>
        <v>102</v>
      </c>
      <c r="T10" s="351"/>
      <c r="U10" s="356"/>
      <c r="V10" s="353">
        <f>SUM(G10:I10)</f>
        <v>36</v>
      </c>
      <c r="W10" s="354">
        <f>SUM(V9:V10)</f>
        <v>70</v>
      </c>
    </row>
    <row r="11" spans="1:23" ht="17.25" customHeight="1">
      <c r="A11" s="333">
        <v>7</v>
      </c>
      <c r="B11" s="333">
        <v>10203</v>
      </c>
      <c r="C11" s="334" t="s">
        <v>56</v>
      </c>
      <c r="D11" s="335" t="s">
        <v>57</v>
      </c>
      <c r="E11" s="336">
        <v>2</v>
      </c>
      <c r="F11" s="337" t="s">
        <v>23</v>
      </c>
      <c r="G11" s="182">
        <v>18</v>
      </c>
      <c r="H11" s="182">
        <v>12</v>
      </c>
      <c r="I11" s="182">
        <v>9</v>
      </c>
      <c r="J11" s="182">
        <v>6</v>
      </c>
      <c r="K11" s="182">
        <v>0</v>
      </c>
      <c r="L11" s="182">
        <v>12</v>
      </c>
      <c r="M11" s="182">
        <v>10</v>
      </c>
      <c r="N11" s="182">
        <v>9</v>
      </c>
      <c r="O11" s="182">
        <v>9</v>
      </c>
      <c r="P11" s="182">
        <v>0</v>
      </c>
      <c r="Q11" s="182"/>
      <c r="R11" s="338"/>
      <c r="S11" s="339">
        <f>IF(E11="","",SUM(G11:Q11)-(R11))</f>
        <v>85</v>
      </c>
      <c r="T11" s="340">
        <f>IF(E11="",0,(SUM(S11+S12)))</f>
        <v>171</v>
      </c>
      <c r="U11" s="355">
        <v>5</v>
      </c>
      <c r="V11" s="342">
        <f>SUM(G11:I11)</f>
        <v>39</v>
      </c>
      <c r="W11" s="343" t="s">
        <v>31</v>
      </c>
    </row>
    <row r="12" spans="1:23" ht="17.25" customHeight="1" thickBot="1">
      <c r="A12" s="344"/>
      <c r="B12" s="344"/>
      <c r="C12" s="345"/>
      <c r="D12" s="346"/>
      <c r="E12" s="347">
        <v>25</v>
      </c>
      <c r="F12" s="348" t="s">
        <v>24</v>
      </c>
      <c r="G12" s="211">
        <v>20</v>
      </c>
      <c r="H12" s="211">
        <v>12</v>
      </c>
      <c r="I12" s="211">
        <v>6</v>
      </c>
      <c r="J12" s="211">
        <v>9</v>
      </c>
      <c r="K12" s="211">
        <v>0</v>
      </c>
      <c r="L12" s="211">
        <v>12</v>
      </c>
      <c r="M12" s="211">
        <v>9</v>
      </c>
      <c r="N12" s="211">
        <v>9</v>
      </c>
      <c r="O12" s="211">
        <v>9</v>
      </c>
      <c r="P12" s="211">
        <v>0</v>
      </c>
      <c r="Q12" s="211"/>
      <c r="R12" s="349"/>
      <c r="S12" s="350">
        <f>IF(E12="","",SUM(G12:Q12)-(R12))</f>
        <v>86</v>
      </c>
      <c r="T12" s="351"/>
      <c r="U12" s="356"/>
      <c r="V12" s="353">
        <f>SUM(G12:I12)</f>
        <v>38</v>
      </c>
      <c r="W12" s="354">
        <f>SUM(V11:V12)</f>
        <v>77</v>
      </c>
    </row>
    <row r="13" spans="1:23" ht="17.25" customHeight="1">
      <c r="A13" s="333">
        <v>2</v>
      </c>
      <c r="B13" s="333">
        <v>10206</v>
      </c>
      <c r="C13" s="334" t="s">
        <v>93</v>
      </c>
      <c r="D13" s="335" t="s">
        <v>106</v>
      </c>
      <c r="E13" s="336">
        <v>25</v>
      </c>
      <c r="F13" s="337" t="s">
        <v>23</v>
      </c>
      <c r="G13" s="182">
        <v>0</v>
      </c>
      <c r="H13" s="182">
        <v>12</v>
      </c>
      <c r="I13" s="182">
        <v>9</v>
      </c>
      <c r="J13" s="182">
        <v>10</v>
      </c>
      <c r="K13" s="182">
        <v>9</v>
      </c>
      <c r="L13" s="182">
        <v>12</v>
      </c>
      <c r="M13" s="182">
        <v>9</v>
      </c>
      <c r="N13" s="182">
        <v>8</v>
      </c>
      <c r="O13" s="182">
        <v>9</v>
      </c>
      <c r="P13" s="182">
        <v>6</v>
      </c>
      <c r="Q13" s="182"/>
      <c r="R13" s="338"/>
      <c r="S13" s="339">
        <f>IF(E13="","",SUM(G13:Q13)-(R13))</f>
        <v>84</v>
      </c>
      <c r="T13" s="340">
        <f>IF(E13="",0,(SUM(S13+S14)))</f>
        <v>159</v>
      </c>
      <c r="U13" s="355">
        <v>6</v>
      </c>
      <c r="V13" s="342">
        <f>SUM(G13:I13)</f>
        <v>21</v>
      </c>
      <c r="W13" s="343" t="s">
        <v>31</v>
      </c>
    </row>
    <row r="14" spans="1:23" ht="17.25" customHeight="1" thickBot="1">
      <c r="A14" s="344"/>
      <c r="B14" s="344"/>
      <c r="C14" s="345"/>
      <c r="D14" s="346"/>
      <c r="E14" s="347">
        <v>31</v>
      </c>
      <c r="F14" s="348" t="s">
        <v>24</v>
      </c>
      <c r="G14" s="211">
        <v>0</v>
      </c>
      <c r="H14" s="211">
        <v>12</v>
      </c>
      <c r="I14" s="211">
        <v>9</v>
      </c>
      <c r="J14" s="211">
        <v>9</v>
      </c>
      <c r="K14" s="211">
        <v>0</v>
      </c>
      <c r="L14" s="211">
        <v>12</v>
      </c>
      <c r="M14" s="211">
        <v>9</v>
      </c>
      <c r="N14" s="211">
        <v>9</v>
      </c>
      <c r="O14" s="211">
        <v>9</v>
      </c>
      <c r="P14" s="211">
        <v>6</v>
      </c>
      <c r="Q14" s="211"/>
      <c r="R14" s="349"/>
      <c r="S14" s="350">
        <f>IF(E14="","",SUM(G14:Q14)-(R14))</f>
        <v>75</v>
      </c>
      <c r="T14" s="351"/>
      <c r="U14" s="356"/>
      <c r="V14" s="353">
        <f>SUM(G14:I14)</f>
        <v>21</v>
      </c>
      <c r="W14" s="354">
        <f>SUM(V13:V14)</f>
        <v>42</v>
      </c>
    </row>
    <row r="15" spans="1:23" ht="17.25" customHeight="1">
      <c r="A15" s="333">
        <v>1</v>
      </c>
      <c r="B15" s="333">
        <v>10205</v>
      </c>
      <c r="C15" s="334" t="s">
        <v>93</v>
      </c>
      <c r="D15" s="335" t="s">
        <v>106</v>
      </c>
      <c r="E15" s="336">
        <v>22</v>
      </c>
      <c r="F15" s="337" t="s">
        <v>23</v>
      </c>
      <c r="G15" s="182">
        <v>0</v>
      </c>
      <c r="H15" s="182">
        <v>12</v>
      </c>
      <c r="I15" s="182">
        <v>9</v>
      </c>
      <c r="J15" s="182">
        <v>9</v>
      </c>
      <c r="K15" s="182">
        <v>0</v>
      </c>
      <c r="L15" s="182">
        <v>12</v>
      </c>
      <c r="M15" s="182">
        <v>8</v>
      </c>
      <c r="N15" s="182">
        <v>7</v>
      </c>
      <c r="O15" s="182">
        <v>9</v>
      </c>
      <c r="P15" s="182">
        <v>6</v>
      </c>
      <c r="Q15" s="182"/>
      <c r="R15" s="338"/>
      <c r="S15" s="339">
        <f aca="true" t="shared" si="0" ref="S15:S18">IF(E15="","",SUM(G15:Q15)-(R15))</f>
        <v>72</v>
      </c>
      <c r="T15" s="340">
        <f>IF(E15="",0,(SUM(S15+S16)))</f>
        <v>138</v>
      </c>
      <c r="U15" s="355">
        <v>7</v>
      </c>
      <c r="V15" s="342">
        <f aca="true" t="shared" si="1" ref="V15:V18">SUM(G15:I15)</f>
        <v>21</v>
      </c>
      <c r="W15" s="343" t="s">
        <v>31</v>
      </c>
    </row>
    <row r="16" spans="1:23" ht="17.25" customHeight="1" thickBot="1">
      <c r="A16" s="344"/>
      <c r="B16" s="344"/>
      <c r="C16" s="345"/>
      <c r="D16" s="346"/>
      <c r="E16" s="347">
        <v>21</v>
      </c>
      <c r="F16" s="348" t="s">
        <v>24</v>
      </c>
      <c r="G16" s="211">
        <v>0</v>
      </c>
      <c r="H16" s="211">
        <v>10</v>
      </c>
      <c r="I16" s="211">
        <v>8</v>
      </c>
      <c r="J16" s="211">
        <v>9</v>
      </c>
      <c r="K16" s="211">
        <v>0</v>
      </c>
      <c r="L16" s="211">
        <v>10</v>
      </c>
      <c r="M16" s="211">
        <v>8</v>
      </c>
      <c r="N16" s="211">
        <v>6</v>
      </c>
      <c r="O16" s="211">
        <v>9</v>
      </c>
      <c r="P16" s="211">
        <v>6</v>
      </c>
      <c r="Q16" s="211"/>
      <c r="R16" s="349"/>
      <c r="S16" s="350">
        <f t="shared" si="0"/>
        <v>66</v>
      </c>
      <c r="T16" s="351"/>
      <c r="U16" s="356"/>
      <c r="V16" s="353">
        <f t="shared" si="1"/>
        <v>18</v>
      </c>
      <c r="W16" s="354">
        <f>SUM(V15:V16)</f>
        <v>39</v>
      </c>
    </row>
    <row r="17" spans="1:23" ht="17.25" customHeight="1">
      <c r="A17" s="333">
        <v>3</v>
      </c>
      <c r="B17" s="333">
        <v>10201</v>
      </c>
      <c r="C17" s="334" t="s">
        <v>78</v>
      </c>
      <c r="D17" s="335" t="s">
        <v>79</v>
      </c>
      <c r="E17" s="336">
        <v>8</v>
      </c>
      <c r="F17" s="337" t="s">
        <v>23</v>
      </c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338"/>
      <c r="S17" s="339">
        <f t="shared" si="0"/>
        <v>0</v>
      </c>
      <c r="T17" s="340">
        <f>IF(E17="",0,(SUM(S17+S18)))</f>
        <v>0</v>
      </c>
      <c r="U17" s="355">
        <v>8</v>
      </c>
      <c r="V17" s="342">
        <f t="shared" si="1"/>
        <v>0</v>
      </c>
      <c r="W17" s="343" t="s">
        <v>31</v>
      </c>
    </row>
    <row r="18" spans="1:23" ht="17.25" customHeight="1" thickBot="1">
      <c r="A18" s="344"/>
      <c r="B18" s="344"/>
      <c r="C18" s="345"/>
      <c r="D18" s="346"/>
      <c r="E18" s="347">
        <v>7</v>
      </c>
      <c r="F18" s="348" t="s">
        <v>24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349"/>
      <c r="S18" s="350">
        <f t="shared" si="0"/>
        <v>0</v>
      </c>
      <c r="T18" s="351"/>
      <c r="U18" s="356"/>
      <c r="V18" s="353">
        <f t="shared" si="1"/>
        <v>0</v>
      </c>
      <c r="W18" s="354">
        <f>SUM(V17:V18)</f>
        <v>0</v>
      </c>
    </row>
  </sheetData>
  <mergeCells count="49">
    <mergeCell ref="A7:A8"/>
    <mergeCell ref="A11:A12"/>
    <mergeCell ref="A5:A6"/>
    <mergeCell ref="A15:A16"/>
    <mergeCell ref="A13:A14"/>
    <mergeCell ref="A17:A18"/>
    <mergeCell ref="A3:A4"/>
    <mergeCell ref="A9:A10"/>
    <mergeCell ref="D11:D12"/>
    <mergeCell ref="T11:T12"/>
    <mergeCell ref="U11:U12"/>
    <mergeCell ref="B5:B6"/>
    <mergeCell ref="C5:C6"/>
    <mergeCell ref="D5:D6"/>
    <mergeCell ref="T5:T6"/>
    <mergeCell ref="U5:U6"/>
    <mergeCell ref="T9:T10"/>
    <mergeCell ref="U9:U10"/>
    <mergeCell ref="B7:B8"/>
    <mergeCell ref="C7:C8"/>
    <mergeCell ref="D7:D8"/>
    <mergeCell ref="T7:T8"/>
    <mergeCell ref="U7:U8"/>
    <mergeCell ref="B1:W1"/>
    <mergeCell ref="B15:B16"/>
    <mergeCell ref="C15:C16"/>
    <mergeCell ref="D15:D16"/>
    <mergeCell ref="T15:T16"/>
    <mergeCell ref="U15:U16"/>
    <mergeCell ref="B13:B14"/>
    <mergeCell ref="C13:C14"/>
    <mergeCell ref="D13:D14"/>
    <mergeCell ref="T13:T14"/>
    <mergeCell ref="U13:U14"/>
    <mergeCell ref="B17:B18"/>
    <mergeCell ref="C17:C18"/>
    <mergeCell ref="D17:D18"/>
    <mergeCell ref="B3:B4"/>
    <mergeCell ref="C3:C4"/>
    <mergeCell ref="D3:D4"/>
    <mergeCell ref="B9:B10"/>
    <mergeCell ref="C9:C10"/>
    <mergeCell ref="D9:D10"/>
    <mergeCell ref="B11:B12"/>
    <mergeCell ref="C11:C12"/>
    <mergeCell ref="T17:T18"/>
    <mergeCell ref="U17:U18"/>
    <mergeCell ref="T3:T4"/>
    <mergeCell ref="U3:U4"/>
  </mergeCells>
  <printOptions gridLines="1"/>
  <pageMargins left="0.3" right="0.17" top="0.57" bottom="0.54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SheetLayoutView="50" workbookViewId="0" topLeftCell="A1">
      <pane ySplit="1" topLeftCell="A2" activePane="bottomLeft" state="frozen"/>
      <selection pane="topLeft" activeCell="AB5" sqref="AB5"/>
      <selection pane="bottomLeft" activeCell="F19" sqref="F19"/>
    </sheetView>
  </sheetViews>
  <sheetFormatPr defaultColWidth="9.140625" defaultRowHeight="15.75" customHeight="1"/>
  <cols>
    <col min="1" max="2" width="4.57421875" style="2" bestFit="1" customWidth="1"/>
    <col min="3" max="3" width="29.7109375" style="2" customWidth="1"/>
    <col min="4" max="4" width="7.7109375" style="2" customWidth="1"/>
    <col min="5" max="5" width="7.7109375" style="7" customWidth="1"/>
    <col min="6" max="16" width="7.7109375" style="13" customWidth="1"/>
    <col min="17" max="17" width="7.7109375" style="44" customWidth="1"/>
    <col min="18" max="18" width="7.7109375" style="1" customWidth="1"/>
    <col min="19" max="19" width="7.7109375" style="5" customWidth="1"/>
    <col min="20" max="20" width="12.421875" style="4" bestFit="1" customWidth="1"/>
    <col min="21" max="257" width="9.140625" style="1" customWidth="1"/>
    <col min="258" max="258" width="4.57421875" style="1" bestFit="1" customWidth="1"/>
    <col min="259" max="259" width="29.7109375" style="1" customWidth="1"/>
    <col min="260" max="275" width="7.7109375" style="1" customWidth="1"/>
    <col min="276" max="276" width="12.421875" style="1" bestFit="1" customWidth="1"/>
    <col min="277" max="513" width="9.140625" style="1" customWidth="1"/>
    <col min="514" max="514" width="4.57421875" style="1" bestFit="1" customWidth="1"/>
    <col min="515" max="515" width="29.7109375" style="1" customWidth="1"/>
    <col min="516" max="531" width="7.7109375" style="1" customWidth="1"/>
    <col min="532" max="532" width="12.421875" style="1" bestFit="1" customWidth="1"/>
    <col min="533" max="769" width="9.140625" style="1" customWidth="1"/>
    <col min="770" max="770" width="4.57421875" style="1" bestFit="1" customWidth="1"/>
    <col min="771" max="771" width="29.7109375" style="1" customWidth="1"/>
    <col min="772" max="787" width="7.7109375" style="1" customWidth="1"/>
    <col min="788" max="788" width="12.421875" style="1" bestFit="1" customWidth="1"/>
    <col min="789" max="1025" width="9.140625" style="1" customWidth="1"/>
    <col min="1026" max="1026" width="4.57421875" style="1" bestFit="1" customWidth="1"/>
    <col min="1027" max="1027" width="29.7109375" style="1" customWidth="1"/>
    <col min="1028" max="1043" width="7.7109375" style="1" customWidth="1"/>
    <col min="1044" max="1044" width="12.421875" style="1" bestFit="1" customWidth="1"/>
    <col min="1045" max="1281" width="9.140625" style="1" customWidth="1"/>
    <col min="1282" max="1282" width="4.57421875" style="1" bestFit="1" customWidth="1"/>
    <col min="1283" max="1283" width="29.7109375" style="1" customWidth="1"/>
    <col min="1284" max="1299" width="7.7109375" style="1" customWidth="1"/>
    <col min="1300" max="1300" width="12.421875" style="1" bestFit="1" customWidth="1"/>
    <col min="1301" max="1537" width="9.140625" style="1" customWidth="1"/>
    <col min="1538" max="1538" width="4.57421875" style="1" bestFit="1" customWidth="1"/>
    <col min="1539" max="1539" width="29.7109375" style="1" customWidth="1"/>
    <col min="1540" max="1555" width="7.7109375" style="1" customWidth="1"/>
    <col min="1556" max="1556" width="12.421875" style="1" bestFit="1" customWidth="1"/>
    <col min="1557" max="1793" width="9.140625" style="1" customWidth="1"/>
    <col min="1794" max="1794" width="4.57421875" style="1" bestFit="1" customWidth="1"/>
    <col min="1795" max="1795" width="29.7109375" style="1" customWidth="1"/>
    <col min="1796" max="1811" width="7.7109375" style="1" customWidth="1"/>
    <col min="1812" max="1812" width="12.421875" style="1" bestFit="1" customWidth="1"/>
    <col min="1813" max="2049" width="9.140625" style="1" customWidth="1"/>
    <col min="2050" max="2050" width="4.57421875" style="1" bestFit="1" customWidth="1"/>
    <col min="2051" max="2051" width="29.7109375" style="1" customWidth="1"/>
    <col min="2052" max="2067" width="7.7109375" style="1" customWidth="1"/>
    <col min="2068" max="2068" width="12.421875" style="1" bestFit="1" customWidth="1"/>
    <col min="2069" max="2305" width="9.140625" style="1" customWidth="1"/>
    <col min="2306" max="2306" width="4.57421875" style="1" bestFit="1" customWidth="1"/>
    <col min="2307" max="2307" width="29.7109375" style="1" customWidth="1"/>
    <col min="2308" max="2323" width="7.7109375" style="1" customWidth="1"/>
    <col min="2324" max="2324" width="12.421875" style="1" bestFit="1" customWidth="1"/>
    <col min="2325" max="2561" width="9.140625" style="1" customWidth="1"/>
    <col min="2562" max="2562" width="4.57421875" style="1" bestFit="1" customWidth="1"/>
    <col min="2563" max="2563" width="29.7109375" style="1" customWidth="1"/>
    <col min="2564" max="2579" width="7.7109375" style="1" customWidth="1"/>
    <col min="2580" max="2580" width="12.421875" style="1" bestFit="1" customWidth="1"/>
    <col min="2581" max="2817" width="9.140625" style="1" customWidth="1"/>
    <col min="2818" max="2818" width="4.57421875" style="1" bestFit="1" customWidth="1"/>
    <col min="2819" max="2819" width="29.7109375" style="1" customWidth="1"/>
    <col min="2820" max="2835" width="7.7109375" style="1" customWidth="1"/>
    <col min="2836" max="2836" width="12.421875" style="1" bestFit="1" customWidth="1"/>
    <col min="2837" max="3073" width="9.140625" style="1" customWidth="1"/>
    <col min="3074" max="3074" width="4.57421875" style="1" bestFit="1" customWidth="1"/>
    <col min="3075" max="3075" width="29.7109375" style="1" customWidth="1"/>
    <col min="3076" max="3091" width="7.7109375" style="1" customWidth="1"/>
    <col min="3092" max="3092" width="12.421875" style="1" bestFit="1" customWidth="1"/>
    <col min="3093" max="3329" width="9.140625" style="1" customWidth="1"/>
    <col min="3330" max="3330" width="4.57421875" style="1" bestFit="1" customWidth="1"/>
    <col min="3331" max="3331" width="29.7109375" style="1" customWidth="1"/>
    <col min="3332" max="3347" width="7.7109375" style="1" customWidth="1"/>
    <col min="3348" max="3348" width="12.421875" style="1" bestFit="1" customWidth="1"/>
    <col min="3349" max="3585" width="9.140625" style="1" customWidth="1"/>
    <col min="3586" max="3586" width="4.57421875" style="1" bestFit="1" customWidth="1"/>
    <col min="3587" max="3587" width="29.7109375" style="1" customWidth="1"/>
    <col min="3588" max="3603" width="7.7109375" style="1" customWidth="1"/>
    <col min="3604" max="3604" width="12.421875" style="1" bestFit="1" customWidth="1"/>
    <col min="3605" max="3841" width="9.140625" style="1" customWidth="1"/>
    <col min="3842" max="3842" width="4.57421875" style="1" bestFit="1" customWidth="1"/>
    <col min="3843" max="3843" width="29.7109375" style="1" customWidth="1"/>
    <col min="3844" max="3859" width="7.7109375" style="1" customWidth="1"/>
    <col min="3860" max="3860" width="12.421875" style="1" bestFit="1" customWidth="1"/>
    <col min="3861" max="4097" width="9.140625" style="1" customWidth="1"/>
    <col min="4098" max="4098" width="4.57421875" style="1" bestFit="1" customWidth="1"/>
    <col min="4099" max="4099" width="29.7109375" style="1" customWidth="1"/>
    <col min="4100" max="4115" width="7.7109375" style="1" customWidth="1"/>
    <col min="4116" max="4116" width="12.421875" style="1" bestFit="1" customWidth="1"/>
    <col min="4117" max="4353" width="9.140625" style="1" customWidth="1"/>
    <col min="4354" max="4354" width="4.57421875" style="1" bestFit="1" customWidth="1"/>
    <col min="4355" max="4355" width="29.7109375" style="1" customWidth="1"/>
    <col min="4356" max="4371" width="7.7109375" style="1" customWidth="1"/>
    <col min="4372" max="4372" width="12.421875" style="1" bestFit="1" customWidth="1"/>
    <col min="4373" max="4609" width="9.140625" style="1" customWidth="1"/>
    <col min="4610" max="4610" width="4.57421875" style="1" bestFit="1" customWidth="1"/>
    <col min="4611" max="4611" width="29.7109375" style="1" customWidth="1"/>
    <col min="4612" max="4627" width="7.7109375" style="1" customWidth="1"/>
    <col min="4628" max="4628" width="12.421875" style="1" bestFit="1" customWidth="1"/>
    <col min="4629" max="4865" width="9.140625" style="1" customWidth="1"/>
    <col min="4866" max="4866" width="4.57421875" style="1" bestFit="1" customWidth="1"/>
    <col min="4867" max="4867" width="29.7109375" style="1" customWidth="1"/>
    <col min="4868" max="4883" width="7.7109375" style="1" customWidth="1"/>
    <col min="4884" max="4884" width="12.421875" style="1" bestFit="1" customWidth="1"/>
    <col min="4885" max="5121" width="9.140625" style="1" customWidth="1"/>
    <col min="5122" max="5122" width="4.57421875" style="1" bestFit="1" customWidth="1"/>
    <col min="5123" max="5123" width="29.7109375" style="1" customWidth="1"/>
    <col min="5124" max="5139" width="7.7109375" style="1" customWidth="1"/>
    <col min="5140" max="5140" width="12.421875" style="1" bestFit="1" customWidth="1"/>
    <col min="5141" max="5377" width="9.140625" style="1" customWidth="1"/>
    <col min="5378" max="5378" width="4.57421875" style="1" bestFit="1" customWidth="1"/>
    <col min="5379" max="5379" width="29.7109375" style="1" customWidth="1"/>
    <col min="5380" max="5395" width="7.7109375" style="1" customWidth="1"/>
    <col min="5396" max="5396" width="12.421875" style="1" bestFit="1" customWidth="1"/>
    <col min="5397" max="5633" width="9.140625" style="1" customWidth="1"/>
    <col min="5634" max="5634" width="4.57421875" style="1" bestFit="1" customWidth="1"/>
    <col min="5635" max="5635" width="29.7109375" style="1" customWidth="1"/>
    <col min="5636" max="5651" width="7.7109375" style="1" customWidth="1"/>
    <col min="5652" max="5652" width="12.421875" style="1" bestFit="1" customWidth="1"/>
    <col min="5653" max="5889" width="9.140625" style="1" customWidth="1"/>
    <col min="5890" max="5890" width="4.57421875" style="1" bestFit="1" customWidth="1"/>
    <col min="5891" max="5891" width="29.7109375" style="1" customWidth="1"/>
    <col min="5892" max="5907" width="7.7109375" style="1" customWidth="1"/>
    <col min="5908" max="5908" width="12.421875" style="1" bestFit="1" customWidth="1"/>
    <col min="5909" max="6145" width="9.140625" style="1" customWidth="1"/>
    <col min="6146" max="6146" width="4.57421875" style="1" bestFit="1" customWidth="1"/>
    <col min="6147" max="6147" width="29.7109375" style="1" customWidth="1"/>
    <col min="6148" max="6163" width="7.7109375" style="1" customWidth="1"/>
    <col min="6164" max="6164" width="12.421875" style="1" bestFit="1" customWidth="1"/>
    <col min="6165" max="6401" width="9.140625" style="1" customWidth="1"/>
    <col min="6402" max="6402" width="4.57421875" style="1" bestFit="1" customWidth="1"/>
    <col min="6403" max="6403" width="29.7109375" style="1" customWidth="1"/>
    <col min="6404" max="6419" width="7.7109375" style="1" customWidth="1"/>
    <col min="6420" max="6420" width="12.421875" style="1" bestFit="1" customWidth="1"/>
    <col min="6421" max="6657" width="9.140625" style="1" customWidth="1"/>
    <col min="6658" max="6658" width="4.57421875" style="1" bestFit="1" customWidth="1"/>
    <col min="6659" max="6659" width="29.7109375" style="1" customWidth="1"/>
    <col min="6660" max="6675" width="7.7109375" style="1" customWidth="1"/>
    <col min="6676" max="6676" width="12.421875" style="1" bestFit="1" customWidth="1"/>
    <col min="6677" max="6913" width="9.140625" style="1" customWidth="1"/>
    <col min="6914" max="6914" width="4.57421875" style="1" bestFit="1" customWidth="1"/>
    <col min="6915" max="6915" width="29.7109375" style="1" customWidth="1"/>
    <col min="6916" max="6931" width="7.7109375" style="1" customWidth="1"/>
    <col min="6932" max="6932" width="12.421875" style="1" bestFit="1" customWidth="1"/>
    <col min="6933" max="7169" width="9.140625" style="1" customWidth="1"/>
    <col min="7170" max="7170" width="4.57421875" style="1" bestFit="1" customWidth="1"/>
    <col min="7171" max="7171" width="29.7109375" style="1" customWidth="1"/>
    <col min="7172" max="7187" width="7.7109375" style="1" customWidth="1"/>
    <col min="7188" max="7188" width="12.421875" style="1" bestFit="1" customWidth="1"/>
    <col min="7189" max="7425" width="9.140625" style="1" customWidth="1"/>
    <col min="7426" max="7426" width="4.57421875" style="1" bestFit="1" customWidth="1"/>
    <col min="7427" max="7427" width="29.7109375" style="1" customWidth="1"/>
    <col min="7428" max="7443" width="7.7109375" style="1" customWidth="1"/>
    <col min="7444" max="7444" width="12.421875" style="1" bestFit="1" customWidth="1"/>
    <col min="7445" max="7681" width="9.140625" style="1" customWidth="1"/>
    <col min="7682" max="7682" width="4.57421875" style="1" bestFit="1" customWidth="1"/>
    <col min="7683" max="7683" width="29.7109375" style="1" customWidth="1"/>
    <col min="7684" max="7699" width="7.7109375" style="1" customWidth="1"/>
    <col min="7700" max="7700" width="12.421875" style="1" bestFit="1" customWidth="1"/>
    <col min="7701" max="7937" width="9.140625" style="1" customWidth="1"/>
    <col min="7938" max="7938" width="4.57421875" style="1" bestFit="1" customWidth="1"/>
    <col min="7939" max="7939" width="29.7109375" style="1" customWidth="1"/>
    <col min="7940" max="7955" width="7.7109375" style="1" customWidth="1"/>
    <col min="7956" max="7956" width="12.421875" style="1" bestFit="1" customWidth="1"/>
    <col min="7957" max="8193" width="9.140625" style="1" customWidth="1"/>
    <col min="8194" max="8194" width="4.57421875" style="1" bestFit="1" customWidth="1"/>
    <col min="8195" max="8195" width="29.7109375" style="1" customWidth="1"/>
    <col min="8196" max="8211" width="7.7109375" style="1" customWidth="1"/>
    <col min="8212" max="8212" width="12.421875" style="1" bestFit="1" customWidth="1"/>
    <col min="8213" max="8449" width="9.140625" style="1" customWidth="1"/>
    <col min="8450" max="8450" width="4.57421875" style="1" bestFit="1" customWidth="1"/>
    <col min="8451" max="8451" width="29.7109375" style="1" customWidth="1"/>
    <col min="8452" max="8467" width="7.7109375" style="1" customWidth="1"/>
    <col min="8468" max="8468" width="12.421875" style="1" bestFit="1" customWidth="1"/>
    <col min="8469" max="8705" width="9.140625" style="1" customWidth="1"/>
    <col min="8706" max="8706" width="4.57421875" style="1" bestFit="1" customWidth="1"/>
    <col min="8707" max="8707" width="29.7109375" style="1" customWidth="1"/>
    <col min="8708" max="8723" width="7.7109375" style="1" customWidth="1"/>
    <col min="8724" max="8724" width="12.421875" style="1" bestFit="1" customWidth="1"/>
    <col min="8725" max="8961" width="9.140625" style="1" customWidth="1"/>
    <col min="8962" max="8962" width="4.57421875" style="1" bestFit="1" customWidth="1"/>
    <col min="8963" max="8963" width="29.7109375" style="1" customWidth="1"/>
    <col min="8964" max="8979" width="7.7109375" style="1" customWidth="1"/>
    <col min="8980" max="8980" width="12.421875" style="1" bestFit="1" customWidth="1"/>
    <col min="8981" max="9217" width="9.140625" style="1" customWidth="1"/>
    <col min="9218" max="9218" width="4.57421875" style="1" bestFit="1" customWidth="1"/>
    <col min="9219" max="9219" width="29.7109375" style="1" customWidth="1"/>
    <col min="9220" max="9235" width="7.7109375" style="1" customWidth="1"/>
    <col min="9236" max="9236" width="12.421875" style="1" bestFit="1" customWidth="1"/>
    <col min="9237" max="9473" width="9.140625" style="1" customWidth="1"/>
    <col min="9474" max="9474" width="4.57421875" style="1" bestFit="1" customWidth="1"/>
    <col min="9475" max="9475" width="29.7109375" style="1" customWidth="1"/>
    <col min="9476" max="9491" width="7.7109375" style="1" customWidth="1"/>
    <col min="9492" max="9492" width="12.421875" style="1" bestFit="1" customWidth="1"/>
    <col min="9493" max="9729" width="9.140625" style="1" customWidth="1"/>
    <col min="9730" max="9730" width="4.57421875" style="1" bestFit="1" customWidth="1"/>
    <col min="9731" max="9731" width="29.7109375" style="1" customWidth="1"/>
    <col min="9732" max="9747" width="7.7109375" style="1" customWidth="1"/>
    <col min="9748" max="9748" width="12.421875" style="1" bestFit="1" customWidth="1"/>
    <col min="9749" max="9985" width="9.140625" style="1" customWidth="1"/>
    <col min="9986" max="9986" width="4.57421875" style="1" bestFit="1" customWidth="1"/>
    <col min="9987" max="9987" width="29.7109375" style="1" customWidth="1"/>
    <col min="9988" max="10003" width="7.7109375" style="1" customWidth="1"/>
    <col min="10004" max="10004" width="12.421875" style="1" bestFit="1" customWidth="1"/>
    <col min="10005" max="10241" width="9.140625" style="1" customWidth="1"/>
    <col min="10242" max="10242" width="4.57421875" style="1" bestFit="1" customWidth="1"/>
    <col min="10243" max="10243" width="29.7109375" style="1" customWidth="1"/>
    <col min="10244" max="10259" width="7.7109375" style="1" customWidth="1"/>
    <col min="10260" max="10260" width="12.421875" style="1" bestFit="1" customWidth="1"/>
    <col min="10261" max="10497" width="9.140625" style="1" customWidth="1"/>
    <col min="10498" max="10498" width="4.57421875" style="1" bestFit="1" customWidth="1"/>
    <col min="10499" max="10499" width="29.7109375" style="1" customWidth="1"/>
    <col min="10500" max="10515" width="7.7109375" style="1" customWidth="1"/>
    <col min="10516" max="10516" width="12.421875" style="1" bestFit="1" customWidth="1"/>
    <col min="10517" max="10753" width="9.140625" style="1" customWidth="1"/>
    <col min="10754" max="10754" width="4.57421875" style="1" bestFit="1" customWidth="1"/>
    <col min="10755" max="10755" width="29.7109375" style="1" customWidth="1"/>
    <col min="10756" max="10771" width="7.7109375" style="1" customWidth="1"/>
    <col min="10772" max="10772" width="12.421875" style="1" bestFit="1" customWidth="1"/>
    <col min="10773" max="11009" width="9.140625" style="1" customWidth="1"/>
    <col min="11010" max="11010" width="4.57421875" style="1" bestFit="1" customWidth="1"/>
    <col min="11011" max="11011" width="29.7109375" style="1" customWidth="1"/>
    <col min="11012" max="11027" width="7.7109375" style="1" customWidth="1"/>
    <col min="11028" max="11028" width="12.421875" style="1" bestFit="1" customWidth="1"/>
    <col min="11029" max="11265" width="9.140625" style="1" customWidth="1"/>
    <col min="11266" max="11266" width="4.57421875" style="1" bestFit="1" customWidth="1"/>
    <col min="11267" max="11267" width="29.7109375" style="1" customWidth="1"/>
    <col min="11268" max="11283" width="7.7109375" style="1" customWidth="1"/>
    <col min="11284" max="11284" width="12.421875" style="1" bestFit="1" customWidth="1"/>
    <col min="11285" max="11521" width="9.140625" style="1" customWidth="1"/>
    <col min="11522" max="11522" width="4.57421875" style="1" bestFit="1" customWidth="1"/>
    <col min="11523" max="11523" width="29.7109375" style="1" customWidth="1"/>
    <col min="11524" max="11539" width="7.7109375" style="1" customWidth="1"/>
    <col min="11540" max="11540" width="12.421875" style="1" bestFit="1" customWidth="1"/>
    <col min="11541" max="11777" width="9.140625" style="1" customWidth="1"/>
    <col min="11778" max="11778" width="4.57421875" style="1" bestFit="1" customWidth="1"/>
    <col min="11779" max="11779" width="29.7109375" style="1" customWidth="1"/>
    <col min="11780" max="11795" width="7.7109375" style="1" customWidth="1"/>
    <col min="11796" max="11796" width="12.421875" style="1" bestFit="1" customWidth="1"/>
    <col min="11797" max="12033" width="9.140625" style="1" customWidth="1"/>
    <col min="12034" max="12034" width="4.57421875" style="1" bestFit="1" customWidth="1"/>
    <col min="12035" max="12035" width="29.7109375" style="1" customWidth="1"/>
    <col min="12036" max="12051" width="7.7109375" style="1" customWidth="1"/>
    <col min="12052" max="12052" width="12.421875" style="1" bestFit="1" customWidth="1"/>
    <col min="12053" max="12289" width="9.140625" style="1" customWidth="1"/>
    <col min="12290" max="12290" width="4.57421875" style="1" bestFit="1" customWidth="1"/>
    <col min="12291" max="12291" width="29.7109375" style="1" customWidth="1"/>
    <col min="12292" max="12307" width="7.7109375" style="1" customWidth="1"/>
    <col min="12308" max="12308" width="12.421875" style="1" bestFit="1" customWidth="1"/>
    <col min="12309" max="12545" width="9.140625" style="1" customWidth="1"/>
    <col min="12546" max="12546" width="4.57421875" style="1" bestFit="1" customWidth="1"/>
    <col min="12547" max="12547" width="29.7109375" style="1" customWidth="1"/>
    <col min="12548" max="12563" width="7.7109375" style="1" customWidth="1"/>
    <col min="12564" max="12564" width="12.421875" style="1" bestFit="1" customWidth="1"/>
    <col min="12565" max="12801" width="9.140625" style="1" customWidth="1"/>
    <col min="12802" max="12802" width="4.57421875" style="1" bestFit="1" customWidth="1"/>
    <col min="12803" max="12803" width="29.7109375" style="1" customWidth="1"/>
    <col min="12804" max="12819" width="7.7109375" style="1" customWidth="1"/>
    <col min="12820" max="12820" width="12.421875" style="1" bestFit="1" customWidth="1"/>
    <col min="12821" max="13057" width="9.140625" style="1" customWidth="1"/>
    <col min="13058" max="13058" width="4.57421875" style="1" bestFit="1" customWidth="1"/>
    <col min="13059" max="13059" width="29.7109375" style="1" customWidth="1"/>
    <col min="13060" max="13075" width="7.7109375" style="1" customWidth="1"/>
    <col min="13076" max="13076" width="12.421875" style="1" bestFit="1" customWidth="1"/>
    <col min="13077" max="13313" width="9.140625" style="1" customWidth="1"/>
    <col min="13314" max="13314" width="4.57421875" style="1" bestFit="1" customWidth="1"/>
    <col min="13315" max="13315" width="29.7109375" style="1" customWidth="1"/>
    <col min="13316" max="13331" width="7.7109375" style="1" customWidth="1"/>
    <col min="13332" max="13332" width="12.421875" style="1" bestFit="1" customWidth="1"/>
    <col min="13333" max="13569" width="9.140625" style="1" customWidth="1"/>
    <col min="13570" max="13570" width="4.57421875" style="1" bestFit="1" customWidth="1"/>
    <col min="13571" max="13571" width="29.7109375" style="1" customWidth="1"/>
    <col min="13572" max="13587" width="7.7109375" style="1" customWidth="1"/>
    <col min="13588" max="13588" width="12.421875" style="1" bestFit="1" customWidth="1"/>
    <col min="13589" max="13825" width="9.140625" style="1" customWidth="1"/>
    <col min="13826" max="13826" width="4.57421875" style="1" bestFit="1" customWidth="1"/>
    <col min="13827" max="13827" width="29.7109375" style="1" customWidth="1"/>
    <col min="13828" max="13843" width="7.7109375" style="1" customWidth="1"/>
    <col min="13844" max="13844" width="12.421875" style="1" bestFit="1" customWidth="1"/>
    <col min="13845" max="14081" width="9.140625" style="1" customWidth="1"/>
    <col min="14082" max="14082" width="4.57421875" style="1" bestFit="1" customWidth="1"/>
    <col min="14083" max="14083" width="29.7109375" style="1" customWidth="1"/>
    <col min="14084" max="14099" width="7.7109375" style="1" customWidth="1"/>
    <col min="14100" max="14100" width="12.421875" style="1" bestFit="1" customWidth="1"/>
    <col min="14101" max="14337" width="9.140625" style="1" customWidth="1"/>
    <col min="14338" max="14338" width="4.57421875" style="1" bestFit="1" customWidth="1"/>
    <col min="14339" max="14339" width="29.7109375" style="1" customWidth="1"/>
    <col min="14340" max="14355" width="7.7109375" style="1" customWidth="1"/>
    <col min="14356" max="14356" width="12.421875" style="1" bestFit="1" customWidth="1"/>
    <col min="14357" max="14593" width="9.140625" style="1" customWidth="1"/>
    <col min="14594" max="14594" width="4.57421875" style="1" bestFit="1" customWidth="1"/>
    <col min="14595" max="14595" width="29.7109375" style="1" customWidth="1"/>
    <col min="14596" max="14611" width="7.7109375" style="1" customWidth="1"/>
    <col min="14612" max="14612" width="12.421875" style="1" bestFit="1" customWidth="1"/>
    <col min="14613" max="14849" width="9.140625" style="1" customWidth="1"/>
    <col min="14850" max="14850" width="4.57421875" style="1" bestFit="1" customWidth="1"/>
    <col min="14851" max="14851" width="29.7109375" style="1" customWidth="1"/>
    <col min="14852" max="14867" width="7.7109375" style="1" customWidth="1"/>
    <col min="14868" max="14868" width="12.421875" style="1" bestFit="1" customWidth="1"/>
    <col min="14869" max="15105" width="9.140625" style="1" customWidth="1"/>
    <col min="15106" max="15106" width="4.57421875" style="1" bestFit="1" customWidth="1"/>
    <col min="15107" max="15107" width="29.7109375" style="1" customWidth="1"/>
    <col min="15108" max="15123" width="7.7109375" style="1" customWidth="1"/>
    <col min="15124" max="15124" width="12.421875" style="1" bestFit="1" customWidth="1"/>
    <col min="15125" max="15361" width="9.140625" style="1" customWidth="1"/>
    <col min="15362" max="15362" width="4.57421875" style="1" bestFit="1" customWidth="1"/>
    <col min="15363" max="15363" width="29.7109375" style="1" customWidth="1"/>
    <col min="15364" max="15379" width="7.7109375" style="1" customWidth="1"/>
    <col min="15380" max="15380" width="12.421875" style="1" bestFit="1" customWidth="1"/>
    <col min="15381" max="15617" width="9.140625" style="1" customWidth="1"/>
    <col min="15618" max="15618" width="4.57421875" style="1" bestFit="1" customWidth="1"/>
    <col min="15619" max="15619" width="29.7109375" style="1" customWidth="1"/>
    <col min="15620" max="15635" width="7.7109375" style="1" customWidth="1"/>
    <col min="15636" max="15636" width="12.421875" style="1" bestFit="1" customWidth="1"/>
    <col min="15637" max="15873" width="9.140625" style="1" customWidth="1"/>
    <col min="15874" max="15874" width="4.57421875" style="1" bestFit="1" customWidth="1"/>
    <col min="15875" max="15875" width="29.7109375" style="1" customWidth="1"/>
    <col min="15876" max="15891" width="7.7109375" style="1" customWidth="1"/>
    <col min="15892" max="15892" width="12.421875" style="1" bestFit="1" customWidth="1"/>
    <col min="15893" max="16129" width="9.140625" style="1" customWidth="1"/>
    <col min="16130" max="16130" width="4.57421875" style="1" bestFit="1" customWidth="1"/>
    <col min="16131" max="16131" width="29.7109375" style="1" customWidth="1"/>
    <col min="16132" max="16147" width="7.7109375" style="1" customWidth="1"/>
    <col min="16148" max="16148" width="12.421875" style="1" bestFit="1" customWidth="1"/>
    <col min="16149" max="16384" width="9.140625" style="1" customWidth="1"/>
  </cols>
  <sheetData>
    <row r="1" spans="1:22" ht="25.5">
      <c r="A1" s="1"/>
      <c r="B1" s="305" t="s">
        <v>41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</row>
    <row r="2" spans="1:21" s="17" customFormat="1" ht="15.75" customHeight="1" thickBot="1">
      <c r="A2" s="307" t="s">
        <v>29</v>
      </c>
      <c r="B2" s="307" t="s">
        <v>20</v>
      </c>
      <c r="C2" s="308" t="s">
        <v>134</v>
      </c>
      <c r="D2" s="308" t="s">
        <v>27</v>
      </c>
      <c r="E2" s="309" t="s">
        <v>0</v>
      </c>
      <c r="F2" s="310" t="s">
        <v>2</v>
      </c>
      <c r="G2" s="310" t="s">
        <v>3</v>
      </c>
      <c r="H2" s="310" t="s">
        <v>4</v>
      </c>
      <c r="I2" s="310" t="s">
        <v>21</v>
      </c>
      <c r="J2" s="310" t="s">
        <v>5</v>
      </c>
      <c r="K2" s="310" t="s">
        <v>6</v>
      </c>
      <c r="L2" s="310" t="s">
        <v>7</v>
      </c>
      <c r="M2" s="310" t="s">
        <v>8</v>
      </c>
      <c r="N2" s="310" t="s">
        <v>19</v>
      </c>
      <c r="O2" s="310" t="s">
        <v>25</v>
      </c>
      <c r="P2" s="310" t="s">
        <v>17</v>
      </c>
      <c r="Q2" s="311" t="s">
        <v>9</v>
      </c>
      <c r="R2" s="312" t="s">
        <v>26</v>
      </c>
      <c r="S2" s="313" t="s">
        <v>10</v>
      </c>
      <c r="T2" s="314" t="s">
        <v>30</v>
      </c>
      <c r="U2" s="6"/>
    </row>
    <row r="3" spans="1:20" ht="17.25" customHeight="1">
      <c r="A3" s="315"/>
      <c r="B3" s="315">
        <v>17</v>
      </c>
      <c r="C3" s="316" t="s">
        <v>78</v>
      </c>
      <c r="D3" s="317" t="s">
        <v>79</v>
      </c>
      <c r="E3" s="318" t="s">
        <v>148</v>
      </c>
      <c r="F3" s="319">
        <v>21</v>
      </c>
      <c r="G3" s="319">
        <v>12</v>
      </c>
      <c r="H3" s="319">
        <v>9</v>
      </c>
      <c r="I3" s="319">
        <v>9</v>
      </c>
      <c r="J3" s="319">
        <v>9</v>
      </c>
      <c r="K3" s="319">
        <v>14</v>
      </c>
      <c r="L3" s="319">
        <v>10</v>
      </c>
      <c r="M3" s="319">
        <v>9</v>
      </c>
      <c r="N3" s="319">
        <v>9</v>
      </c>
      <c r="O3" s="319">
        <v>12</v>
      </c>
      <c r="P3" s="319">
        <v>3</v>
      </c>
      <c r="Q3" s="320"/>
      <c r="R3" s="321">
        <f>IF(E3="","",SUM(F3:P3)-(Q3))</f>
        <v>117</v>
      </c>
      <c r="S3" s="322">
        <v>1</v>
      </c>
      <c r="T3" s="323">
        <f>SUM(F3:H3)</f>
        <v>42</v>
      </c>
    </row>
    <row r="4" spans="1:20" ht="17.25" customHeight="1">
      <c r="A4" s="315"/>
      <c r="B4" s="315">
        <v>15</v>
      </c>
      <c r="C4" s="316" t="s">
        <v>56</v>
      </c>
      <c r="D4" s="317" t="s">
        <v>57</v>
      </c>
      <c r="E4" s="318" t="s">
        <v>146</v>
      </c>
      <c r="F4" s="319">
        <v>19</v>
      </c>
      <c r="G4" s="319">
        <v>14</v>
      </c>
      <c r="H4" s="319">
        <v>6</v>
      </c>
      <c r="I4" s="319">
        <v>9</v>
      </c>
      <c r="J4" s="319">
        <v>12</v>
      </c>
      <c r="K4" s="319">
        <v>15</v>
      </c>
      <c r="L4" s="319">
        <v>9</v>
      </c>
      <c r="M4" s="319">
        <v>6</v>
      </c>
      <c r="N4" s="319">
        <v>9</v>
      </c>
      <c r="O4" s="319">
        <v>9</v>
      </c>
      <c r="P4" s="319">
        <v>3</v>
      </c>
      <c r="Q4" s="320"/>
      <c r="R4" s="321">
        <f>IF(E4="","",SUM(F4:P4)-(Q4))</f>
        <v>111</v>
      </c>
      <c r="S4" s="322">
        <v>2</v>
      </c>
      <c r="T4" s="323">
        <f>SUM(F4:H4)</f>
        <v>39</v>
      </c>
    </row>
    <row r="5" spans="1:20" ht="17.25" customHeight="1">
      <c r="A5" s="315"/>
      <c r="B5" s="315">
        <v>19</v>
      </c>
      <c r="C5" s="316" t="s">
        <v>78</v>
      </c>
      <c r="D5" s="317" t="s">
        <v>79</v>
      </c>
      <c r="E5" s="318" t="s">
        <v>150</v>
      </c>
      <c r="F5" s="319">
        <v>20</v>
      </c>
      <c r="G5" s="319">
        <v>12</v>
      </c>
      <c r="H5" s="319">
        <v>6</v>
      </c>
      <c r="I5" s="319">
        <v>6</v>
      </c>
      <c r="J5" s="319">
        <v>12</v>
      </c>
      <c r="K5" s="319">
        <v>13</v>
      </c>
      <c r="L5" s="319">
        <v>12</v>
      </c>
      <c r="M5" s="319">
        <v>9</v>
      </c>
      <c r="N5" s="319">
        <v>6</v>
      </c>
      <c r="O5" s="319">
        <v>9</v>
      </c>
      <c r="P5" s="319">
        <v>3</v>
      </c>
      <c r="Q5" s="320"/>
      <c r="R5" s="321">
        <f>IF(E5="","",SUM(F5:P5)-(Q5))</f>
        <v>108</v>
      </c>
      <c r="S5" s="322">
        <v>3</v>
      </c>
      <c r="T5" s="323">
        <f>SUM(F5:H5)</f>
        <v>38</v>
      </c>
    </row>
    <row r="6" spans="1:20" ht="17.25" customHeight="1">
      <c r="A6" s="315"/>
      <c r="B6" s="315">
        <v>14</v>
      </c>
      <c r="C6" s="316" t="s">
        <v>56</v>
      </c>
      <c r="D6" s="317" t="s">
        <v>57</v>
      </c>
      <c r="E6" s="318" t="s">
        <v>138</v>
      </c>
      <c r="F6" s="319">
        <v>19</v>
      </c>
      <c r="G6" s="319">
        <v>12</v>
      </c>
      <c r="H6" s="319">
        <v>9</v>
      </c>
      <c r="I6" s="319">
        <v>9</v>
      </c>
      <c r="J6" s="319">
        <v>9</v>
      </c>
      <c r="K6" s="319">
        <v>14</v>
      </c>
      <c r="L6" s="319">
        <v>9</v>
      </c>
      <c r="M6" s="319">
        <v>9</v>
      </c>
      <c r="N6" s="319">
        <v>9</v>
      </c>
      <c r="O6" s="319">
        <v>6</v>
      </c>
      <c r="P6" s="319">
        <v>3</v>
      </c>
      <c r="Q6" s="320"/>
      <c r="R6" s="321">
        <f>IF(E6="","",SUM(F6:P6)-(Q6))</f>
        <v>108</v>
      </c>
      <c r="S6" s="324">
        <v>4</v>
      </c>
      <c r="T6" s="323">
        <f>SUM(F6:H6)</f>
        <v>40</v>
      </c>
    </row>
    <row r="7" spans="1:20" ht="17.25" customHeight="1">
      <c r="A7" s="315"/>
      <c r="B7" s="315">
        <v>20</v>
      </c>
      <c r="C7" s="316" t="s">
        <v>78</v>
      </c>
      <c r="D7" s="317" t="s">
        <v>79</v>
      </c>
      <c r="E7" s="318" t="s">
        <v>99</v>
      </c>
      <c r="F7" s="319">
        <v>17</v>
      </c>
      <c r="G7" s="319">
        <v>9</v>
      </c>
      <c r="H7" s="319">
        <v>6</v>
      </c>
      <c r="I7" s="319">
        <v>9</v>
      </c>
      <c r="J7" s="319">
        <v>9</v>
      </c>
      <c r="K7" s="319">
        <v>12</v>
      </c>
      <c r="L7" s="319">
        <v>10</v>
      </c>
      <c r="M7" s="319">
        <v>9</v>
      </c>
      <c r="N7" s="319">
        <v>9</v>
      </c>
      <c r="O7" s="319">
        <v>12</v>
      </c>
      <c r="P7" s="319">
        <v>3</v>
      </c>
      <c r="Q7" s="320"/>
      <c r="R7" s="321">
        <f>IF(E7="","",SUM(F7:P7)-(Q7))</f>
        <v>105</v>
      </c>
      <c r="S7" s="324">
        <v>5</v>
      </c>
      <c r="T7" s="323">
        <f>SUM(F7:H7)</f>
        <v>32</v>
      </c>
    </row>
    <row r="8" spans="1:20" ht="17.25" customHeight="1">
      <c r="A8" s="315"/>
      <c r="B8" s="315">
        <v>7</v>
      </c>
      <c r="C8" s="316" t="s">
        <v>91</v>
      </c>
      <c r="D8" s="317" t="s">
        <v>73</v>
      </c>
      <c r="E8" s="318" t="s">
        <v>123</v>
      </c>
      <c r="F8" s="319">
        <v>16</v>
      </c>
      <c r="G8" s="319">
        <v>9</v>
      </c>
      <c r="H8" s="319">
        <v>9</v>
      </c>
      <c r="I8" s="319">
        <v>9</v>
      </c>
      <c r="J8" s="319">
        <v>11</v>
      </c>
      <c r="K8" s="319">
        <v>12</v>
      </c>
      <c r="L8" s="319">
        <v>12</v>
      </c>
      <c r="M8" s="319">
        <v>6</v>
      </c>
      <c r="N8" s="319">
        <v>9</v>
      </c>
      <c r="O8" s="319">
        <v>9</v>
      </c>
      <c r="P8" s="319">
        <v>3</v>
      </c>
      <c r="Q8" s="320"/>
      <c r="R8" s="321">
        <f>IF(E8="","",SUM(F8:P8)-(Q8))</f>
        <v>105</v>
      </c>
      <c r="S8" s="324">
        <v>6</v>
      </c>
      <c r="T8" s="323">
        <f>SUM(F8:H8)</f>
        <v>34</v>
      </c>
    </row>
    <row r="9" spans="1:20" ht="17.25" customHeight="1">
      <c r="A9" s="315"/>
      <c r="B9" s="315">
        <v>6</v>
      </c>
      <c r="C9" s="316" t="s">
        <v>91</v>
      </c>
      <c r="D9" s="317" t="s">
        <v>73</v>
      </c>
      <c r="E9" s="318" t="s">
        <v>140</v>
      </c>
      <c r="F9" s="319">
        <v>19</v>
      </c>
      <c r="G9" s="319">
        <v>0</v>
      </c>
      <c r="H9" s="319">
        <v>9</v>
      </c>
      <c r="I9" s="319">
        <v>9</v>
      </c>
      <c r="J9" s="319">
        <v>9</v>
      </c>
      <c r="K9" s="319">
        <v>12</v>
      </c>
      <c r="L9" s="319">
        <v>9</v>
      </c>
      <c r="M9" s="319">
        <v>8</v>
      </c>
      <c r="N9" s="319">
        <v>9</v>
      </c>
      <c r="O9" s="319">
        <v>12</v>
      </c>
      <c r="P9" s="319">
        <v>3</v>
      </c>
      <c r="Q9" s="320"/>
      <c r="R9" s="321">
        <f>IF(E9="","",SUM(F9:P9)-(Q9))</f>
        <v>99</v>
      </c>
      <c r="S9" s="324">
        <v>7</v>
      </c>
      <c r="T9" s="323">
        <f>SUM(F9:H9)</f>
        <v>28</v>
      </c>
    </row>
    <row r="10" spans="1:20" ht="17.25" customHeight="1">
      <c r="A10" s="315"/>
      <c r="B10" s="315">
        <v>10</v>
      </c>
      <c r="C10" s="316" t="s">
        <v>90</v>
      </c>
      <c r="D10" s="317" t="s">
        <v>119</v>
      </c>
      <c r="E10" s="318" t="s">
        <v>94</v>
      </c>
      <c r="F10" s="319">
        <v>18</v>
      </c>
      <c r="G10" s="319">
        <v>9</v>
      </c>
      <c r="H10" s="319">
        <v>6</v>
      </c>
      <c r="I10" s="319">
        <v>9</v>
      </c>
      <c r="J10" s="319">
        <v>10</v>
      </c>
      <c r="K10" s="319">
        <v>11</v>
      </c>
      <c r="L10" s="319">
        <v>9</v>
      </c>
      <c r="M10" s="319">
        <v>9</v>
      </c>
      <c r="N10" s="319">
        <v>9</v>
      </c>
      <c r="O10" s="319">
        <v>6</v>
      </c>
      <c r="P10" s="319">
        <v>3</v>
      </c>
      <c r="Q10" s="320"/>
      <c r="R10" s="321">
        <f>IF(E10="","",SUM(F10:P10)-(Q10))</f>
        <v>99</v>
      </c>
      <c r="S10" s="324">
        <v>8</v>
      </c>
      <c r="T10" s="323">
        <f>SUM(F10:H10)</f>
        <v>33</v>
      </c>
    </row>
    <row r="11" spans="1:20" ht="17.25" customHeight="1">
      <c r="A11" s="315"/>
      <c r="B11" s="315">
        <v>24</v>
      </c>
      <c r="C11" s="316" t="s">
        <v>91</v>
      </c>
      <c r="D11" s="317" t="s">
        <v>120</v>
      </c>
      <c r="E11" s="318" t="s">
        <v>95</v>
      </c>
      <c r="F11" s="319">
        <v>20</v>
      </c>
      <c r="G11" s="319">
        <v>9</v>
      </c>
      <c r="H11" s="319">
        <v>6</v>
      </c>
      <c r="I11" s="319">
        <v>9</v>
      </c>
      <c r="J11" s="319">
        <v>0</v>
      </c>
      <c r="K11" s="319">
        <v>10</v>
      </c>
      <c r="L11" s="319">
        <v>9</v>
      </c>
      <c r="M11" s="319">
        <v>9</v>
      </c>
      <c r="N11" s="319">
        <v>6</v>
      </c>
      <c r="O11" s="319">
        <v>12</v>
      </c>
      <c r="P11" s="319">
        <v>3</v>
      </c>
      <c r="Q11" s="320"/>
      <c r="R11" s="321">
        <f>IF(E11="","",SUM(F11:P11)-(Q11))</f>
        <v>93</v>
      </c>
      <c r="S11" s="324">
        <v>9</v>
      </c>
      <c r="T11" s="323">
        <f>SUM(F11:H11)</f>
        <v>35</v>
      </c>
    </row>
    <row r="12" spans="1:20" ht="17.25" customHeight="1">
      <c r="A12" s="315"/>
      <c r="B12" s="315">
        <v>16</v>
      </c>
      <c r="C12" s="316" t="s">
        <v>56</v>
      </c>
      <c r="D12" s="317" t="s">
        <v>57</v>
      </c>
      <c r="E12" s="318" t="s">
        <v>139</v>
      </c>
      <c r="F12" s="319">
        <v>18</v>
      </c>
      <c r="G12" s="319">
        <v>9</v>
      </c>
      <c r="H12" s="319">
        <v>9</v>
      </c>
      <c r="I12" s="319">
        <v>6</v>
      </c>
      <c r="J12" s="319">
        <v>0</v>
      </c>
      <c r="K12" s="319">
        <v>15</v>
      </c>
      <c r="L12" s="319">
        <v>9</v>
      </c>
      <c r="M12" s="319">
        <v>9</v>
      </c>
      <c r="N12" s="319">
        <v>9</v>
      </c>
      <c r="O12" s="319">
        <v>6</v>
      </c>
      <c r="P12" s="319">
        <v>3</v>
      </c>
      <c r="Q12" s="320"/>
      <c r="R12" s="321">
        <f>IF(E12="","",SUM(F12:P12)-(Q12))</f>
        <v>93</v>
      </c>
      <c r="S12" s="324">
        <v>10</v>
      </c>
      <c r="T12" s="323">
        <f>SUM(F12:H12)</f>
        <v>36</v>
      </c>
    </row>
    <row r="13" spans="1:20" ht="17.25" customHeight="1">
      <c r="A13" s="315"/>
      <c r="B13" s="315">
        <v>11</v>
      </c>
      <c r="C13" s="316" t="s">
        <v>90</v>
      </c>
      <c r="D13" s="317" t="s">
        <v>119</v>
      </c>
      <c r="E13" s="318" t="s">
        <v>125</v>
      </c>
      <c r="F13" s="319">
        <v>17</v>
      </c>
      <c r="G13" s="319">
        <v>9</v>
      </c>
      <c r="H13" s="319">
        <v>6</v>
      </c>
      <c r="I13" s="319">
        <v>6</v>
      </c>
      <c r="J13" s="319">
        <v>9</v>
      </c>
      <c r="K13" s="319">
        <v>12</v>
      </c>
      <c r="L13" s="319">
        <v>9</v>
      </c>
      <c r="M13" s="319">
        <v>9</v>
      </c>
      <c r="N13" s="319">
        <v>7</v>
      </c>
      <c r="O13" s="319">
        <v>6</v>
      </c>
      <c r="P13" s="319">
        <v>3</v>
      </c>
      <c r="Q13" s="320"/>
      <c r="R13" s="321">
        <f>IF(E13="","",SUM(F13:P13)-(Q13))</f>
        <v>93</v>
      </c>
      <c r="S13" s="324">
        <v>11</v>
      </c>
      <c r="T13" s="323">
        <f>SUM(F13:H13)</f>
        <v>32</v>
      </c>
    </row>
    <row r="14" spans="1:20" ht="17.25" customHeight="1">
      <c r="A14" s="315"/>
      <c r="B14" s="315">
        <v>28</v>
      </c>
      <c r="C14" s="316" t="s">
        <v>52</v>
      </c>
      <c r="D14" s="317" t="s">
        <v>53</v>
      </c>
      <c r="E14" s="318" t="s">
        <v>130</v>
      </c>
      <c r="F14" s="319">
        <v>16</v>
      </c>
      <c r="G14" s="319">
        <v>9</v>
      </c>
      <c r="H14" s="319">
        <v>6</v>
      </c>
      <c r="I14" s="319">
        <v>6</v>
      </c>
      <c r="J14" s="319">
        <v>10</v>
      </c>
      <c r="K14" s="319">
        <v>10</v>
      </c>
      <c r="L14" s="319">
        <v>9</v>
      </c>
      <c r="M14" s="319">
        <v>6</v>
      </c>
      <c r="N14" s="319">
        <v>9</v>
      </c>
      <c r="O14" s="319">
        <v>9</v>
      </c>
      <c r="P14" s="319">
        <v>3</v>
      </c>
      <c r="Q14" s="320"/>
      <c r="R14" s="321">
        <f>IF(E14="","",SUM(F14:P14)-(Q14))</f>
        <v>93</v>
      </c>
      <c r="S14" s="324">
        <v>12</v>
      </c>
      <c r="T14" s="323">
        <f>SUM(F14:H14)</f>
        <v>31</v>
      </c>
    </row>
    <row r="15" spans="1:20" ht="17.25" customHeight="1">
      <c r="A15" s="315"/>
      <c r="B15" s="315">
        <v>12</v>
      </c>
      <c r="C15" s="316" t="s">
        <v>90</v>
      </c>
      <c r="D15" s="317" t="s">
        <v>119</v>
      </c>
      <c r="E15" s="318" t="s">
        <v>146</v>
      </c>
      <c r="F15" s="319">
        <v>16</v>
      </c>
      <c r="G15" s="319">
        <v>0</v>
      </c>
      <c r="H15" s="319">
        <v>9</v>
      </c>
      <c r="I15" s="319">
        <v>9</v>
      </c>
      <c r="J15" s="319">
        <v>10</v>
      </c>
      <c r="K15" s="319">
        <v>12</v>
      </c>
      <c r="L15" s="319">
        <v>10</v>
      </c>
      <c r="M15" s="319">
        <v>9</v>
      </c>
      <c r="N15" s="319">
        <v>9</v>
      </c>
      <c r="O15" s="319">
        <v>6</v>
      </c>
      <c r="P15" s="319">
        <v>3</v>
      </c>
      <c r="Q15" s="320"/>
      <c r="R15" s="321">
        <f>IF(E15="","",SUM(F15:P15)-(Q15))</f>
        <v>93</v>
      </c>
      <c r="S15" s="324">
        <v>13</v>
      </c>
      <c r="T15" s="323">
        <f>SUM(F15:H15)</f>
        <v>25</v>
      </c>
    </row>
    <row r="16" spans="1:20" ht="17.25" customHeight="1">
      <c r="A16" s="315"/>
      <c r="B16" s="315">
        <v>18</v>
      </c>
      <c r="C16" s="316" t="s">
        <v>78</v>
      </c>
      <c r="D16" s="317" t="s">
        <v>79</v>
      </c>
      <c r="E16" s="318" t="s">
        <v>149</v>
      </c>
      <c r="F16" s="319">
        <v>16</v>
      </c>
      <c r="G16" s="319">
        <v>9</v>
      </c>
      <c r="H16" s="319">
        <v>9</v>
      </c>
      <c r="I16" s="319">
        <v>9</v>
      </c>
      <c r="J16" s="319">
        <v>0</v>
      </c>
      <c r="K16" s="319">
        <v>12</v>
      </c>
      <c r="L16" s="319">
        <v>9</v>
      </c>
      <c r="M16" s="319">
        <v>6</v>
      </c>
      <c r="N16" s="319">
        <v>9</v>
      </c>
      <c r="O16" s="319">
        <v>9</v>
      </c>
      <c r="P16" s="319"/>
      <c r="Q16" s="320"/>
      <c r="R16" s="321">
        <f>IF(E16="","",SUM(F16:P16)-(Q16))</f>
        <v>88</v>
      </c>
      <c r="S16" s="324">
        <v>14</v>
      </c>
      <c r="T16" s="323">
        <f>SUM(F16:H16)</f>
        <v>34</v>
      </c>
    </row>
    <row r="17" spans="1:20" ht="17.25" customHeight="1">
      <c r="A17" s="315"/>
      <c r="B17" s="315">
        <v>31</v>
      </c>
      <c r="C17" s="316" t="s">
        <v>50</v>
      </c>
      <c r="D17" s="317" t="s">
        <v>51</v>
      </c>
      <c r="E17" s="318" t="s">
        <v>135</v>
      </c>
      <c r="F17" s="319">
        <v>16</v>
      </c>
      <c r="G17" s="319">
        <v>0</v>
      </c>
      <c r="H17" s="319">
        <v>9</v>
      </c>
      <c r="I17" s="319">
        <v>6</v>
      </c>
      <c r="J17" s="319">
        <v>12</v>
      </c>
      <c r="K17" s="319">
        <v>12</v>
      </c>
      <c r="L17" s="319">
        <v>9</v>
      </c>
      <c r="M17" s="319">
        <v>8</v>
      </c>
      <c r="N17" s="319">
        <v>9</v>
      </c>
      <c r="O17" s="319">
        <v>6</v>
      </c>
      <c r="P17" s="319"/>
      <c r="Q17" s="320"/>
      <c r="R17" s="321">
        <f>IF(E17="","",SUM(F17:P17)-(Q17))</f>
        <v>87</v>
      </c>
      <c r="S17" s="324">
        <v>15</v>
      </c>
      <c r="T17" s="323">
        <f>SUM(F17:H17)</f>
        <v>25</v>
      </c>
    </row>
    <row r="18" spans="1:20" ht="17.25" customHeight="1">
      <c r="A18" s="315"/>
      <c r="B18" s="315">
        <v>30</v>
      </c>
      <c r="C18" s="316" t="s">
        <v>50</v>
      </c>
      <c r="D18" s="317" t="s">
        <v>51</v>
      </c>
      <c r="E18" s="318" t="s">
        <v>98</v>
      </c>
      <c r="F18" s="319">
        <v>15</v>
      </c>
      <c r="G18" s="319">
        <v>0</v>
      </c>
      <c r="H18" s="319">
        <v>6</v>
      </c>
      <c r="I18" s="319">
        <v>6</v>
      </c>
      <c r="J18" s="319">
        <v>12</v>
      </c>
      <c r="K18" s="319">
        <v>12</v>
      </c>
      <c r="L18" s="319">
        <v>9</v>
      </c>
      <c r="M18" s="319">
        <v>9</v>
      </c>
      <c r="N18" s="319">
        <v>9</v>
      </c>
      <c r="O18" s="319">
        <v>6</v>
      </c>
      <c r="P18" s="319"/>
      <c r="Q18" s="320"/>
      <c r="R18" s="321">
        <f>IF(E18="","",SUM(F18:P18)-(Q18))</f>
        <v>84</v>
      </c>
      <c r="S18" s="324">
        <v>16</v>
      </c>
      <c r="T18" s="323">
        <f>SUM(F18:H18)</f>
        <v>21</v>
      </c>
    </row>
    <row r="19" spans="1:20" ht="17.25" customHeight="1">
      <c r="A19" s="315"/>
      <c r="B19" s="315">
        <v>23</v>
      </c>
      <c r="C19" s="316" t="s">
        <v>91</v>
      </c>
      <c r="D19" s="317" t="s">
        <v>120</v>
      </c>
      <c r="E19" s="318" t="s">
        <v>102</v>
      </c>
      <c r="F19" s="319">
        <v>19</v>
      </c>
      <c r="G19" s="319">
        <v>9</v>
      </c>
      <c r="H19" s="319">
        <v>0</v>
      </c>
      <c r="I19" s="319">
        <v>9</v>
      </c>
      <c r="J19" s="319">
        <v>0</v>
      </c>
      <c r="K19" s="319">
        <v>9</v>
      </c>
      <c r="L19" s="319">
        <v>9</v>
      </c>
      <c r="M19" s="319">
        <v>9</v>
      </c>
      <c r="N19" s="319">
        <v>9</v>
      </c>
      <c r="O19" s="319">
        <v>8</v>
      </c>
      <c r="P19" s="319"/>
      <c r="Q19" s="320"/>
      <c r="R19" s="321">
        <f>IF(E19="","",SUM(F19:P19)-(Q19))</f>
        <v>81</v>
      </c>
      <c r="S19" s="324">
        <v>17</v>
      </c>
      <c r="T19" s="323">
        <f>SUM(F19:H19)</f>
        <v>28</v>
      </c>
    </row>
    <row r="20" spans="1:20" ht="17.25" customHeight="1">
      <c r="A20" s="315"/>
      <c r="B20" s="315">
        <v>4</v>
      </c>
      <c r="C20" s="316" t="s">
        <v>143</v>
      </c>
      <c r="D20" s="317" t="s">
        <v>105</v>
      </c>
      <c r="E20" s="318" t="s">
        <v>92</v>
      </c>
      <c r="F20" s="319">
        <v>18</v>
      </c>
      <c r="G20" s="319">
        <v>9</v>
      </c>
      <c r="H20" s="319">
        <v>6</v>
      </c>
      <c r="I20" s="319">
        <v>6</v>
      </c>
      <c r="J20" s="319">
        <v>0</v>
      </c>
      <c r="K20" s="319">
        <v>9</v>
      </c>
      <c r="L20" s="319">
        <v>9</v>
      </c>
      <c r="M20" s="319">
        <v>9</v>
      </c>
      <c r="N20" s="319">
        <v>9</v>
      </c>
      <c r="O20" s="319">
        <v>6</v>
      </c>
      <c r="P20" s="319"/>
      <c r="Q20" s="320"/>
      <c r="R20" s="321">
        <f>IF(E20="","",SUM(F20:P20)-(Q20))</f>
        <v>81</v>
      </c>
      <c r="S20" s="324">
        <v>18</v>
      </c>
      <c r="T20" s="323">
        <f>SUM(F20:H20)</f>
        <v>33</v>
      </c>
    </row>
    <row r="21" spans="1:20" ht="17.25" customHeight="1">
      <c r="A21" s="315"/>
      <c r="B21" s="315">
        <v>3</v>
      </c>
      <c r="C21" s="316" t="s">
        <v>143</v>
      </c>
      <c r="D21" s="317" t="s">
        <v>105</v>
      </c>
      <c r="E21" s="318" t="s">
        <v>94</v>
      </c>
      <c r="F21" s="319">
        <v>17</v>
      </c>
      <c r="G21" s="319">
        <v>9</v>
      </c>
      <c r="H21" s="319">
        <v>6</v>
      </c>
      <c r="I21" s="319">
        <v>7</v>
      </c>
      <c r="J21" s="319">
        <v>0</v>
      </c>
      <c r="K21" s="319">
        <v>9</v>
      </c>
      <c r="L21" s="319">
        <v>9</v>
      </c>
      <c r="M21" s="319">
        <v>6</v>
      </c>
      <c r="N21" s="319">
        <v>9</v>
      </c>
      <c r="O21" s="319">
        <v>6</v>
      </c>
      <c r="P21" s="319"/>
      <c r="Q21" s="320"/>
      <c r="R21" s="321">
        <f>IF(E21="","",SUM(F21:P21)-(Q21))</f>
        <v>78</v>
      </c>
      <c r="S21" s="324">
        <v>19</v>
      </c>
      <c r="T21" s="323">
        <f>SUM(F21:H21)</f>
        <v>32</v>
      </c>
    </row>
    <row r="22" spans="1:20" ht="17.25" customHeight="1">
      <c r="A22" s="315"/>
      <c r="B22" s="315">
        <v>32</v>
      </c>
      <c r="C22" s="316" t="s">
        <v>50</v>
      </c>
      <c r="D22" s="317" t="s">
        <v>51</v>
      </c>
      <c r="E22" s="318" t="s">
        <v>151</v>
      </c>
      <c r="F22" s="319">
        <v>17</v>
      </c>
      <c r="G22" s="319">
        <v>0</v>
      </c>
      <c r="H22" s="319">
        <v>9</v>
      </c>
      <c r="I22" s="319">
        <v>6</v>
      </c>
      <c r="J22" s="319">
        <v>0</v>
      </c>
      <c r="K22" s="319">
        <v>12</v>
      </c>
      <c r="L22" s="319">
        <v>9</v>
      </c>
      <c r="M22" s="319">
        <v>9</v>
      </c>
      <c r="N22" s="319">
        <v>9</v>
      </c>
      <c r="O22" s="319">
        <v>6</v>
      </c>
      <c r="P22" s="319"/>
      <c r="Q22" s="320"/>
      <c r="R22" s="321">
        <f>IF(E22="","",SUM(F22:P22)-(Q22))</f>
        <v>77</v>
      </c>
      <c r="S22" s="324">
        <v>20</v>
      </c>
      <c r="T22" s="323">
        <f>SUM(F22:H22)</f>
        <v>26</v>
      </c>
    </row>
    <row r="23" spans="1:20" ht="17.25" customHeight="1">
      <c r="A23" s="315"/>
      <c r="B23" s="315">
        <v>22</v>
      </c>
      <c r="C23" s="316" t="s">
        <v>91</v>
      </c>
      <c r="D23" s="317" t="s">
        <v>120</v>
      </c>
      <c r="E23" s="318" t="s">
        <v>124</v>
      </c>
      <c r="F23" s="319">
        <v>0</v>
      </c>
      <c r="G23" s="319">
        <v>9</v>
      </c>
      <c r="H23" s="319">
        <v>6</v>
      </c>
      <c r="I23" s="319">
        <v>9</v>
      </c>
      <c r="J23" s="319">
        <v>0</v>
      </c>
      <c r="K23" s="319">
        <v>12</v>
      </c>
      <c r="L23" s="319">
        <v>9</v>
      </c>
      <c r="M23" s="319">
        <v>9</v>
      </c>
      <c r="N23" s="319">
        <v>9</v>
      </c>
      <c r="O23" s="319">
        <v>12</v>
      </c>
      <c r="P23" s="319"/>
      <c r="Q23" s="320"/>
      <c r="R23" s="321">
        <f>IF(E23="","",SUM(F23:P23)-(Q23))</f>
        <v>75</v>
      </c>
      <c r="S23" s="324">
        <v>21</v>
      </c>
      <c r="T23" s="323">
        <f>SUM(F23:H23)</f>
        <v>15</v>
      </c>
    </row>
    <row r="24" spans="1:20" ht="17.25" customHeight="1">
      <c r="A24" s="315"/>
      <c r="B24" s="315">
        <v>25</v>
      </c>
      <c r="C24" s="316" t="s">
        <v>52</v>
      </c>
      <c r="D24" s="317" t="s">
        <v>53</v>
      </c>
      <c r="E24" s="318" t="s">
        <v>96</v>
      </c>
      <c r="F24" s="319">
        <v>0</v>
      </c>
      <c r="G24" s="319">
        <v>9</v>
      </c>
      <c r="H24" s="319">
        <v>6</v>
      </c>
      <c r="I24" s="319">
        <v>9</v>
      </c>
      <c r="J24" s="319">
        <v>12</v>
      </c>
      <c r="K24" s="319">
        <v>9</v>
      </c>
      <c r="L24" s="319">
        <v>9</v>
      </c>
      <c r="M24" s="319">
        <v>6</v>
      </c>
      <c r="N24" s="319">
        <v>6</v>
      </c>
      <c r="O24" s="319">
        <v>9</v>
      </c>
      <c r="P24" s="319"/>
      <c r="Q24" s="320"/>
      <c r="R24" s="321">
        <f>IF(E24="","",SUM(F24:P24)-(Q24))</f>
        <v>75</v>
      </c>
      <c r="S24" s="324">
        <v>22</v>
      </c>
      <c r="T24" s="323">
        <f>SUM(F24:H24)</f>
        <v>15</v>
      </c>
    </row>
    <row r="25" spans="1:20" ht="17.25" customHeight="1">
      <c r="A25" s="315"/>
      <c r="B25" s="315">
        <v>1</v>
      </c>
      <c r="C25" s="316" t="s">
        <v>143</v>
      </c>
      <c r="D25" s="317" t="s">
        <v>105</v>
      </c>
      <c r="E25" s="318" t="s">
        <v>137</v>
      </c>
      <c r="F25" s="319">
        <v>18</v>
      </c>
      <c r="G25" s="319">
        <v>0</v>
      </c>
      <c r="H25" s="319">
        <v>0</v>
      </c>
      <c r="I25" s="319">
        <v>8</v>
      </c>
      <c r="J25" s="319">
        <v>0</v>
      </c>
      <c r="K25" s="319">
        <v>10</v>
      </c>
      <c r="L25" s="319">
        <v>10</v>
      </c>
      <c r="M25" s="319">
        <v>9</v>
      </c>
      <c r="N25" s="319">
        <v>9</v>
      </c>
      <c r="O25" s="319">
        <v>6</v>
      </c>
      <c r="P25" s="319"/>
      <c r="Q25" s="320"/>
      <c r="R25" s="321">
        <f>IF(E25="","",SUM(F25:P25)-(Q25))</f>
        <v>70</v>
      </c>
      <c r="S25" s="324">
        <v>23</v>
      </c>
      <c r="T25" s="323">
        <f>SUM(F25:H25)</f>
        <v>18</v>
      </c>
    </row>
    <row r="26" spans="1:20" ht="17.25" customHeight="1">
      <c r="A26" s="315"/>
      <c r="B26" s="315">
        <v>2</v>
      </c>
      <c r="C26" s="316" t="s">
        <v>143</v>
      </c>
      <c r="D26" s="317" t="s">
        <v>105</v>
      </c>
      <c r="E26" s="318" t="s">
        <v>101</v>
      </c>
      <c r="F26" s="319">
        <v>15</v>
      </c>
      <c r="G26" s="319">
        <v>0</v>
      </c>
      <c r="H26" s="319">
        <v>0</v>
      </c>
      <c r="I26" s="319">
        <v>9</v>
      </c>
      <c r="J26" s="319">
        <v>0</v>
      </c>
      <c r="K26" s="319">
        <v>9</v>
      </c>
      <c r="L26" s="319">
        <v>9</v>
      </c>
      <c r="M26" s="319">
        <v>6</v>
      </c>
      <c r="N26" s="319">
        <v>9</v>
      </c>
      <c r="O26" s="319">
        <v>12</v>
      </c>
      <c r="P26" s="319"/>
      <c r="Q26" s="320"/>
      <c r="R26" s="321">
        <f>IF(E26="","",SUM(F26:P26)-(Q26))</f>
        <v>69</v>
      </c>
      <c r="S26" s="324">
        <v>24</v>
      </c>
      <c r="T26" s="323">
        <f>SUM(F26:H26)</f>
        <v>15</v>
      </c>
    </row>
    <row r="27" spans="1:20" ht="17.25" customHeight="1">
      <c r="A27" s="315"/>
      <c r="B27" s="315">
        <v>29</v>
      </c>
      <c r="C27" s="316" t="s">
        <v>50</v>
      </c>
      <c r="D27" s="317" t="s">
        <v>51</v>
      </c>
      <c r="E27" s="318" t="s">
        <v>145</v>
      </c>
      <c r="F27" s="319">
        <v>0</v>
      </c>
      <c r="G27" s="319">
        <v>0</v>
      </c>
      <c r="H27" s="319">
        <v>0</v>
      </c>
      <c r="I27" s="319">
        <v>6</v>
      </c>
      <c r="J27" s="319">
        <v>12</v>
      </c>
      <c r="K27" s="319">
        <v>12</v>
      </c>
      <c r="L27" s="319">
        <v>9</v>
      </c>
      <c r="M27" s="319">
        <v>6</v>
      </c>
      <c r="N27" s="319">
        <v>9</v>
      </c>
      <c r="O27" s="319">
        <v>6</v>
      </c>
      <c r="P27" s="319"/>
      <c r="Q27" s="320"/>
      <c r="R27" s="321">
        <f>IF(E27="","",SUM(F27:P27)-(Q27))</f>
        <v>60</v>
      </c>
      <c r="S27" s="324">
        <v>25</v>
      </c>
      <c r="T27" s="323">
        <f>SUM(F27:H27)</f>
        <v>0</v>
      </c>
    </row>
    <row r="28" spans="1:20" ht="17.25" customHeight="1">
      <c r="A28" s="315"/>
      <c r="B28" s="315">
        <v>9</v>
      </c>
      <c r="C28" s="316" t="s">
        <v>90</v>
      </c>
      <c r="D28" s="317" t="s">
        <v>119</v>
      </c>
      <c r="E28" s="318" t="s">
        <v>145</v>
      </c>
      <c r="F28" s="319">
        <v>0</v>
      </c>
      <c r="G28" s="319">
        <v>0</v>
      </c>
      <c r="H28" s="319">
        <v>0</v>
      </c>
      <c r="I28" s="319">
        <v>9</v>
      </c>
      <c r="J28" s="319">
        <v>0</v>
      </c>
      <c r="K28" s="319">
        <v>9</v>
      </c>
      <c r="L28" s="319">
        <v>9</v>
      </c>
      <c r="M28" s="319">
        <v>6</v>
      </c>
      <c r="N28" s="319">
        <v>9</v>
      </c>
      <c r="O28" s="319">
        <v>6</v>
      </c>
      <c r="P28" s="319"/>
      <c r="Q28" s="320"/>
      <c r="R28" s="321">
        <f>IF(E28="","",SUM(F28:P28)-(Q28))</f>
        <v>48</v>
      </c>
      <c r="S28" s="324">
        <v>26</v>
      </c>
      <c r="T28" s="323">
        <f>SUM(F28:H28)</f>
        <v>0</v>
      </c>
    </row>
    <row r="29" spans="1:20" ht="17.25" customHeight="1">
      <c r="A29" s="315"/>
      <c r="B29" s="315">
        <v>5</v>
      </c>
      <c r="C29" s="316" t="s">
        <v>91</v>
      </c>
      <c r="D29" s="317" t="s">
        <v>73</v>
      </c>
      <c r="E29" s="318" t="s">
        <v>144</v>
      </c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20"/>
      <c r="R29" s="321">
        <f>IF(E29="","",SUM(F29:P29)-(Q29))</f>
        <v>0</v>
      </c>
      <c r="S29" s="324" t="s">
        <v>111</v>
      </c>
      <c r="T29" s="323">
        <f>SUM(F29:H29)</f>
        <v>0</v>
      </c>
    </row>
    <row r="30" spans="1:20" ht="17.25" customHeight="1">
      <c r="A30" s="315"/>
      <c r="B30" s="315">
        <v>8</v>
      </c>
      <c r="C30" s="316" t="s">
        <v>91</v>
      </c>
      <c r="D30" s="317" t="s">
        <v>73</v>
      </c>
      <c r="E30" s="318" t="s">
        <v>127</v>
      </c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20"/>
      <c r="R30" s="321">
        <f>IF(E30="","",SUM(F30:P30)-(Q30))</f>
        <v>0</v>
      </c>
      <c r="S30" s="324" t="s">
        <v>111</v>
      </c>
      <c r="T30" s="323">
        <f>SUM(F30:H30)</f>
        <v>0</v>
      </c>
    </row>
    <row r="31" spans="1:20" ht="17.25" customHeight="1">
      <c r="A31" s="315"/>
      <c r="B31" s="315">
        <v>13</v>
      </c>
      <c r="C31" s="316" t="s">
        <v>56</v>
      </c>
      <c r="D31" s="317" t="s">
        <v>57</v>
      </c>
      <c r="E31" s="318" t="s">
        <v>147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20"/>
      <c r="R31" s="321">
        <f>IF(E31="","",SUM(F31:P31)-(Q31))</f>
        <v>0</v>
      </c>
      <c r="S31" s="324" t="s">
        <v>111</v>
      </c>
      <c r="T31" s="323">
        <f>SUM(F31:H31)</f>
        <v>0</v>
      </c>
    </row>
    <row r="32" spans="1:20" ht="17.25" customHeight="1">
      <c r="A32" s="315"/>
      <c r="B32" s="315">
        <v>21</v>
      </c>
      <c r="C32" s="316" t="s">
        <v>91</v>
      </c>
      <c r="D32" s="317" t="s">
        <v>120</v>
      </c>
      <c r="E32" s="318" t="s">
        <v>150</v>
      </c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20"/>
      <c r="R32" s="321">
        <f>IF(E32="","",SUM(F32:P32)-(Q32))</f>
        <v>0</v>
      </c>
      <c r="S32" s="324" t="s">
        <v>111</v>
      </c>
      <c r="T32" s="323">
        <f>SUM(F32:H32)</f>
        <v>0</v>
      </c>
    </row>
    <row r="33" spans="1:20" ht="17.25" customHeight="1">
      <c r="A33" s="315"/>
      <c r="B33" s="315">
        <v>26</v>
      </c>
      <c r="C33" s="316" t="s">
        <v>52</v>
      </c>
      <c r="D33" s="317" t="s">
        <v>53</v>
      </c>
      <c r="E33" s="318" t="s">
        <v>136</v>
      </c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20"/>
      <c r="R33" s="321">
        <f>IF(E33="","",SUM(F33:P33)-(Q33))</f>
        <v>0</v>
      </c>
      <c r="S33" s="324" t="s">
        <v>111</v>
      </c>
      <c r="T33" s="323">
        <f>SUM(F33:H33)</f>
        <v>0</v>
      </c>
    </row>
    <row r="34" spans="1:20" ht="17.25" customHeight="1">
      <c r="A34" s="315"/>
      <c r="B34" s="315">
        <v>27</v>
      </c>
      <c r="C34" s="316" t="s">
        <v>52</v>
      </c>
      <c r="D34" s="317" t="s">
        <v>53</v>
      </c>
      <c r="E34" s="318" t="s">
        <v>129</v>
      </c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20"/>
      <c r="R34" s="321">
        <f>IF(E34="","",SUM(F34:P34)-(Q34))</f>
        <v>0</v>
      </c>
      <c r="S34" s="324" t="s">
        <v>111</v>
      </c>
      <c r="T34" s="323">
        <f>SUM(F34:H34)</f>
        <v>0</v>
      </c>
    </row>
  </sheetData>
  <mergeCells count="1">
    <mergeCell ref="B1:V1"/>
  </mergeCells>
  <printOptions gridLines="1"/>
  <pageMargins left="0.32" right="0.31" top="0.6" bottom="0.64" header="0.5" footer="0.5"/>
  <pageSetup horizontalDpi="600" verticalDpi="600" orientation="portrait" paperSize="9" scale="89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X17" sqref="X17"/>
      <selection pane="bottomLeft" activeCell="S18" sqref="S18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6.28125" style="5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126" t="s">
        <v>36</v>
      </c>
      <c r="C1" s="127"/>
      <c r="D1" s="141" t="s">
        <v>64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</row>
    <row r="2" spans="2:23" ht="15.75" customHeight="1">
      <c r="B2" s="128"/>
      <c r="C2" s="129"/>
      <c r="D2" s="141" t="s">
        <v>65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54"/>
      <c r="R2" s="101" t="s">
        <v>85</v>
      </c>
      <c r="S2" s="102">
        <v>5</v>
      </c>
      <c r="T2" s="98" t="s">
        <v>86</v>
      </c>
      <c r="U2" s="72">
        <v>0</v>
      </c>
      <c r="V2" s="101" t="s">
        <v>87</v>
      </c>
      <c r="W2" s="104">
        <v>0</v>
      </c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20</v>
      </c>
    </row>
    <row r="4" spans="2:20" ht="23.25" customHeight="1">
      <c r="B4" s="133"/>
      <c r="C4" s="134"/>
      <c r="D4" s="134"/>
      <c r="E4" s="139">
        <v>1108</v>
      </c>
      <c r="F4" s="140"/>
      <c r="G4" s="137"/>
      <c r="H4" s="138"/>
      <c r="I4" s="138"/>
      <c r="J4" s="138"/>
      <c r="K4" s="152">
        <v>223</v>
      </c>
      <c r="L4" s="153"/>
      <c r="M4" s="158"/>
      <c r="N4" s="154"/>
      <c r="O4" s="154">
        <v>19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42"/>
      <c r="T5" s="106"/>
      <c r="U5" s="53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359">
        <v>34</v>
      </c>
      <c r="C6" s="9">
        <v>19</v>
      </c>
      <c r="D6" s="9">
        <v>0</v>
      </c>
      <c r="E6" s="9">
        <v>9</v>
      </c>
      <c r="F6" s="9">
        <v>10</v>
      </c>
      <c r="G6" s="9">
        <v>12</v>
      </c>
      <c r="H6" s="9">
        <v>14</v>
      </c>
      <c r="I6" s="9">
        <v>9</v>
      </c>
      <c r="J6" s="9">
        <v>9</v>
      </c>
      <c r="K6" s="9">
        <v>9</v>
      </c>
      <c r="L6" s="9">
        <v>11</v>
      </c>
      <c r="M6" s="9">
        <v>3</v>
      </c>
      <c r="N6" s="10"/>
      <c r="O6" s="8">
        <f>IF(B6="","",SUM(C6:M6)-(N6))</f>
        <v>105</v>
      </c>
      <c r="P6" s="20" t="s">
        <v>108</v>
      </c>
      <c r="Q6" s="24">
        <f>SUM(C6:E6)</f>
        <v>28</v>
      </c>
    </row>
    <row r="7" spans="1:22" ht="15.75" customHeight="1">
      <c r="A7" s="90">
        <v>2</v>
      </c>
      <c r="B7" s="113">
        <v>67</v>
      </c>
      <c r="C7" s="61">
        <v>19</v>
      </c>
      <c r="D7" s="61">
        <v>0</v>
      </c>
      <c r="E7" s="61">
        <v>9</v>
      </c>
      <c r="F7" s="61">
        <v>9</v>
      </c>
      <c r="G7" s="61">
        <v>10</v>
      </c>
      <c r="H7" s="61">
        <v>13</v>
      </c>
      <c r="I7" s="61">
        <v>10</v>
      </c>
      <c r="J7" s="61">
        <v>9</v>
      </c>
      <c r="K7" s="61">
        <v>8</v>
      </c>
      <c r="L7" s="61">
        <v>12</v>
      </c>
      <c r="M7" s="61">
        <v>3</v>
      </c>
      <c r="N7" s="62"/>
      <c r="O7" s="8">
        <f>IF(B7="","",SUM(C7:M7)-(N7))</f>
        <v>102</v>
      </c>
      <c r="P7" s="20" t="s">
        <v>108</v>
      </c>
      <c r="Q7" s="24">
        <f>SUM(C7:E7)</f>
        <v>28</v>
      </c>
      <c r="S7" s="150" t="s">
        <v>68</v>
      </c>
      <c r="T7" s="151"/>
      <c r="U7" s="39" t="s">
        <v>55</v>
      </c>
      <c r="V7" s="45"/>
    </row>
    <row r="8" spans="1:22" ht="15.75" customHeight="1">
      <c r="A8" s="90">
        <v>3</v>
      </c>
      <c r="B8" s="84" t="s">
        <v>122</v>
      </c>
      <c r="C8" s="9">
        <v>18</v>
      </c>
      <c r="D8" s="9">
        <v>9</v>
      </c>
      <c r="E8" s="9">
        <v>6</v>
      </c>
      <c r="F8" s="9">
        <v>9</v>
      </c>
      <c r="G8" s="9">
        <v>9</v>
      </c>
      <c r="H8" s="9">
        <v>9</v>
      </c>
      <c r="I8" s="9">
        <v>9</v>
      </c>
      <c r="J8" s="9">
        <v>7</v>
      </c>
      <c r="K8" s="9">
        <v>6</v>
      </c>
      <c r="L8" s="9">
        <v>11</v>
      </c>
      <c r="M8" s="9">
        <v>3</v>
      </c>
      <c r="N8" s="43"/>
      <c r="O8" s="8">
        <f>IF(B8="","",SUM(C8:M8)-(N8))</f>
        <v>96</v>
      </c>
      <c r="P8" s="20" t="s">
        <v>109</v>
      </c>
      <c r="Q8" s="24">
        <f>SUM(C8:E8)</f>
        <v>33</v>
      </c>
      <c r="S8" s="150" t="s">
        <v>69</v>
      </c>
      <c r="T8" s="151"/>
      <c r="U8" s="39" t="s">
        <v>55</v>
      </c>
      <c r="V8" s="94"/>
    </row>
    <row r="9" spans="1:22" ht="15.75" customHeight="1">
      <c r="A9" s="90">
        <v>4</v>
      </c>
      <c r="B9" s="83" t="s">
        <v>129</v>
      </c>
      <c r="C9" s="9">
        <v>16</v>
      </c>
      <c r="D9" s="9">
        <v>0</v>
      </c>
      <c r="E9" s="9">
        <v>9</v>
      </c>
      <c r="F9" s="9">
        <v>9</v>
      </c>
      <c r="G9" s="9">
        <v>13</v>
      </c>
      <c r="H9" s="9">
        <v>11</v>
      </c>
      <c r="I9" s="9">
        <v>9</v>
      </c>
      <c r="J9" s="9">
        <v>6</v>
      </c>
      <c r="K9" s="9">
        <v>9</v>
      </c>
      <c r="L9" s="9">
        <v>11</v>
      </c>
      <c r="M9" s="9">
        <v>3</v>
      </c>
      <c r="N9" s="10"/>
      <c r="O9" s="8">
        <f>IF(B9="","",SUM(C9:M9)-(N9))</f>
        <v>96</v>
      </c>
      <c r="P9" s="20" t="s">
        <v>133</v>
      </c>
      <c r="Q9" s="24">
        <f>SUM(C9:E9)</f>
        <v>25</v>
      </c>
      <c r="S9" s="150" t="s">
        <v>70</v>
      </c>
      <c r="T9" s="151"/>
      <c r="U9" s="39" t="s">
        <v>55</v>
      </c>
      <c r="V9" s="94"/>
    </row>
    <row r="10" spans="1:17" ht="15.75" customHeight="1">
      <c r="A10" s="90">
        <v>5</v>
      </c>
      <c r="B10" s="84">
        <v>101</v>
      </c>
      <c r="C10" s="9">
        <v>16</v>
      </c>
      <c r="D10" s="9">
        <v>0</v>
      </c>
      <c r="E10" s="9">
        <v>9</v>
      </c>
      <c r="F10" s="9">
        <v>9</v>
      </c>
      <c r="G10" s="9">
        <v>11</v>
      </c>
      <c r="H10" s="9">
        <v>13</v>
      </c>
      <c r="I10" s="9">
        <v>9</v>
      </c>
      <c r="J10" s="9">
        <v>6</v>
      </c>
      <c r="K10" s="9">
        <v>9</v>
      </c>
      <c r="L10" s="9">
        <v>9</v>
      </c>
      <c r="M10" s="9">
        <v>3</v>
      </c>
      <c r="N10" s="10"/>
      <c r="O10" s="8">
        <f>IF(B10="","",SUM(C10:M10)-(N10))</f>
        <v>94</v>
      </c>
      <c r="P10" s="20" t="s">
        <v>107</v>
      </c>
      <c r="Q10" s="24">
        <f aca="true" t="shared" si="0" ref="Q10:Q45">SUM(C10:E10)</f>
        <v>25</v>
      </c>
    </row>
    <row r="11" spans="1:22" ht="15.75" customHeight="1">
      <c r="A11" s="90">
        <v>6</v>
      </c>
      <c r="B11" s="82">
        <v>58</v>
      </c>
      <c r="C11" s="9">
        <v>18</v>
      </c>
      <c r="D11" s="9">
        <v>0</v>
      </c>
      <c r="E11" s="9">
        <v>9</v>
      </c>
      <c r="F11" s="9">
        <v>8</v>
      </c>
      <c r="G11" s="9">
        <v>10</v>
      </c>
      <c r="H11" s="9">
        <v>12</v>
      </c>
      <c r="I11" s="9">
        <v>9</v>
      </c>
      <c r="J11" s="9">
        <v>6</v>
      </c>
      <c r="K11" s="9">
        <v>9</v>
      </c>
      <c r="L11" s="9">
        <v>9</v>
      </c>
      <c r="M11" s="9">
        <v>3</v>
      </c>
      <c r="N11" s="10"/>
      <c r="O11" s="8">
        <f>IF(B11="","",SUM(C11:M11)-(N11))</f>
        <v>93</v>
      </c>
      <c r="P11" s="20" t="s">
        <v>108</v>
      </c>
      <c r="Q11" s="24">
        <f t="shared" si="0"/>
        <v>27</v>
      </c>
      <c r="S11" s="150"/>
      <c r="T11" s="151"/>
      <c r="U11" s="39"/>
      <c r="V11" s="45"/>
    </row>
    <row r="12" spans="1:17" ht="15.75" customHeight="1">
      <c r="A12" s="90">
        <v>7</v>
      </c>
      <c r="B12" s="84">
        <v>65</v>
      </c>
      <c r="C12" s="9">
        <v>16</v>
      </c>
      <c r="D12" s="9">
        <v>0</v>
      </c>
      <c r="E12" s="9">
        <v>9</v>
      </c>
      <c r="F12" s="9">
        <v>6</v>
      </c>
      <c r="G12" s="9">
        <v>12</v>
      </c>
      <c r="H12" s="9">
        <v>12</v>
      </c>
      <c r="I12" s="9">
        <v>9</v>
      </c>
      <c r="J12" s="9">
        <v>8</v>
      </c>
      <c r="K12" s="9">
        <v>9</v>
      </c>
      <c r="L12" s="9">
        <v>9</v>
      </c>
      <c r="M12" s="9">
        <v>3</v>
      </c>
      <c r="N12" s="10"/>
      <c r="O12" s="8">
        <f>IF(B12="","",SUM(C12:M12)-(N12))</f>
        <v>93</v>
      </c>
      <c r="P12" s="20" t="s">
        <v>107</v>
      </c>
      <c r="Q12" s="24">
        <f t="shared" si="0"/>
        <v>25</v>
      </c>
    </row>
    <row r="13" spans="1:17" ht="15.75" customHeight="1">
      <c r="A13" s="90">
        <v>8</v>
      </c>
      <c r="B13" s="84" t="s">
        <v>123</v>
      </c>
      <c r="C13" s="15">
        <v>15</v>
      </c>
      <c r="D13" s="15">
        <v>9</v>
      </c>
      <c r="E13" s="15">
        <v>6</v>
      </c>
      <c r="F13" s="15">
        <v>9</v>
      </c>
      <c r="G13" s="15">
        <v>10</v>
      </c>
      <c r="H13" s="15">
        <v>10</v>
      </c>
      <c r="I13" s="15">
        <v>9</v>
      </c>
      <c r="J13" s="15">
        <v>9</v>
      </c>
      <c r="K13" s="15">
        <v>6</v>
      </c>
      <c r="L13" s="15">
        <v>7</v>
      </c>
      <c r="M13" s="15">
        <v>3</v>
      </c>
      <c r="N13" s="15"/>
      <c r="O13" s="8">
        <f>IF(B13="","",SUM(C13:M13)-(N13))</f>
        <v>93</v>
      </c>
      <c r="P13" s="20" t="s">
        <v>109</v>
      </c>
      <c r="Q13" s="24">
        <f t="shared" si="0"/>
        <v>30</v>
      </c>
    </row>
    <row r="14" spans="1:17" ht="15.75" customHeight="1">
      <c r="A14" s="90">
        <v>9</v>
      </c>
      <c r="B14" s="113">
        <v>110</v>
      </c>
      <c r="C14" s="61">
        <v>18</v>
      </c>
      <c r="D14" s="61">
        <v>0</v>
      </c>
      <c r="E14" s="61">
        <v>6</v>
      </c>
      <c r="F14" s="61">
        <v>6</v>
      </c>
      <c r="G14" s="61">
        <v>12</v>
      </c>
      <c r="H14" s="61">
        <v>13</v>
      </c>
      <c r="I14" s="61">
        <v>10</v>
      </c>
      <c r="J14" s="61">
        <v>7</v>
      </c>
      <c r="K14" s="61">
        <v>6</v>
      </c>
      <c r="L14" s="61">
        <v>9</v>
      </c>
      <c r="M14" s="61"/>
      <c r="N14" s="62"/>
      <c r="O14" s="8">
        <f>IF(B14="","",SUM(C14:M14)-(N14))</f>
        <v>87</v>
      </c>
      <c r="P14" s="20" t="s">
        <v>107</v>
      </c>
      <c r="Q14" s="24">
        <f t="shared" si="0"/>
        <v>24</v>
      </c>
    </row>
    <row r="15" spans="1:17" ht="15.75" customHeight="1">
      <c r="A15" s="90">
        <v>10</v>
      </c>
      <c r="B15" s="84" t="s">
        <v>126</v>
      </c>
      <c r="C15" s="15">
        <v>16</v>
      </c>
      <c r="D15" s="15">
        <v>0</v>
      </c>
      <c r="E15" s="15">
        <v>9</v>
      </c>
      <c r="F15" s="15">
        <v>9</v>
      </c>
      <c r="G15" s="15">
        <v>12</v>
      </c>
      <c r="H15" s="15">
        <v>10</v>
      </c>
      <c r="I15" s="15">
        <v>7</v>
      </c>
      <c r="J15" s="15">
        <v>6</v>
      </c>
      <c r="K15" s="15">
        <v>6</v>
      </c>
      <c r="L15" s="15">
        <v>12</v>
      </c>
      <c r="M15" s="15"/>
      <c r="N15" s="38"/>
      <c r="O15" s="8">
        <f>IF(B15="","",SUM(C15:M15)-(N15))</f>
        <v>87</v>
      </c>
      <c r="P15" s="20" t="s">
        <v>133</v>
      </c>
      <c r="Q15" s="24">
        <f t="shared" si="0"/>
        <v>25</v>
      </c>
    </row>
    <row r="16" spans="1:17" ht="15.75" customHeight="1">
      <c r="A16" s="90">
        <v>11</v>
      </c>
      <c r="B16" s="84" t="s">
        <v>124</v>
      </c>
      <c r="C16" s="15">
        <v>16</v>
      </c>
      <c r="D16" s="15">
        <v>0</v>
      </c>
      <c r="E16" s="15">
        <v>6</v>
      </c>
      <c r="F16" s="15">
        <v>9</v>
      </c>
      <c r="G16" s="15">
        <v>10</v>
      </c>
      <c r="H16" s="15">
        <v>10</v>
      </c>
      <c r="I16" s="15">
        <v>9</v>
      </c>
      <c r="J16" s="15">
        <v>9</v>
      </c>
      <c r="K16" s="15">
        <v>6</v>
      </c>
      <c r="L16" s="15">
        <v>6</v>
      </c>
      <c r="M16" s="15"/>
      <c r="N16" s="15"/>
      <c r="O16" s="8">
        <f>IF(B16="","",SUM(C16:M16)-(N16))</f>
        <v>81</v>
      </c>
      <c r="P16" s="20" t="s">
        <v>109</v>
      </c>
      <c r="Q16" s="24">
        <f t="shared" si="0"/>
        <v>22</v>
      </c>
    </row>
    <row r="17" spans="1:17" ht="15.75" customHeight="1">
      <c r="A17" s="90">
        <v>12</v>
      </c>
      <c r="B17" s="82">
        <v>32</v>
      </c>
      <c r="C17" s="9">
        <v>12</v>
      </c>
      <c r="D17" s="9">
        <v>9</v>
      </c>
      <c r="E17" s="9">
        <v>6</v>
      </c>
      <c r="F17" s="9">
        <v>9</v>
      </c>
      <c r="G17" s="9">
        <v>9</v>
      </c>
      <c r="H17" s="9">
        <v>9</v>
      </c>
      <c r="I17" s="9">
        <v>6</v>
      </c>
      <c r="J17" s="9">
        <v>6</v>
      </c>
      <c r="K17" s="9">
        <v>6</v>
      </c>
      <c r="L17" s="9">
        <v>9</v>
      </c>
      <c r="M17" s="9"/>
      <c r="N17" s="10"/>
      <c r="O17" s="8">
        <f>IF(B17="","",SUM(C17:M17)-(N17))</f>
        <v>81</v>
      </c>
      <c r="P17" s="20" t="s">
        <v>110</v>
      </c>
      <c r="Q17" s="24">
        <f t="shared" si="0"/>
        <v>27</v>
      </c>
    </row>
    <row r="18" spans="1:17" ht="15.75" customHeight="1">
      <c r="A18" s="90">
        <v>13</v>
      </c>
      <c r="B18" s="82" t="s">
        <v>97</v>
      </c>
      <c r="C18" s="9">
        <v>16</v>
      </c>
      <c r="D18" s="9">
        <v>0</v>
      </c>
      <c r="E18" s="9">
        <v>6</v>
      </c>
      <c r="F18" s="9">
        <v>7</v>
      </c>
      <c r="G18" s="9">
        <v>11</v>
      </c>
      <c r="H18" s="9">
        <v>9</v>
      </c>
      <c r="I18" s="9">
        <v>9</v>
      </c>
      <c r="J18" s="9">
        <v>6</v>
      </c>
      <c r="K18" s="9">
        <v>6</v>
      </c>
      <c r="L18" s="9">
        <v>9</v>
      </c>
      <c r="M18" s="9"/>
      <c r="N18" s="10"/>
      <c r="O18" s="8">
        <f>IF(B18="","",SUM(C18:M18)-(N18))</f>
        <v>79</v>
      </c>
      <c r="P18" s="20" t="s">
        <v>109</v>
      </c>
      <c r="Q18" s="24">
        <f t="shared" si="0"/>
        <v>22</v>
      </c>
    </row>
    <row r="19" spans="1:17" ht="15.75" customHeight="1">
      <c r="A19" s="90">
        <v>14</v>
      </c>
      <c r="B19" s="83">
        <v>55</v>
      </c>
      <c r="C19" s="9">
        <v>15</v>
      </c>
      <c r="D19" s="9">
        <v>0</v>
      </c>
      <c r="E19" s="9">
        <v>6</v>
      </c>
      <c r="F19" s="9">
        <v>9</v>
      </c>
      <c r="G19" s="9">
        <v>0</v>
      </c>
      <c r="H19" s="9">
        <v>12</v>
      </c>
      <c r="I19" s="9">
        <v>9</v>
      </c>
      <c r="J19" s="9">
        <v>6</v>
      </c>
      <c r="K19" s="9">
        <v>9</v>
      </c>
      <c r="L19" s="9">
        <v>9</v>
      </c>
      <c r="M19" s="9"/>
      <c r="N19" s="10"/>
      <c r="O19" s="8">
        <f>IF(B19="","",SUM(C19:M19)-(N19))</f>
        <v>75</v>
      </c>
      <c r="P19" s="20" t="s">
        <v>107</v>
      </c>
      <c r="Q19" s="24">
        <f t="shared" si="0"/>
        <v>21</v>
      </c>
    </row>
    <row r="20" spans="1:17" ht="15.75" customHeight="1">
      <c r="A20" s="90">
        <v>15</v>
      </c>
      <c r="B20" s="84">
        <v>60</v>
      </c>
      <c r="C20" s="15">
        <v>12</v>
      </c>
      <c r="D20" s="15">
        <v>0</v>
      </c>
      <c r="E20" s="15">
        <v>6</v>
      </c>
      <c r="F20" s="15">
        <v>6</v>
      </c>
      <c r="G20" s="15">
        <v>10</v>
      </c>
      <c r="H20" s="15">
        <v>9</v>
      </c>
      <c r="I20" s="15">
        <v>7</v>
      </c>
      <c r="J20" s="15">
        <v>7</v>
      </c>
      <c r="K20" s="15">
        <v>6</v>
      </c>
      <c r="L20" s="15">
        <v>0</v>
      </c>
      <c r="M20" s="15"/>
      <c r="N20" s="15"/>
      <c r="O20" s="8">
        <f>IF(B20="","",SUM(C20:M20)-(N20))</f>
        <v>63</v>
      </c>
      <c r="P20" s="20" t="s">
        <v>110</v>
      </c>
      <c r="Q20" s="24">
        <f t="shared" si="0"/>
        <v>18</v>
      </c>
    </row>
    <row r="21" spans="1:17" ht="15.75" customHeight="1">
      <c r="A21" s="90">
        <v>16</v>
      </c>
      <c r="B21" s="82">
        <v>2</v>
      </c>
      <c r="C21" s="9">
        <v>0</v>
      </c>
      <c r="D21" s="9">
        <v>0</v>
      </c>
      <c r="E21" s="9">
        <v>6</v>
      </c>
      <c r="F21" s="9">
        <v>6</v>
      </c>
      <c r="G21" s="9">
        <v>9</v>
      </c>
      <c r="H21" s="9">
        <v>9</v>
      </c>
      <c r="I21" s="9">
        <v>9</v>
      </c>
      <c r="J21" s="9">
        <v>6</v>
      </c>
      <c r="K21" s="9">
        <v>6</v>
      </c>
      <c r="L21" s="9">
        <v>6</v>
      </c>
      <c r="M21" s="9"/>
      <c r="N21" s="10"/>
      <c r="O21" s="8">
        <f>IF(B21="","",SUM(C21:M21)-(N21))</f>
        <v>57</v>
      </c>
      <c r="P21" s="20" t="s">
        <v>110</v>
      </c>
      <c r="Q21" s="24">
        <f t="shared" si="0"/>
        <v>6</v>
      </c>
    </row>
    <row r="22" spans="1:17" ht="15.75" customHeight="1">
      <c r="A22" s="90">
        <v>17</v>
      </c>
      <c r="B22" s="84" t="s">
        <v>131</v>
      </c>
      <c r="C22" s="15">
        <v>0</v>
      </c>
      <c r="D22" s="15">
        <v>0</v>
      </c>
      <c r="E22" s="15">
        <v>9</v>
      </c>
      <c r="F22" s="15">
        <v>6</v>
      </c>
      <c r="G22" s="15">
        <v>0</v>
      </c>
      <c r="H22" s="15">
        <v>9</v>
      </c>
      <c r="I22" s="15">
        <v>9</v>
      </c>
      <c r="J22" s="15">
        <v>6</v>
      </c>
      <c r="K22" s="15">
        <v>9</v>
      </c>
      <c r="L22" s="15">
        <v>9</v>
      </c>
      <c r="M22" s="15"/>
      <c r="N22" s="38"/>
      <c r="O22" s="8">
        <f>IF(B22="","",SUM(C22:M22)-(N22))</f>
        <v>57</v>
      </c>
      <c r="P22" s="20" t="s">
        <v>133</v>
      </c>
      <c r="Q22" s="24">
        <f t="shared" si="0"/>
        <v>9</v>
      </c>
    </row>
    <row r="23" spans="1:17" ht="15.75" customHeight="1">
      <c r="A23" s="90">
        <v>18</v>
      </c>
      <c r="B23" s="84">
        <v>27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8">
        <f>IF(B23="","",SUM(C23:M23)-(N23))</f>
        <v>0</v>
      </c>
      <c r="P23" s="20" t="s">
        <v>108</v>
      </c>
      <c r="Q23" s="24">
        <f t="shared" si="0"/>
        <v>0</v>
      </c>
    </row>
    <row r="24" spans="1:17" ht="15.75" customHeight="1">
      <c r="A24" s="90">
        <v>19</v>
      </c>
      <c r="B24" s="84">
        <v>106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8">
        <f>IF(B24="","",SUM(C24:M24)-(N24))</f>
        <v>0</v>
      </c>
      <c r="P24" s="20" t="s">
        <v>110</v>
      </c>
      <c r="Q24" s="24">
        <f t="shared" si="0"/>
        <v>0</v>
      </c>
    </row>
    <row r="25" spans="1:17" ht="15.75" customHeight="1">
      <c r="A25" s="90">
        <v>20</v>
      </c>
      <c r="B25" s="113" t="s">
        <v>130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8">
        <f>IF(B25="","",SUM(C25:M25)-(N25))</f>
        <v>0</v>
      </c>
      <c r="P25" s="20" t="s">
        <v>133</v>
      </c>
      <c r="Q25" s="24">
        <f t="shared" si="0"/>
        <v>0</v>
      </c>
    </row>
    <row r="26" spans="1:17" ht="15.75" customHeight="1">
      <c r="A26" s="90">
        <v>21</v>
      </c>
      <c r="B26" s="113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8" t="str">
        <f aca="true" t="shared" si="1" ref="O6:O29">IF(B26="","",SUM(C26:M26)-(N26))</f>
        <v/>
      </c>
      <c r="P26" s="37"/>
      <c r="Q26" s="24">
        <f t="shared" si="0"/>
        <v>0</v>
      </c>
    </row>
    <row r="27" spans="1:17" ht="15.75" customHeight="1">
      <c r="A27" s="90">
        <v>22</v>
      </c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3"/>
      <c r="O27" s="8" t="str">
        <f t="shared" si="1"/>
        <v/>
      </c>
      <c r="P27" s="20"/>
      <c r="Q27" s="24">
        <f t="shared" si="0"/>
        <v>0</v>
      </c>
    </row>
    <row r="28" spans="1:17" ht="15.75" customHeight="1">
      <c r="A28" s="90">
        <v>23</v>
      </c>
      <c r="B28" s="8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8" t="str">
        <f t="shared" si="1"/>
        <v/>
      </c>
      <c r="P28" s="37"/>
      <c r="Q28" s="24">
        <f t="shared" si="0"/>
        <v>0</v>
      </c>
    </row>
    <row r="29" spans="1:17" ht="15.75" customHeight="1">
      <c r="A29" s="90">
        <v>24</v>
      </c>
      <c r="B29" s="8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8" t="str">
        <f t="shared" si="1"/>
        <v/>
      </c>
      <c r="P29" s="37"/>
      <c r="Q29" s="24">
        <f t="shared" si="0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aca="true" t="shared" si="2" ref="O30:O45">IF(B30="","",SUM(C30:M30)-(N30))</f>
        <v/>
      </c>
      <c r="P30" s="20"/>
      <c r="Q30" s="24">
        <f t="shared" si="0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2"/>
        <v/>
      </c>
      <c r="P31" s="20"/>
      <c r="Q31" s="24">
        <f t="shared" si="0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2"/>
        <v/>
      </c>
      <c r="P32" s="37"/>
      <c r="Q32" s="24">
        <f t="shared" si="0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2"/>
        <v/>
      </c>
      <c r="P33" s="37"/>
      <c r="Q33" s="24">
        <f t="shared" si="0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2"/>
        <v/>
      </c>
      <c r="P34" s="37"/>
      <c r="Q34" s="24">
        <f t="shared" si="0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2"/>
        <v/>
      </c>
      <c r="P35" s="37"/>
      <c r="Q35" s="24">
        <f t="shared" si="0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2"/>
        <v/>
      </c>
      <c r="P36" s="37"/>
      <c r="Q36" s="24">
        <f t="shared" si="0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2"/>
        <v/>
      </c>
      <c r="P37" s="37"/>
      <c r="Q37" s="24">
        <f t="shared" si="0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2"/>
        <v/>
      </c>
      <c r="P38" s="37"/>
      <c r="Q38" s="24">
        <f t="shared" si="0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2"/>
        <v/>
      </c>
      <c r="P39" s="37"/>
      <c r="Q39" s="24">
        <f t="shared" si="0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2"/>
        <v/>
      </c>
      <c r="P40" s="37"/>
      <c r="Q40" s="24">
        <f t="shared" si="0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2"/>
        <v/>
      </c>
      <c r="P41" s="37"/>
      <c r="Q41" s="24">
        <f t="shared" si="0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2"/>
        <v/>
      </c>
      <c r="P42" s="37"/>
      <c r="Q42" s="24">
        <f t="shared" si="0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2"/>
        <v/>
      </c>
      <c r="P43" s="37"/>
      <c r="Q43" s="24">
        <f t="shared" si="0"/>
        <v>0</v>
      </c>
    </row>
    <row r="44" spans="1:17" ht="15.75" customHeight="1">
      <c r="A44" s="90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2"/>
        <v/>
      </c>
      <c r="P44" s="37"/>
      <c r="Q44" s="24">
        <f t="shared" si="0"/>
        <v>0</v>
      </c>
    </row>
    <row r="45" spans="1:17" ht="15.75" customHeight="1">
      <c r="A45" s="90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2"/>
        <v/>
      </c>
      <c r="P45" s="37"/>
      <c r="Q45" s="24">
        <f t="shared" si="0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5.421875" style="5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126" t="s">
        <v>36</v>
      </c>
      <c r="C1" s="127"/>
      <c r="D1" s="141" t="s">
        <v>52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</row>
    <row r="2" spans="2:26" ht="15.75" customHeight="1">
      <c r="B2" s="128"/>
      <c r="C2" s="129"/>
      <c r="D2" s="141" t="s">
        <v>53</v>
      </c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54"/>
      <c r="R2" s="101" t="s">
        <v>85</v>
      </c>
      <c r="S2" s="102">
        <v>0</v>
      </c>
      <c r="T2" s="98" t="s">
        <v>86</v>
      </c>
      <c r="U2" s="72">
        <v>0</v>
      </c>
      <c r="V2" s="101" t="s">
        <v>87</v>
      </c>
      <c r="W2" s="104">
        <v>4</v>
      </c>
      <c r="Z2" s="13"/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4</v>
      </c>
    </row>
    <row r="4" spans="2:20" ht="23.25" customHeight="1">
      <c r="B4" s="133"/>
      <c r="C4" s="134"/>
      <c r="D4" s="134"/>
      <c r="E4" s="139">
        <f>SUM(O6:O17)</f>
        <v>168</v>
      </c>
      <c r="F4" s="140"/>
      <c r="G4" s="137"/>
      <c r="H4" s="138"/>
      <c r="I4" s="138"/>
      <c r="J4" s="138"/>
      <c r="K4" s="152">
        <v>46</v>
      </c>
      <c r="L4" s="153"/>
      <c r="M4" s="158"/>
      <c r="N4" s="154"/>
      <c r="O4" s="154">
        <f>MAX(C6:C45)</f>
        <v>16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42"/>
      <c r="T5" s="106"/>
      <c r="U5" s="42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2" t="s">
        <v>96</v>
      </c>
      <c r="C6" s="9">
        <v>0</v>
      </c>
      <c r="D6" s="9">
        <v>9</v>
      </c>
      <c r="E6" s="9">
        <v>6</v>
      </c>
      <c r="F6" s="9">
        <v>9</v>
      </c>
      <c r="G6" s="9">
        <v>12</v>
      </c>
      <c r="H6" s="9">
        <v>9</v>
      </c>
      <c r="I6" s="9">
        <v>9</v>
      </c>
      <c r="J6" s="9">
        <v>6</v>
      </c>
      <c r="K6" s="9">
        <v>6</v>
      </c>
      <c r="L6" s="9">
        <v>9</v>
      </c>
      <c r="M6" s="9"/>
      <c r="N6" s="15"/>
      <c r="O6" s="8">
        <f>IF(B6="","",SUM(C6:M6)-(N6))</f>
        <v>75</v>
      </c>
      <c r="P6" s="37" t="s">
        <v>152</v>
      </c>
      <c r="Q6" s="24">
        <f>SUM(C6:E6)</f>
        <v>15</v>
      </c>
    </row>
    <row r="7" spans="1:22" ht="15.75" customHeight="1">
      <c r="A7" s="90">
        <v>2</v>
      </c>
      <c r="B7" s="82" t="s">
        <v>136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8">
        <f aca="true" t="shared" si="0" ref="O7:O45">IF(B7="","",SUM(C7:M7)-(N7))</f>
        <v>0</v>
      </c>
      <c r="P7" s="37" t="s">
        <v>152</v>
      </c>
      <c r="Q7" s="24">
        <f>SUM(C7:E7)</f>
        <v>0</v>
      </c>
      <c r="S7" s="150" t="s">
        <v>68</v>
      </c>
      <c r="T7" s="151"/>
      <c r="U7" s="39" t="s">
        <v>55</v>
      </c>
      <c r="V7" s="96"/>
    </row>
    <row r="8" spans="1:22" ht="15.75" customHeight="1">
      <c r="A8" s="90">
        <v>3</v>
      </c>
      <c r="B8" s="82" t="s">
        <v>129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8">
        <f t="shared" si="0"/>
        <v>0</v>
      </c>
      <c r="P8" s="37" t="s">
        <v>152</v>
      </c>
      <c r="Q8" s="24">
        <f>SUM(C8:E8)</f>
        <v>0</v>
      </c>
      <c r="S8" s="150" t="s">
        <v>69</v>
      </c>
      <c r="T8" s="151"/>
      <c r="U8" s="39" t="s">
        <v>55</v>
      </c>
      <c r="V8" s="96"/>
    </row>
    <row r="9" spans="1:22" ht="15.75" customHeight="1">
      <c r="A9" s="90">
        <v>4</v>
      </c>
      <c r="B9" s="82" t="s">
        <v>130</v>
      </c>
      <c r="C9" s="9">
        <v>16</v>
      </c>
      <c r="D9" s="9">
        <v>9</v>
      </c>
      <c r="E9" s="9">
        <v>6</v>
      </c>
      <c r="F9" s="9">
        <v>6</v>
      </c>
      <c r="G9" s="9">
        <v>10</v>
      </c>
      <c r="H9" s="9">
        <v>10</v>
      </c>
      <c r="I9" s="9">
        <v>9</v>
      </c>
      <c r="J9" s="9">
        <v>6</v>
      </c>
      <c r="K9" s="9">
        <v>9</v>
      </c>
      <c r="L9" s="9">
        <v>9</v>
      </c>
      <c r="M9" s="9">
        <v>3</v>
      </c>
      <c r="N9" s="15"/>
      <c r="O9" s="8">
        <f t="shared" si="0"/>
        <v>93</v>
      </c>
      <c r="P9" s="37" t="s">
        <v>152</v>
      </c>
      <c r="Q9" s="24">
        <f>SUM(C9:E9)</f>
        <v>31</v>
      </c>
      <c r="S9" s="150" t="s">
        <v>70</v>
      </c>
      <c r="T9" s="151"/>
      <c r="U9" s="39" t="s">
        <v>55</v>
      </c>
      <c r="V9" s="40"/>
    </row>
    <row r="10" spans="1:17" ht="15.75" customHeight="1">
      <c r="A10" s="90">
        <v>5</v>
      </c>
      <c r="B10" s="8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8" t="str">
        <f t="shared" si="0"/>
        <v/>
      </c>
      <c r="P10" s="37"/>
      <c r="Q10" s="24">
        <f aca="true" t="shared" si="1" ref="Q10:Q45">SUM(C10:E10)</f>
        <v>0</v>
      </c>
    </row>
    <row r="11" spans="1:22" ht="15.75" customHeight="1">
      <c r="A11" s="90">
        <v>6</v>
      </c>
      <c r="B11" s="8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5"/>
      <c r="O11" s="8" t="str">
        <f t="shared" si="0"/>
        <v/>
      </c>
      <c r="P11" s="37"/>
      <c r="Q11" s="24">
        <f t="shared" si="1"/>
        <v>0</v>
      </c>
      <c r="S11" s="150"/>
      <c r="T11" s="151"/>
      <c r="U11" s="39"/>
      <c r="V11" s="40"/>
    </row>
    <row r="12" spans="1:17" ht="15.75" customHeight="1">
      <c r="A12" s="90">
        <v>7</v>
      </c>
      <c r="B12" s="8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8" t="str">
        <f t="shared" si="0"/>
        <v/>
      </c>
      <c r="P12" s="37"/>
      <c r="Q12" s="24">
        <f t="shared" si="1"/>
        <v>0</v>
      </c>
    </row>
    <row r="13" spans="1:17" ht="15.75" customHeight="1">
      <c r="A13" s="90">
        <v>8</v>
      </c>
      <c r="B13" s="8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8" t="str">
        <f t="shared" si="0"/>
        <v/>
      </c>
      <c r="P13" s="37"/>
      <c r="Q13" s="24">
        <f t="shared" si="1"/>
        <v>0</v>
      </c>
    </row>
    <row r="14" spans="1:17" ht="15.75" customHeight="1">
      <c r="A14" s="90"/>
      <c r="B14" s="8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 t="str">
        <f t="shared" si="0"/>
        <v/>
      </c>
      <c r="P14" s="37"/>
      <c r="Q14" s="24">
        <f t="shared" si="1"/>
        <v>0</v>
      </c>
    </row>
    <row r="15" spans="1:17" ht="15.75" customHeight="1">
      <c r="A15" s="90"/>
      <c r="B15" s="8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 t="str">
        <f t="shared" si="0"/>
        <v/>
      </c>
      <c r="P15" s="37"/>
      <c r="Q15" s="24">
        <f t="shared" si="1"/>
        <v>0</v>
      </c>
    </row>
    <row r="16" spans="1:17" ht="15.75" customHeight="1">
      <c r="A16" s="90"/>
      <c r="B16" s="8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8" t="str">
        <f t="shared" si="0"/>
        <v/>
      </c>
      <c r="P16" s="37"/>
      <c r="Q16" s="24">
        <f t="shared" si="1"/>
        <v>0</v>
      </c>
    </row>
    <row r="17" spans="1:17" ht="15.75" customHeight="1">
      <c r="A17" s="90"/>
      <c r="B17" s="8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8" t="str">
        <f t="shared" si="0"/>
        <v/>
      </c>
      <c r="P17" s="37"/>
      <c r="Q17" s="24">
        <f t="shared" si="1"/>
        <v>0</v>
      </c>
    </row>
    <row r="18" spans="1:17" ht="15.75" customHeight="1">
      <c r="A18" s="90"/>
      <c r="B18" s="8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8" t="str">
        <f t="shared" si="0"/>
        <v/>
      </c>
      <c r="P18" s="37"/>
      <c r="Q18" s="24">
        <f t="shared" si="1"/>
        <v>0</v>
      </c>
    </row>
    <row r="19" spans="1:17" ht="15.75" customHeight="1">
      <c r="A19" s="90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 t="str">
        <f t="shared" si="0"/>
        <v/>
      </c>
      <c r="P19" s="37"/>
      <c r="Q19" s="24">
        <f t="shared" si="1"/>
        <v>0</v>
      </c>
    </row>
    <row r="20" spans="1:21" ht="15.75" customHeight="1">
      <c r="A20" s="90"/>
      <c r="B20" s="8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 t="str">
        <f t="shared" si="0"/>
        <v/>
      </c>
      <c r="P20" s="37"/>
      <c r="Q20" s="24">
        <f t="shared" si="1"/>
        <v>0</v>
      </c>
      <c r="U20" s="1" t="s">
        <v>61</v>
      </c>
    </row>
    <row r="21" spans="1:17" ht="15.75" customHeight="1">
      <c r="A21" s="90"/>
      <c r="B21" s="8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8" t="str">
        <f t="shared" si="0"/>
        <v/>
      </c>
      <c r="P21" s="37"/>
      <c r="Q21" s="24">
        <f t="shared" si="1"/>
        <v>0</v>
      </c>
    </row>
    <row r="22" spans="1:17" ht="15.75" customHeight="1">
      <c r="A22" s="90"/>
      <c r="B22" s="8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 t="str">
        <f t="shared" si="0"/>
        <v/>
      </c>
      <c r="P22" s="37"/>
      <c r="Q22" s="24">
        <f t="shared" si="1"/>
        <v>0</v>
      </c>
    </row>
    <row r="23" spans="1:17" ht="15.75" customHeight="1">
      <c r="A23" s="90"/>
      <c r="B23" s="8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8" t="str">
        <f t="shared" si="0"/>
        <v/>
      </c>
      <c r="P23" s="20"/>
      <c r="Q23" s="24">
        <f t="shared" si="1"/>
        <v>0</v>
      </c>
    </row>
    <row r="24" spans="1:17" ht="15.75" customHeight="1">
      <c r="A24" s="90"/>
      <c r="B24" s="8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8" t="str">
        <f t="shared" si="0"/>
        <v/>
      </c>
      <c r="P24" s="37"/>
      <c r="Q24" s="24">
        <f t="shared" si="1"/>
        <v>0</v>
      </c>
    </row>
    <row r="25" spans="1:17" ht="15.75" customHeight="1">
      <c r="A25" s="90"/>
      <c r="B25" s="8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 t="str">
        <f t="shared" si="0"/>
        <v/>
      </c>
      <c r="P25" s="37"/>
      <c r="Q25" s="24">
        <f t="shared" si="1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t="shared" si="0"/>
        <v/>
      </c>
      <c r="P26" s="37"/>
      <c r="Q26" s="24">
        <f t="shared" si="1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0"/>
        <v/>
      </c>
      <c r="P27" s="37"/>
      <c r="Q27" s="24">
        <f t="shared" si="1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0"/>
        <v/>
      </c>
      <c r="P28" s="37"/>
      <c r="Q28" s="24">
        <f t="shared" si="1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0"/>
        <v/>
      </c>
      <c r="P29" s="20"/>
      <c r="Q29" s="24">
        <f t="shared" si="1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0"/>
        <v/>
      </c>
      <c r="P30" s="20"/>
      <c r="Q30" s="24">
        <f t="shared" si="1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0"/>
        <v/>
      </c>
      <c r="P31" s="20"/>
      <c r="Q31" s="24">
        <f t="shared" si="1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0"/>
        <v/>
      </c>
      <c r="P32" s="37"/>
      <c r="Q32" s="24">
        <f t="shared" si="1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0"/>
        <v/>
      </c>
      <c r="P33" s="37"/>
      <c r="Q33" s="24">
        <f t="shared" si="1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0"/>
        <v/>
      </c>
      <c r="P34" s="37"/>
      <c r="Q34" s="24">
        <f t="shared" si="1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0"/>
        <v/>
      </c>
      <c r="P35" s="37"/>
      <c r="Q35" s="24">
        <f t="shared" si="1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0"/>
        <v/>
      </c>
      <c r="P36" s="37"/>
      <c r="Q36" s="24">
        <f t="shared" si="1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0"/>
        <v/>
      </c>
      <c r="P37" s="37"/>
      <c r="Q37" s="24">
        <f t="shared" si="1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0"/>
        <v/>
      </c>
      <c r="P38" s="37"/>
      <c r="Q38" s="24">
        <f t="shared" si="1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0"/>
        <v/>
      </c>
      <c r="P39" s="37"/>
      <c r="Q39" s="24">
        <f t="shared" si="1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0"/>
        <v/>
      </c>
      <c r="P40" s="37"/>
      <c r="Q40" s="24">
        <f t="shared" si="1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0"/>
        <v/>
      </c>
      <c r="P41" s="37"/>
      <c r="Q41" s="24">
        <f t="shared" si="1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0"/>
        <v/>
      </c>
      <c r="P42" s="37"/>
      <c r="Q42" s="24">
        <f t="shared" si="1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0"/>
        <v/>
      </c>
      <c r="P43" s="37"/>
      <c r="Q43" s="24">
        <f t="shared" si="1"/>
        <v>0</v>
      </c>
    </row>
    <row r="44" spans="1:17" ht="15.75" customHeight="1">
      <c r="A44" s="90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0"/>
        <v/>
      </c>
      <c r="P44" s="37"/>
      <c r="Q44" s="24">
        <f t="shared" si="1"/>
        <v>0</v>
      </c>
    </row>
    <row r="45" spans="1:17" ht="15.75" customHeight="1">
      <c r="A45" s="90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0"/>
        <v/>
      </c>
      <c r="P45" s="37"/>
      <c r="Q45" s="24">
        <f t="shared" si="1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S14" sqref="S14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6.57421875" style="5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126" t="s">
        <v>36</v>
      </c>
      <c r="C1" s="127"/>
      <c r="D1" s="141" t="s">
        <v>89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</row>
    <row r="2" spans="2:26" ht="15.75" customHeight="1">
      <c r="B2" s="128"/>
      <c r="C2" s="129"/>
      <c r="D2" s="141"/>
      <c r="E2" s="141"/>
      <c r="F2" s="144"/>
      <c r="G2" s="145" t="s">
        <v>48</v>
      </c>
      <c r="H2" s="146"/>
      <c r="I2" s="146"/>
      <c r="J2" s="147" t="s">
        <v>49</v>
      </c>
      <c r="K2" s="129"/>
      <c r="L2" s="71"/>
      <c r="M2" s="64"/>
      <c r="N2" s="41"/>
      <c r="O2" s="41"/>
      <c r="P2" s="111"/>
      <c r="R2" s="101" t="s">
        <v>85</v>
      </c>
      <c r="S2" s="102">
        <v>3</v>
      </c>
      <c r="T2" s="98" t="s">
        <v>86</v>
      </c>
      <c r="U2" s="72"/>
      <c r="V2" s="101" t="s">
        <v>87</v>
      </c>
      <c r="W2" s="104"/>
      <c r="Z2" s="13"/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12</v>
      </c>
    </row>
    <row r="4" spans="2:20" ht="23.25" customHeight="1">
      <c r="B4" s="133"/>
      <c r="C4" s="134"/>
      <c r="D4" s="134"/>
      <c r="E4" s="139">
        <f>SUM(O6:O17)</f>
        <v>953</v>
      </c>
      <c r="F4" s="140"/>
      <c r="G4" s="137"/>
      <c r="H4" s="138"/>
      <c r="I4" s="138"/>
      <c r="J4" s="138"/>
      <c r="K4" s="152">
        <v>257</v>
      </c>
      <c r="L4" s="153"/>
      <c r="M4" s="158"/>
      <c r="N4" s="154"/>
      <c r="O4" s="154">
        <f>MAX(C6:C45)</f>
        <v>21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112"/>
      <c r="T5" s="106"/>
      <c r="U5" s="112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2">
        <v>50</v>
      </c>
      <c r="C6" s="9">
        <v>18</v>
      </c>
      <c r="D6" s="9">
        <v>9</v>
      </c>
      <c r="E6" s="9">
        <v>8</v>
      </c>
      <c r="F6" s="9">
        <v>9</v>
      </c>
      <c r="G6" s="9">
        <v>0</v>
      </c>
      <c r="H6" s="9">
        <v>12</v>
      </c>
      <c r="I6" s="9">
        <v>10</v>
      </c>
      <c r="J6" s="9">
        <v>9</v>
      </c>
      <c r="K6" s="9">
        <v>9</v>
      </c>
      <c r="L6" s="9">
        <v>9</v>
      </c>
      <c r="M6" s="9">
        <v>3</v>
      </c>
      <c r="N6" s="15"/>
      <c r="O6" s="8">
        <f>IF(B6="","",SUM(C6:M6)-(N6))</f>
        <v>96</v>
      </c>
      <c r="P6" s="37" t="s">
        <v>107</v>
      </c>
      <c r="Q6" s="24">
        <f>SUM(C6:E6)</f>
        <v>35</v>
      </c>
    </row>
    <row r="7" spans="1:22" ht="15.75" customHeight="1">
      <c r="A7" s="90">
        <v>2</v>
      </c>
      <c r="B7" s="82">
        <v>43</v>
      </c>
      <c r="C7" s="9">
        <v>19</v>
      </c>
      <c r="D7" s="9">
        <v>13</v>
      </c>
      <c r="E7" s="9">
        <v>7</v>
      </c>
      <c r="F7" s="9">
        <v>9</v>
      </c>
      <c r="G7" s="9">
        <v>0</v>
      </c>
      <c r="H7" s="9">
        <v>11</v>
      </c>
      <c r="I7" s="9">
        <v>10</v>
      </c>
      <c r="J7" s="9">
        <v>8</v>
      </c>
      <c r="K7" s="9">
        <v>9</v>
      </c>
      <c r="L7" s="9">
        <v>10</v>
      </c>
      <c r="M7" s="9">
        <v>3</v>
      </c>
      <c r="N7" s="15"/>
      <c r="O7" s="8">
        <f aca="true" t="shared" si="0" ref="O7:O45">IF(B7="","",SUM(C7:M7)-(N7))</f>
        <v>99</v>
      </c>
      <c r="P7" s="37" t="s">
        <v>107</v>
      </c>
      <c r="Q7" s="24">
        <f>SUM(C7:E7)</f>
        <v>39</v>
      </c>
      <c r="S7" s="150" t="s">
        <v>68</v>
      </c>
      <c r="T7" s="151"/>
      <c r="U7" s="39" t="s">
        <v>55</v>
      </c>
      <c r="V7" s="96"/>
    </row>
    <row r="8" spans="1:22" ht="15.75" customHeight="1">
      <c r="A8" s="90">
        <v>3</v>
      </c>
      <c r="B8" s="82">
        <v>24</v>
      </c>
      <c r="C8" s="9">
        <v>21</v>
      </c>
      <c r="D8" s="9">
        <v>11</v>
      </c>
      <c r="E8" s="9">
        <v>8</v>
      </c>
      <c r="F8" s="9">
        <v>8</v>
      </c>
      <c r="G8" s="9">
        <v>0</v>
      </c>
      <c r="H8" s="9">
        <v>12</v>
      </c>
      <c r="I8" s="9">
        <v>9</v>
      </c>
      <c r="J8" s="9">
        <v>9</v>
      </c>
      <c r="K8" s="9">
        <v>8</v>
      </c>
      <c r="L8" s="9">
        <v>10</v>
      </c>
      <c r="M8" s="9">
        <v>3</v>
      </c>
      <c r="N8" s="15"/>
      <c r="O8" s="8">
        <f t="shared" si="0"/>
        <v>99</v>
      </c>
      <c r="P8" s="37" t="s">
        <v>107</v>
      </c>
      <c r="Q8" s="24">
        <f>SUM(C8:E8)</f>
        <v>40</v>
      </c>
      <c r="S8" s="150" t="s">
        <v>69</v>
      </c>
      <c r="T8" s="151"/>
      <c r="U8" s="39" t="s">
        <v>55</v>
      </c>
      <c r="V8" s="96"/>
    </row>
    <row r="9" spans="1:22" ht="15.75" customHeight="1">
      <c r="A9" s="90">
        <v>4</v>
      </c>
      <c r="B9" s="82">
        <v>23</v>
      </c>
      <c r="C9" s="9">
        <v>20</v>
      </c>
      <c r="D9" s="9">
        <v>11</v>
      </c>
      <c r="E9" s="9">
        <v>8</v>
      </c>
      <c r="F9" s="9">
        <v>10</v>
      </c>
      <c r="G9" s="9">
        <v>0</v>
      </c>
      <c r="H9" s="9">
        <v>12</v>
      </c>
      <c r="I9" s="9">
        <v>9</v>
      </c>
      <c r="J9" s="9">
        <v>7</v>
      </c>
      <c r="K9" s="9">
        <v>9</v>
      </c>
      <c r="L9" s="9">
        <v>9</v>
      </c>
      <c r="M9" s="9">
        <v>3</v>
      </c>
      <c r="N9" s="15"/>
      <c r="O9" s="8">
        <f t="shared" si="0"/>
        <v>98</v>
      </c>
      <c r="P9" s="37" t="s">
        <v>107</v>
      </c>
      <c r="Q9" s="24">
        <f>SUM(C9:E9)</f>
        <v>39</v>
      </c>
      <c r="S9" s="150" t="s">
        <v>70</v>
      </c>
      <c r="T9" s="151"/>
      <c r="U9" s="39" t="s">
        <v>55</v>
      </c>
      <c r="V9" s="40"/>
    </row>
    <row r="10" spans="1:17" ht="15.75" customHeight="1">
      <c r="A10" s="90">
        <v>5</v>
      </c>
      <c r="B10" s="82">
        <v>88</v>
      </c>
      <c r="C10" s="9">
        <v>12</v>
      </c>
      <c r="D10" s="9">
        <v>0</v>
      </c>
      <c r="E10" s="9">
        <v>6</v>
      </c>
      <c r="F10" s="9">
        <v>6</v>
      </c>
      <c r="G10" s="9">
        <v>0</v>
      </c>
      <c r="H10" s="9">
        <v>10</v>
      </c>
      <c r="I10" s="9">
        <v>8</v>
      </c>
      <c r="J10" s="9">
        <v>7</v>
      </c>
      <c r="K10" s="9">
        <v>8</v>
      </c>
      <c r="L10" s="9">
        <v>9</v>
      </c>
      <c r="M10" s="9"/>
      <c r="N10" s="15"/>
      <c r="O10" s="8">
        <f t="shared" si="0"/>
        <v>66</v>
      </c>
      <c r="P10" s="37" t="s">
        <v>108</v>
      </c>
      <c r="Q10" s="24">
        <f aca="true" t="shared" si="1" ref="Q10:Q45">SUM(C10:E10)</f>
        <v>18</v>
      </c>
    </row>
    <row r="11" spans="1:22" ht="15.75" customHeight="1">
      <c r="A11" s="90">
        <v>6</v>
      </c>
      <c r="B11" s="82">
        <v>1</v>
      </c>
      <c r="C11" s="9">
        <v>19</v>
      </c>
      <c r="D11" s="9">
        <v>0</v>
      </c>
      <c r="E11" s="9">
        <v>9</v>
      </c>
      <c r="F11" s="9">
        <v>9</v>
      </c>
      <c r="G11" s="9">
        <v>0</v>
      </c>
      <c r="H11" s="9">
        <v>12</v>
      </c>
      <c r="I11" s="9">
        <v>9</v>
      </c>
      <c r="J11" s="9">
        <v>8</v>
      </c>
      <c r="K11" s="9">
        <v>9</v>
      </c>
      <c r="L11" s="9">
        <v>9</v>
      </c>
      <c r="M11" s="9"/>
      <c r="N11" s="15"/>
      <c r="O11" s="8">
        <f t="shared" si="0"/>
        <v>84</v>
      </c>
      <c r="P11" s="37" t="s">
        <v>108</v>
      </c>
      <c r="Q11" s="24">
        <f t="shared" si="1"/>
        <v>28</v>
      </c>
      <c r="S11" s="150"/>
      <c r="T11" s="151"/>
      <c r="U11" s="39"/>
      <c r="V11" s="40"/>
    </row>
    <row r="12" spans="1:17" ht="15.75" customHeight="1">
      <c r="A12" s="90">
        <v>7</v>
      </c>
      <c r="B12" s="82">
        <v>41</v>
      </c>
      <c r="C12" s="9">
        <v>17</v>
      </c>
      <c r="D12" s="9">
        <v>0</v>
      </c>
      <c r="E12" s="9">
        <v>8</v>
      </c>
      <c r="F12" s="9">
        <v>9</v>
      </c>
      <c r="G12" s="9">
        <v>0</v>
      </c>
      <c r="H12" s="9">
        <v>9</v>
      </c>
      <c r="I12" s="9">
        <v>8</v>
      </c>
      <c r="J12" s="9">
        <v>6</v>
      </c>
      <c r="K12" s="9">
        <v>9</v>
      </c>
      <c r="L12" s="9">
        <v>9</v>
      </c>
      <c r="M12" s="9"/>
      <c r="N12" s="15"/>
      <c r="O12" s="8">
        <f t="shared" si="0"/>
        <v>75</v>
      </c>
      <c r="P12" s="37" t="s">
        <v>108</v>
      </c>
      <c r="Q12" s="24">
        <f t="shared" si="1"/>
        <v>25</v>
      </c>
    </row>
    <row r="13" spans="1:17" ht="15.75" customHeight="1">
      <c r="A13" s="90">
        <v>8</v>
      </c>
      <c r="B13" s="82">
        <v>34</v>
      </c>
      <c r="C13" s="9">
        <v>12</v>
      </c>
      <c r="D13" s="9">
        <v>0</v>
      </c>
      <c r="E13" s="9">
        <v>6</v>
      </c>
      <c r="F13" s="9">
        <v>6</v>
      </c>
      <c r="G13" s="9">
        <v>9</v>
      </c>
      <c r="H13" s="9">
        <v>9</v>
      </c>
      <c r="I13" s="9">
        <v>10</v>
      </c>
      <c r="J13" s="9">
        <v>8</v>
      </c>
      <c r="K13" s="9">
        <v>6</v>
      </c>
      <c r="L13" s="9">
        <v>6</v>
      </c>
      <c r="M13" s="9"/>
      <c r="N13" s="15"/>
      <c r="O13" s="8">
        <f t="shared" si="0"/>
        <v>72</v>
      </c>
      <c r="P13" s="37" t="s">
        <v>108</v>
      </c>
      <c r="Q13" s="24">
        <f t="shared" si="1"/>
        <v>18</v>
      </c>
    </row>
    <row r="14" spans="1:17" ht="15.75" customHeight="1">
      <c r="A14" s="90">
        <v>9</v>
      </c>
      <c r="B14" s="84">
        <v>92</v>
      </c>
      <c r="C14" s="15">
        <v>15</v>
      </c>
      <c r="D14" s="15">
        <v>9</v>
      </c>
      <c r="E14" s="15">
        <v>6</v>
      </c>
      <c r="F14" s="15">
        <v>10</v>
      </c>
      <c r="G14" s="15">
        <v>0</v>
      </c>
      <c r="H14" s="15">
        <v>10</v>
      </c>
      <c r="I14" s="15">
        <v>10</v>
      </c>
      <c r="J14" s="15">
        <v>9</v>
      </c>
      <c r="K14" s="15">
        <v>9</v>
      </c>
      <c r="L14" s="15">
        <v>6</v>
      </c>
      <c r="M14" s="15"/>
      <c r="N14" s="15"/>
      <c r="O14" s="8">
        <f t="shared" si="0"/>
        <v>84</v>
      </c>
      <c r="P14" s="37" t="s">
        <v>109</v>
      </c>
      <c r="Q14" s="24">
        <f t="shared" si="1"/>
        <v>30</v>
      </c>
    </row>
    <row r="15" spans="1:17" ht="15.75" customHeight="1">
      <c r="A15" s="90">
        <v>10</v>
      </c>
      <c r="B15" s="84">
        <v>93</v>
      </c>
      <c r="C15" s="9">
        <v>12</v>
      </c>
      <c r="D15" s="9">
        <v>9</v>
      </c>
      <c r="E15" s="9">
        <v>0</v>
      </c>
      <c r="F15" s="9">
        <v>9</v>
      </c>
      <c r="G15" s="9">
        <v>0</v>
      </c>
      <c r="H15" s="9">
        <v>9</v>
      </c>
      <c r="I15" s="9">
        <v>9</v>
      </c>
      <c r="J15" s="9">
        <v>6</v>
      </c>
      <c r="K15" s="9">
        <v>9</v>
      </c>
      <c r="L15" s="9">
        <v>6</v>
      </c>
      <c r="M15" s="9"/>
      <c r="N15" s="10"/>
      <c r="O15" s="8">
        <f t="shared" si="0"/>
        <v>69</v>
      </c>
      <c r="P15" s="37" t="s">
        <v>109</v>
      </c>
      <c r="Q15" s="24">
        <f t="shared" si="1"/>
        <v>21</v>
      </c>
    </row>
    <row r="16" spans="1:17" ht="15.75" customHeight="1">
      <c r="A16" s="90">
        <v>11</v>
      </c>
      <c r="B16" s="84">
        <v>91</v>
      </c>
      <c r="C16" s="9">
        <v>0</v>
      </c>
      <c r="D16" s="9">
        <v>0</v>
      </c>
      <c r="E16" s="9">
        <v>6</v>
      </c>
      <c r="F16" s="9">
        <v>9</v>
      </c>
      <c r="G16" s="9">
        <v>0</v>
      </c>
      <c r="H16" s="9">
        <v>9</v>
      </c>
      <c r="I16" s="9">
        <v>6</v>
      </c>
      <c r="J16" s="9">
        <v>6</v>
      </c>
      <c r="K16" s="9">
        <v>6</v>
      </c>
      <c r="L16" s="9">
        <v>0</v>
      </c>
      <c r="M16" s="9"/>
      <c r="N16" s="10"/>
      <c r="O16" s="8">
        <f t="shared" si="0"/>
        <v>42</v>
      </c>
      <c r="P16" s="37" t="s">
        <v>109</v>
      </c>
      <c r="Q16" s="24">
        <f t="shared" si="1"/>
        <v>6</v>
      </c>
    </row>
    <row r="17" spans="1:17" ht="15.75" customHeight="1">
      <c r="A17" s="90">
        <v>12</v>
      </c>
      <c r="B17" s="84">
        <v>95</v>
      </c>
      <c r="C17" s="15">
        <v>12</v>
      </c>
      <c r="D17" s="15">
        <v>0</v>
      </c>
      <c r="E17" s="15">
        <v>6</v>
      </c>
      <c r="F17" s="15">
        <v>9</v>
      </c>
      <c r="G17" s="15">
        <v>0</v>
      </c>
      <c r="H17" s="15">
        <v>10</v>
      </c>
      <c r="I17" s="15">
        <v>9</v>
      </c>
      <c r="J17" s="15">
        <v>9</v>
      </c>
      <c r="K17" s="15">
        <v>8</v>
      </c>
      <c r="L17" s="15">
        <v>6</v>
      </c>
      <c r="M17" s="15"/>
      <c r="N17" s="15"/>
      <c r="O17" s="8">
        <f t="shared" si="0"/>
        <v>69</v>
      </c>
      <c r="P17" s="37" t="s">
        <v>109</v>
      </c>
      <c r="Q17" s="24">
        <f t="shared" si="1"/>
        <v>18</v>
      </c>
    </row>
    <row r="18" spans="1:17" ht="15.75" customHeight="1">
      <c r="A18" s="90"/>
      <c r="B18" s="8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8" t="str">
        <f t="shared" si="0"/>
        <v/>
      </c>
      <c r="P18" s="37"/>
      <c r="Q18" s="24">
        <f t="shared" si="1"/>
        <v>0</v>
      </c>
    </row>
    <row r="19" spans="1:17" ht="15.75" customHeight="1">
      <c r="A19" s="90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 t="str">
        <f t="shared" si="0"/>
        <v/>
      </c>
      <c r="P19" s="37"/>
      <c r="Q19" s="24">
        <f t="shared" si="1"/>
        <v>0</v>
      </c>
    </row>
    <row r="20" spans="1:17" ht="15.75" customHeight="1">
      <c r="A20" s="90"/>
      <c r="B20" s="8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 t="str">
        <f t="shared" si="0"/>
        <v/>
      </c>
      <c r="P20" s="37"/>
      <c r="Q20" s="24">
        <f t="shared" si="1"/>
        <v>0</v>
      </c>
    </row>
    <row r="21" spans="1:17" ht="15.75" customHeight="1">
      <c r="A21" s="90"/>
      <c r="B21" s="8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8" t="str">
        <f t="shared" si="0"/>
        <v/>
      </c>
      <c r="P21" s="37"/>
      <c r="Q21" s="24">
        <f t="shared" si="1"/>
        <v>0</v>
      </c>
    </row>
    <row r="22" spans="1:17" ht="15.75" customHeight="1">
      <c r="A22" s="90"/>
      <c r="B22" s="8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 t="str">
        <f t="shared" si="0"/>
        <v/>
      </c>
      <c r="P22" s="37"/>
      <c r="Q22" s="24">
        <f t="shared" si="1"/>
        <v>0</v>
      </c>
    </row>
    <row r="23" spans="1:17" ht="15.75" customHeight="1">
      <c r="A23" s="90"/>
      <c r="B23" s="8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8" t="str">
        <f t="shared" si="0"/>
        <v/>
      </c>
      <c r="P23" s="20"/>
      <c r="Q23" s="24">
        <f t="shared" si="1"/>
        <v>0</v>
      </c>
    </row>
    <row r="24" spans="1:17" ht="15.75" customHeight="1">
      <c r="A24" s="90"/>
      <c r="B24" s="8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8" t="str">
        <f t="shared" si="0"/>
        <v/>
      </c>
      <c r="P24" s="37"/>
      <c r="Q24" s="24">
        <f t="shared" si="1"/>
        <v>0</v>
      </c>
    </row>
    <row r="25" spans="1:17" ht="15.75" customHeight="1">
      <c r="A25" s="90"/>
      <c r="B25" s="8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 t="str">
        <f t="shared" si="0"/>
        <v/>
      </c>
      <c r="P25" s="37"/>
      <c r="Q25" s="24">
        <f t="shared" si="1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t="shared" si="0"/>
        <v/>
      </c>
      <c r="P26" s="37"/>
      <c r="Q26" s="24">
        <f t="shared" si="1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0"/>
        <v/>
      </c>
      <c r="P27" s="37"/>
      <c r="Q27" s="24">
        <f t="shared" si="1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0"/>
        <v/>
      </c>
      <c r="P28" s="37"/>
      <c r="Q28" s="24">
        <f t="shared" si="1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0"/>
        <v/>
      </c>
      <c r="P29" s="20"/>
      <c r="Q29" s="24">
        <f t="shared" si="1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0"/>
        <v/>
      </c>
      <c r="P30" s="20"/>
      <c r="Q30" s="24">
        <f t="shared" si="1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0"/>
        <v/>
      </c>
      <c r="P31" s="20"/>
      <c r="Q31" s="24">
        <f t="shared" si="1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0"/>
        <v/>
      </c>
      <c r="P32" s="37"/>
      <c r="Q32" s="24">
        <f t="shared" si="1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0"/>
        <v/>
      </c>
      <c r="P33" s="37"/>
      <c r="Q33" s="24">
        <f t="shared" si="1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0"/>
        <v/>
      </c>
      <c r="P34" s="37"/>
      <c r="Q34" s="24">
        <f t="shared" si="1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0"/>
        <v/>
      </c>
      <c r="P35" s="37"/>
      <c r="Q35" s="24">
        <f t="shared" si="1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0"/>
        <v/>
      </c>
      <c r="P36" s="37"/>
      <c r="Q36" s="24">
        <f t="shared" si="1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0"/>
        <v/>
      </c>
      <c r="P37" s="37"/>
      <c r="Q37" s="24">
        <f t="shared" si="1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0"/>
        <v/>
      </c>
      <c r="P38" s="37"/>
      <c r="Q38" s="24">
        <f t="shared" si="1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0"/>
        <v/>
      </c>
      <c r="P39" s="37"/>
      <c r="Q39" s="24">
        <f t="shared" si="1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0"/>
        <v/>
      </c>
      <c r="P40" s="37"/>
      <c r="Q40" s="24">
        <f t="shared" si="1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0"/>
        <v/>
      </c>
      <c r="P41" s="37"/>
      <c r="Q41" s="24">
        <f t="shared" si="1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0"/>
        <v/>
      </c>
      <c r="P42" s="37"/>
      <c r="Q42" s="24">
        <f t="shared" si="1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0"/>
        <v/>
      </c>
      <c r="P43" s="37"/>
      <c r="Q43" s="24">
        <f t="shared" si="1"/>
        <v>0</v>
      </c>
    </row>
    <row r="44" spans="1:17" ht="15.75" customHeight="1">
      <c r="A44" s="90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0"/>
        <v/>
      </c>
      <c r="P44" s="37"/>
      <c r="Q44" s="24">
        <f t="shared" si="1"/>
        <v>0</v>
      </c>
    </row>
    <row r="45" spans="1:17" ht="15.75" customHeight="1">
      <c r="A45" s="90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0"/>
        <v/>
      </c>
      <c r="P45" s="37"/>
      <c r="Q45" s="24">
        <f t="shared" si="1"/>
        <v>0</v>
      </c>
    </row>
  </sheetData>
  <mergeCells count="19">
    <mergeCell ref="B1:C1"/>
    <mergeCell ref="D1:K1"/>
    <mergeCell ref="B2:C2"/>
    <mergeCell ref="D2:F2"/>
    <mergeCell ref="G2:I2"/>
    <mergeCell ref="J2:K2"/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workbookViewId="0" topLeftCell="A1">
      <pane ySplit="5" topLeftCell="A6" activePane="bottomLeft" state="frozen"/>
      <selection pane="topLeft" activeCell="S18" sqref="S18"/>
      <selection pane="bottomLeft" activeCell="T14" sqref="T14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3" width="4.28125" style="13" customWidth="1"/>
    <col min="14" max="14" width="4.8515625" style="13" customWidth="1"/>
    <col min="15" max="15" width="5.421875" style="1" customWidth="1"/>
    <col min="16" max="16" width="5.421875" style="5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126" t="s">
        <v>36</v>
      </c>
      <c r="C1" s="127"/>
      <c r="D1" s="141" t="s">
        <v>117</v>
      </c>
      <c r="E1" s="141"/>
      <c r="F1" s="141"/>
      <c r="G1" s="141"/>
      <c r="H1" s="141"/>
      <c r="I1" s="142"/>
      <c r="J1" s="142"/>
      <c r="K1" s="143"/>
      <c r="R1" s="99"/>
      <c r="S1" s="100"/>
      <c r="T1" s="92"/>
      <c r="U1" s="13"/>
      <c r="V1" s="101"/>
      <c r="W1" s="104"/>
      <c r="Z1" s="13"/>
    </row>
    <row r="2" spans="2:23" ht="15.75" customHeight="1">
      <c r="B2" s="128"/>
      <c r="C2" s="129"/>
      <c r="D2" s="141" t="s">
        <v>132</v>
      </c>
      <c r="E2" s="141"/>
      <c r="F2" s="144"/>
      <c r="G2" s="145" t="s">
        <v>48</v>
      </c>
      <c r="H2" s="146"/>
      <c r="I2" s="146"/>
      <c r="J2" s="147" t="s">
        <v>74</v>
      </c>
      <c r="K2" s="129"/>
      <c r="L2" s="71"/>
      <c r="M2" s="64"/>
      <c r="N2" s="41"/>
      <c r="O2" s="41"/>
      <c r="P2" s="54"/>
      <c r="R2" s="101" t="s">
        <v>85</v>
      </c>
      <c r="S2" s="102">
        <v>1</v>
      </c>
      <c r="T2" s="98" t="s">
        <v>86</v>
      </c>
      <c r="U2" s="72">
        <v>0</v>
      </c>
      <c r="V2" s="101" t="s">
        <v>87</v>
      </c>
      <c r="W2" s="104">
        <v>0</v>
      </c>
    </row>
    <row r="3" spans="2:20" ht="25.5" customHeight="1">
      <c r="B3" s="130" t="s">
        <v>54</v>
      </c>
      <c r="C3" s="131"/>
      <c r="D3" s="132"/>
      <c r="E3" s="65" t="s">
        <v>34</v>
      </c>
      <c r="F3" s="66"/>
      <c r="G3" s="135" t="s">
        <v>67</v>
      </c>
      <c r="H3" s="136"/>
      <c r="I3" s="136"/>
      <c r="J3" s="136"/>
      <c r="K3" s="148" t="s">
        <v>34</v>
      </c>
      <c r="L3" s="149"/>
      <c r="M3" s="156" t="s">
        <v>88</v>
      </c>
      <c r="N3" s="157"/>
      <c r="O3" s="159" t="s">
        <v>34</v>
      </c>
      <c r="P3" s="160"/>
      <c r="R3" s="161" t="s">
        <v>71</v>
      </c>
      <c r="S3" s="162"/>
      <c r="T3" s="103">
        <f>SUM(S1*4+S2*4+U1*2+U2*2+W1+W2)</f>
        <v>4</v>
      </c>
    </row>
    <row r="4" spans="2:20" ht="23.25" customHeight="1">
      <c r="B4" s="133"/>
      <c r="C4" s="134"/>
      <c r="D4" s="134"/>
      <c r="E4" s="139">
        <f>SUM(O6:O17)</f>
        <v>432</v>
      </c>
      <c r="F4" s="140"/>
      <c r="G4" s="137"/>
      <c r="H4" s="138"/>
      <c r="I4" s="138"/>
      <c r="J4" s="138"/>
      <c r="K4" s="152">
        <f>SUM(Q6:Q13)</f>
        <v>145</v>
      </c>
      <c r="L4" s="153"/>
      <c r="M4" s="158"/>
      <c r="N4" s="154"/>
      <c r="O4" s="154">
        <f>MAX(C6:C45)</f>
        <v>19</v>
      </c>
      <c r="P4" s="155"/>
      <c r="R4" s="109"/>
      <c r="S4" s="41"/>
      <c r="T4" s="105"/>
    </row>
    <row r="5" spans="1:81" s="17" customFormat="1" ht="25.5" customHeight="1">
      <c r="A5" s="80"/>
      <c r="B5" s="81" t="s">
        <v>0</v>
      </c>
      <c r="C5" s="16" t="s">
        <v>2</v>
      </c>
      <c r="D5" s="16" t="s">
        <v>3</v>
      </c>
      <c r="E5" s="16" t="s">
        <v>4</v>
      </c>
      <c r="F5" s="16" t="s">
        <v>21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19</v>
      </c>
      <c r="L5" s="16" t="s">
        <v>25</v>
      </c>
      <c r="M5" s="67" t="s">
        <v>17</v>
      </c>
      <c r="N5" s="68" t="s">
        <v>9</v>
      </c>
      <c r="O5" s="69" t="s">
        <v>33</v>
      </c>
      <c r="P5" s="70" t="s">
        <v>32</v>
      </c>
      <c r="Q5" s="22" t="s">
        <v>30</v>
      </c>
      <c r="R5" s="110"/>
      <c r="S5" s="53"/>
      <c r="T5" s="106"/>
      <c r="U5" s="53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17" ht="15.75" customHeight="1">
      <c r="A6" s="90">
        <v>1</v>
      </c>
      <c r="B6" s="84">
        <v>24</v>
      </c>
      <c r="C6" s="9">
        <v>19</v>
      </c>
      <c r="D6" s="9">
        <v>9</v>
      </c>
      <c r="E6" s="9">
        <v>8</v>
      </c>
      <c r="F6" s="9">
        <v>9</v>
      </c>
      <c r="G6" s="9">
        <v>10</v>
      </c>
      <c r="H6" s="9">
        <v>12</v>
      </c>
      <c r="I6" s="9">
        <v>9</v>
      </c>
      <c r="J6" s="9">
        <v>9</v>
      </c>
      <c r="K6" s="9">
        <v>10</v>
      </c>
      <c r="L6" s="9">
        <v>10</v>
      </c>
      <c r="M6" s="9">
        <v>3</v>
      </c>
      <c r="N6" s="10"/>
      <c r="O6" s="8">
        <f aca="true" t="shared" si="0" ref="O6:O45">IF(B6="","",SUM(C6:M6)-(N6))</f>
        <v>108</v>
      </c>
      <c r="P6" s="20" t="s">
        <v>44</v>
      </c>
      <c r="Q6" s="24">
        <f>SUM(C6:E6)</f>
        <v>36</v>
      </c>
    </row>
    <row r="7" spans="1:22" ht="15.75" customHeight="1">
      <c r="A7" s="90">
        <v>2</v>
      </c>
      <c r="B7" s="84">
        <v>11</v>
      </c>
      <c r="C7" s="15">
        <v>19</v>
      </c>
      <c r="D7" s="15">
        <v>10</v>
      </c>
      <c r="E7" s="15">
        <v>9</v>
      </c>
      <c r="F7" s="15">
        <v>10</v>
      </c>
      <c r="G7" s="15">
        <v>12</v>
      </c>
      <c r="H7" s="15">
        <v>11</v>
      </c>
      <c r="I7" s="15">
        <v>9</v>
      </c>
      <c r="J7" s="15">
        <v>8</v>
      </c>
      <c r="K7" s="15">
        <v>8</v>
      </c>
      <c r="L7" s="15">
        <v>9</v>
      </c>
      <c r="M7" s="15">
        <v>3</v>
      </c>
      <c r="N7" s="15"/>
      <c r="O7" s="8">
        <f t="shared" si="0"/>
        <v>108</v>
      </c>
      <c r="P7" s="20" t="s">
        <v>44</v>
      </c>
      <c r="Q7" s="24">
        <f>SUM(C7:E7)</f>
        <v>38</v>
      </c>
      <c r="S7" s="150"/>
      <c r="T7" s="151"/>
      <c r="U7" s="39"/>
      <c r="V7" s="94"/>
    </row>
    <row r="8" spans="1:22" ht="15.75" customHeight="1">
      <c r="A8" s="90">
        <v>3</v>
      </c>
      <c r="B8" s="84">
        <v>31</v>
      </c>
      <c r="C8" s="15">
        <v>19</v>
      </c>
      <c r="D8" s="15">
        <v>9</v>
      </c>
      <c r="E8" s="15">
        <v>8</v>
      </c>
      <c r="F8" s="15">
        <v>9</v>
      </c>
      <c r="G8" s="15">
        <v>12</v>
      </c>
      <c r="H8" s="15">
        <v>12</v>
      </c>
      <c r="I8" s="15">
        <v>10</v>
      </c>
      <c r="J8" s="15">
        <v>8</v>
      </c>
      <c r="K8" s="15">
        <v>9</v>
      </c>
      <c r="L8" s="15">
        <v>9</v>
      </c>
      <c r="M8" s="15">
        <v>3</v>
      </c>
      <c r="N8" s="15"/>
      <c r="O8" s="8">
        <f t="shared" si="0"/>
        <v>108</v>
      </c>
      <c r="P8" s="20" t="s">
        <v>44</v>
      </c>
      <c r="Q8" s="24">
        <f>SUM(C8:E8)</f>
        <v>36</v>
      </c>
      <c r="S8" s="150"/>
      <c r="T8" s="151"/>
      <c r="U8" s="39"/>
      <c r="V8" s="45"/>
    </row>
    <row r="9" spans="1:22" ht="15.75" customHeight="1">
      <c r="A9" s="90">
        <v>4</v>
      </c>
      <c r="B9" s="84">
        <v>17</v>
      </c>
      <c r="C9" s="15">
        <v>18</v>
      </c>
      <c r="D9" s="15">
        <v>9</v>
      </c>
      <c r="E9" s="15">
        <v>8</v>
      </c>
      <c r="F9" s="15">
        <v>8</v>
      </c>
      <c r="G9" s="15">
        <v>13</v>
      </c>
      <c r="H9" s="15">
        <v>12</v>
      </c>
      <c r="I9" s="15">
        <v>10</v>
      </c>
      <c r="J9" s="15">
        <v>9</v>
      </c>
      <c r="K9" s="15">
        <v>9</v>
      </c>
      <c r="L9" s="15">
        <v>9</v>
      </c>
      <c r="M9" s="15">
        <v>3</v>
      </c>
      <c r="N9" s="15"/>
      <c r="O9" s="8">
        <f t="shared" si="0"/>
        <v>108</v>
      </c>
      <c r="P9" s="20" t="s">
        <v>44</v>
      </c>
      <c r="Q9" s="24">
        <f>SUM(C9:E9)</f>
        <v>35</v>
      </c>
      <c r="S9" s="150"/>
      <c r="T9" s="151"/>
      <c r="U9" s="39"/>
      <c r="V9" s="45"/>
    </row>
    <row r="10" spans="1:17" ht="15.75" customHeight="1">
      <c r="A10" s="90">
        <v>5</v>
      </c>
      <c r="B10" s="8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 t="str">
        <f t="shared" si="0"/>
        <v/>
      </c>
      <c r="P10" s="20"/>
      <c r="Q10" s="24">
        <f aca="true" t="shared" si="1" ref="Q10:Q45">SUM(C10:E10)</f>
        <v>0</v>
      </c>
    </row>
    <row r="11" spans="1:22" ht="15.75" customHeight="1">
      <c r="A11" s="90">
        <v>6</v>
      </c>
      <c r="B11" s="8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38"/>
      <c r="O11" s="8" t="str">
        <f t="shared" si="0"/>
        <v/>
      </c>
      <c r="P11" s="20"/>
      <c r="Q11" s="24">
        <f t="shared" si="1"/>
        <v>0</v>
      </c>
      <c r="S11" s="150"/>
      <c r="T11" s="151"/>
      <c r="U11" s="39"/>
      <c r="V11" s="45"/>
    </row>
    <row r="12" spans="1:17" ht="15.75" customHeight="1">
      <c r="A12" s="90">
        <v>7</v>
      </c>
      <c r="B12" s="8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3"/>
      <c r="O12" s="8" t="str">
        <f t="shared" si="0"/>
        <v/>
      </c>
      <c r="P12" s="20"/>
      <c r="Q12" s="24">
        <f t="shared" si="1"/>
        <v>0</v>
      </c>
    </row>
    <row r="13" spans="1:17" ht="15.75" customHeight="1">
      <c r="A13" s="90">
        <v>8</v>
      </c>
      <c r="B13" s="8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38"/>
      <c r="O13" s="8" t="str">
        <f t="shared" si="0"/>
        <v/>
      </c>
      <c r="P13" s="20"/>
      <c r="Q13" s="24">
        <f t="shared" si="1"/>
        <v>0</v>
      </c>
    </row>
    <row r="14" spans="1:17" ht="15.75" customHeight="1">
      <c r="A14" s="90"/>
      <c r="B14" s="8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3"/>
      <c r="O14" s="8" t="str">
        <f t="shared" si="0"/>
        <v/>
      </c>
      <c r="P14" s="37"/>
      <c r="Q14" s="24">
        <f t="shared" si="1"/>
        <v>0</v>
      </c>
    </row>
    <row r="15" spans="1:17" ht="15.75" customHeight="1">
      <c r="A15" s="90"/>
      <c r="B15" s="8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3"/>
      <c r="O15" s="8" t="str">
        <f t="shared" si="0"/>
        <v/>
      </c>
      <c r="P15" s="37"/>
      <c r="Q15" s="24">
        <f t="shared" si="1"/>
        <v>0</v>
      </c>
    </row>
    <row r="16" spans="1:17" ht="15.75" customHeight="1">
      <c r="A16" s="90"/>
      <c r="B16" s="8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3"/>
      <c r="O16" s="8" t="str">
        <f t="shared" si="0"/>
        <v/>
      </c>
      <c r="P16" s="37"/>
      <c r="Q16" s="24">
        <f t="shared" si="1"/>
        <v>0</v>
      </c>
    </row>
    <row r="17" spans="1:17" ht="15.75" customHeight="1">
      <c r="A17" s="90"/>
      <c r="B17" s="8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38"/>
      <c r="O17" s="8" t="str">
        <f t="shared" si="0"/>
        <v/>
      </c>
      <c r="P17" s="37"/>
      <c r="Q17" s="24">
        <f t="shared" si="1"/>
        <v>0</v>
      </c>
    </row>
    <row r="18" spans="1:17" ht="15.75" customHeight="1">
      <c r="A18" s="90"/>
      <c r="B18" s="8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8"/>
      <c r="O18" s="8" t="str">
        <f t="shared" si="0"/>
        <v/>
      </c>
      <c r="P18" s="37"/>
      <c r="Q18" s="24">
        <f t="shared" si="1"/>
        <v>0</v>
      </c>
    </row>
    <row r="19" spans="1:17" ht="15.75" customHeight="1">
      <c r="A19" s="90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 t="str">
        <f t="shared" si="0"/>
        <v/>
      </c>
      <c r="P19" s="37"/>
      <c r="Q19" s="24">
        <f t="shared" si="1"/>
        <v>0</v>
      </c>
    </row>
    <row r="20" spans="1:17" ht="15.75" customHeight="1">
      <c r="A20" s="90"/>
      <c r="B20" s="8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 t="str">
        <f t="shared" si="0"/>
        <v/>
      </c>
      <c r="P20" s="37"/>
      <c r="Q20" s="24">
        <f t="shared" si="1"/>
        <v>0</v>
      </c>
    </row>
    <row r="21" spans="1:17" ht="15.75" customHeight="1">
      <c r="A21" s="90"/>
      <c r="B21" s="8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8" t="str">
        <f t="shared" si="0"/>
        <v/>
      </c>
      <c r="P21" s="37"/>
      <c r="Q21" s="24">
        <f t="shared" si="1"/>
        <v>0</v>
      </c>
    </row>
    <row r="22" spans="1:17" ht="15.75" customHeight="1">
      <c r="A22" s="90"/>
      <c r="B22" s="8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 t="str">
        <f t="shared" si="0"/>
        <v/>
      </c>
      <c r="P22" s="37"/>
      <c r="Q22" s="24">
        <f t="shared" si="1"/>
        <v>0</v>
      </c>
    </row>
    <row r="23" spans="1:17" ht="15.75" customHeight="1">
      <c r="A23" s="90"/>
      <c r="B23" s="8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8" t="str">
        <f t="shared" si="0"/>
        <v/>
      </c>
      <c r="P23" s="20"/>
      <c r="Q23" s="24">
        <f t="shared" si="1"/>
        <v>0</v>
      </c>
    </row>
    <row r="24" spans="1:17" ht="15.75" customHeight="1">
      <c r="A24" s="90"/>
      <c r="B24" s="8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8" t="str">
        <f t="shared" si="0"/>
        <v/>
      </c>
      <c r="P24" s="37"/>
      <c r="Q24" s="24">
        <f t="shared" si="1"/>
        <v>0</v>
      </c>
    </row>
    <row r="25" spans="1:17" ht="15.75" customHeight="1">
      <c r="A25" s="90"/>
      <c r="B25" s="8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 t="str">
        <f t="shared" si="0"/>
        <v/>
      </c>
      <c r="P25" s="37"/>
      <c r="Q25" s="24">
        <f t="shared" si="1"/>
        <v>0</v>
      </c>
    </row>
    <row r="26" spans="1:17" ht="15.75" customHeight="1">
      <c r="A26" s="90"/>
      <c r="B26" s="8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 t="str">
        <f t="shared" si="0"/>
        <v/>
      </c>
      <c r="P26" s="37"/>
      <c r="Q26" s="24">
        <f t="shared" si="1"/>
        <v>0</v>
      </c>
    </row>
    <row r="27" spans="1:17" ht="15.75" customHeight="1">
      <c r="A27" s="90"/>
      <c r="B27" s="8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 t="str">
        <f t="shared" si="0"/>
        <v/>
      </c>
      <c r="P27" s="37"/>
      <c r="Q27" s="24">
        <f t="shared" si="1"/>
        <v>0</v>
      </c>
    </row>
    <row r="28" spans="1:17" ht="15.75" customHeight="1">
      <c r="A28" s="90"/>
      <c r="B28" s="8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 t="str">
        <f t="shared" si="0"/>
        <v/>
      </c>
      <c r="P28" s="37"/>
      <c r="Q28" s="24">
        <f t="shared" si="1"/>
        <v>0</v>
      </c>
    </row>
    <row r="29" spans="1:17" ht="15.75" customHeight="1">
      <c r="A29" s="90"/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 t="str">
        <f t="shared" si="0"/>
        <v/>
      </c>
      <c r="P29" s="20"/>
      <c r="Q29" s="24">
        <f t="shared" si="1"/>
        <v>0</v>
      </c>
    </row>
    <row r="30" spans="1:17" ht="15.75" customHeight="1">
      <c r="A30" s="90"/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 t="str">
        <f t="shared" si="0"/>
        <v/>
      </c>
      <c r="P30" s="20"/>
      <c r="Q30" s="24">
        <f t="shared" si="1"/>
        <v>0</v>
      </c>
    </row>
    <row r="31" spans="1:17" ht="15.75" customHeight="1">
      <c r="A31" s="90"/>
      <c r="B31" s="8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 t="str">
        <f t="shared" si="0"/>
        <v/>
      </c>
      <c r="P31" s="20"/>
      <c r="Q31" s="24">
        <f t="shared" si="1"/>
        <v>0</v>
      </c>
    </row>
    <row r="32" spans="1:17" ht="15.75" customHeight="1">
      <c r="A32" s="90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8" t="str">
        <f t="shared" si="0"/>
        <v/>
      </c>
      <c r="P32" s="37"/>
      <c r="Q32" s="24">
        <f t="shared" si="1"/>
        <v>0</v>
      </c>
    </row>
    <row r="33" spans="1:17" ht="15.75" customHeight="1">
      <c r="A33" s="90"/>
      <c r="B33" s="8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8" t="str">
        <f t="shared" si="0"/>
        <v/>
      </c>
      <c r="P33" s="37"/>
      <c r="Q33" s="24">
        <f t="shared" si="1"/>
        <v>0</v>
      </c>
    </row>
    <row r="34" spans="1:17" ht="15.75" customHeight="1">
      <c r="A34" s="90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 t="str">
        <f t="shared" si="0"/>
        <v/>
      </c>
      <c r="P34" s="37"/>
      <c r="Q34" s="24">
        <f t="shared" si="1"/>
        <v>0</v>
      </c>
    </row>
    <row r="35" spans="1:17" ht="15.75" customHeight="1">
      <c r="A35" s="90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 t="str">
        <f t="shared" si="0"/>
        <v/>
      </c>
      <c r="P35" s="37"/>
      <c r="Q35" s="24">
        <f t="shared" si="1"/>
        <v>0</v>
      </c>
    </row>
    <row r="36" spans="1:19" ht="15.75" customHeight="1">
      <c r="A36" s="90"/>
      <c r="B36" s="8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 t="str">
        <f t="shared" si="0"/>
        <v/>
      </c>
      <c r="P36" s="37"/>
      <c r="Q36" s="24">
        <f t="shared" si="1"/>
        <v>0</v>
      </c>
      <c r="R36" s="25"/>
      <c r="S36" s="25"/>
    </row>
    <row r="37" spans="1:17" ht="15.75" customHeight="1">
      <c r="A37" s="90"/>
      <c r="B37" s="8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 t="str">
        <f t="shared" si="0"/>
        <v/>
      </c>
      <c r="P37" s="37"/>
      <c r="Q37" s="24">
        <f t="shared" si="1"/>
        <v>0</v>
      </c>
    </row>
    <row r="38" spans="1:17" ht="15.75" customHeight="1">
      <c r="A38" s="90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 t="str">
        <f t="shared" si="0"/>
        <v/>
      </c>
      <c r="P38" s="37"/>
      <c r="Q38" s="24">
        <f t="shared" si="1"/>
        <v>0</v>
      </c>
    </row>
    <row r="39" spans="1:17" ht="15.75" customHeight="1">
      <c r="A39" s="90"/>
      <c r="B39" s="8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 t="str">
        <f t="shared" si="0"/>
        <v/>
      </c>
      <c r="P39" s="37"/>
      <c r="Q39" s="24">
        <f t="shared" si="1"/>
        <v>0</v>
      </c>
    </row>
    <row r="40" spans="1:17" ht="15.75" customHeight="1">
      <c r="A40" s="90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 t="str">
        <f t="shared" si="0"/>
        <v/>
      </c>
      <c r="P40" s="37"/>
      <c r="Q40" s="24">
        <f t="shared" si="1"/>
        <v>0</v>
      </c>
    </row>
    <row r="41" spans="1:17" ht="15.75" customHeight="1">
      <c r="A41" s="90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 t="str">
        <f t="shared" si="0"/>
        <v/>
      </c>
      <c r="P41" s="37"/>
      <c r="Q41" s="24">
        <f t="shared" si="1"/>
        <v>0</v>
      </c>
    </row>
    <row r="42" spans="1:17" ht="15.75" customHeight="1">
      <c r="A42" s="90"/>
      <c r="B42" s="8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8" t="str">
        <f t="shared" si="0"/>
        <v/>
      </c>
      <c r="P42" s="37"/>
      <c r="Q42" s="24">
        <f t="shared" si="1"/>
        <v>0</v>
      </c>
    </row>
    <row r="43" spans="1:17" ht="15.75" customHeight="1">
      <c r="A43" s="90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 t="str">
        <f t="shared" si="0"/>
        <v/>
      </c>
      <c r="P43" s="37"/>
      <c r="Q43" s="24">
        <f t="shared" si="1"/>
        <v>0</v>
      </c>
    </row>
    <row r="44" spans="1:17" ht="15.75" customHeight="1">
      <c r="A44" s="90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 t="str">
        <f t="shared" si="0"/>
        <v/>
      </c>
      <c r="P44" s="37"/>
      <c r="Q44" s="24">
        <f t="shared" si="1"/>
        <v>0</v>
      </c>
    </row>
    <row r="45" spans="1:17" ht="15.75" customHeight="1">
      <c r="A45" s="90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 t="str">
        <f t="shared" si="0"/>
        <v/>
      </c>
      <c r="P45" s="37"/>
      <c r="Q45" s="24">
        <f t="shared" si="1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Gian&amp;Titti</cp:lastModifiedBy>
  <cp:lastPrinted>2014-11-08T18:22:38Z</cp:lastPrinted>
  <dcterms:created xsi:type="dcterms:W3CDTF">2006-06-29T12:55:00Z</dcterms:created>
  <dcterms:modified xsi:type="dcterms:W3CDTF">2023-10-28T13:11:18Z</dcterms:modified>
  <cp:category/>
  <cp:version/>
  <cp:contentType/>
  <cp:contentStatus/>
</cp:coreProperties>
</file>