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0" yWindow="0" windowWidth="20496" windowHeight="7752" firstSheet="6" activeTab="11"/>
  </bookViews>
  <sheets>
    <sheet name="SPECIALI" sheetId="12" r:id="rId1"/>
    <sheet name="classifica harzer stamm" sheetId="61" r:id="rId2"/>
    <sheet name="classifica harz singoli" sheetId="53" r:id="rId3"/>
    <sheet name="classifica harzer coppie" sheetId="54" r:id="rId4"/>
    <sheet name="classifica Malinois  singoli" sheetId="52" r:id="rId5"/>
    <sheet name="classifica malinois coppie" sheetId="50" r:id="rId6"/>
    <sheet name="classifica malinois stamm" sheetId="55" r:id="rId7"/>
    <sheet name="catalogo  harzer stamm" sheetId="49" r:id="rId8"/>
    <sheet name="catalogo harzer coppie" sheetId="56" r:id="rId9"/>
    <sheet name="catalogo harzer singoli" sheetId="57" r:id="rId10"/>
    <sheet name="catalogo malinois stamm" sheetId="58" r:id="rId11"/>
    <sheet name="catalogo malinois singoli" sheetId="62" r:id="rId12"/>
    <sheet name="catalogo malinois coppie" sheetId="60" r:id="rId13"/>
  </sheets>
  <definedNames>
    <definedName name="_xlnm._FilterDatabase" localSheetId="7" hidden="1">'catalogo  harzer stamm'!$A$8:$Q$98</definedName>
    <definedName name="_xlnm._FilterDatabase" localSheetId="8" hidden="1">'catalogo harzer coppie'!$A$8:$P$38</definedName>
    <definedName name="_xlnm._FilterDatabase" localSheetId="9" hidden="1">'catalogo harzer singoli'!$A$8:$Q$33</definedName>
    <definedName name="_xlnm._FilterDatabase" localSheetId="12" hidden="1">'catalogo malinois coppie'!$A$8:$T$113</definedName>
    <definedName name="_xlnm._FilterDatabase" localSheetId="11" hidden="1">'catalogo malinois singoli'!$A$8:$R$102</definedName>
    <definedName name="_xlnm._FilterDatabase" localSheetId="10" hidden="1">'catalogo malinois stamm'!$A$8:$T$243</definedName>
    <definedName name="_xlnm._FilterDatabase" localSheetId="4" hidden="1">'classifica Malinois  singoli'!$B$2:$G$3</definedName>
    <definedName name="_xlnm._FilterDatabase" localSheetId="5" hidden="1">'classifica malinois coppie'!$B$2:$J$72</definedName>
    <definedName name="_xlnm._FilterDatabase" localSheetId="6" hidden="1">'classifica malinois stamm'!$A$2:$P$3</definedName>
    <definedName name="_xlnm.Print_Area" localSheetId="7">'catalogo  harzer stamm'!$A$1:$O$98</definedName>
    <definedName name="_xlnm.Print_Area" localSheetId="8">'catalogo harzer coppie'!$A$1:$N$13</definedName>
    <definedName name="_xlnm.Print_Area" localSheetId="9">'catalogo harzer singoli'!$A$1:$O$33</definedName>
    <definedName name="_xlnm.Print_Area" localSheetId="12">'catalogo malinois coppie'!$A$1:$S$113</definedName>
    <definedName name="_xlnm.Print_Area" localSheetId="11">'catalogo malinois singoli'!$A$1:$Q$98</definedName>
    <definedName name="_xlnm.Print_Area" localSheetId="10">'catalogo malinois stamm'!$A$1:$S$243</definedName>
    <definedName name="_xlnm.Print_Area" localSheetId="3">'classifica harzer coppie'!$A$1:$K$3</definedName>
    <definedName name="_xlnm.Print_Area" localSheetId="5">'classifica malinois coppie'!$A$1:$J$72</definedName>
    <definedName name="_xlnm.Print_Titles" localSheetId="7">'catalogo  harzer stamm'!$1:$8</definedName>
    <definedName name="_xlnm.Print_Titles" localSheetId="8">'catalogo harzer coppie'!$1:$8</definedName>
    <definedName name="_xlnm.Print_Titles" localSheetId="9">'catalogo harzer singoli'!$1:$8</definedName>
    <definedName name="_xlnm.Print_Titles" localSheetId="10">'catalogo malinois stamm'!$9:$16</definedName>
    <definedName name="_xlnm.Print_Titles" localSheetId="11">'catalogo malinois singoli'!$9:$16</definedName>
    <definedName name="_xlnm.Print_Titles" localSheetId="12">'catalogo malinois coppie'!$9:$16</definedName>
  </definedNames>
  <calcPr calcId="191028"/>
  <extLst/>
</workbook>
</file>

<file path=xl/sharedStrings.xml><?xml version="1.0" encoding="utf-8"?>
<sst xmlns="http://schemas.openxmlformats.org/spreadsheetml/2006/main" count="1383" uniqueCount="408">
  <si>
    <t>classifica stamm</t>
  </si>
  <si>
    <t>n</t>
  </si>
  <si>
    <t>NOME</t>
  </si>
  <si>
    <t>RNA</t>
  </si>
  <si>
    <t>gabbia</t>
  </si>
  <si>
    <t>ane A</t>
  </si>
  <si>
    <t>ane B</t>
  </si>
  <si>
    <t>ane C</t>
  </si>
  <si>
    <t>ane  D</t>
  </si>
  <si>
    <t>punt.A</t>
  </si>
  <si>
    <t>punt.B</t>
  </si>
  <si>
    <t>punt. C</t>
  </si>
  <si>
    <t>punt. D</t>
  </si>
  <si>
    <t>arm.</t>
  </si>
  <si>
    <t>TOT.</t>
  </si>
  <si>
    <t>CLAS.</t>
  </si>
  <si>
    <t>CAMPIGLIA GUIDO</t>
  </si>
  <si>
    <t xml:space="preserve"> </t>
  </si>
  <si>
    <t>classifica  coppie</t>
  </si>
  <si>
    <t>ane E</t>
  </si>
  <si>
    <t>ane F</t>
  </si>
  <si>
    <t>punt.E</t>
  </si>
  <si>
    <t>punt.F</t>
  </si>
  <si>
    <t>CONCORRENTE</t>
  </si>
  <si>
    <t>anelli</t>
  </si>
  <si>
    <t>Klokende</t>
  </si>
  <si>
    <t>Bollende</t>
  </si>
  <si>
    <t>Rollende</t>
  </si>
  <si>
    <t>Chorr</t>
  </si>
  <si>
    <t>Stalltonen</t>
  </si>
  <si>
    <t>Fluiten</t>
  </si>
  <si>
    <t>Bellen</t>
  </si>
  <si>
    <t>Belrol</t>
  </si>
  <si>
    <t>Fluitenroll</t>
  </si>
  <si>
    <t>Tjokken</t>
  </si>
  <si>
    <t>Schokeln</t>
  </si>
  <si>
    <t>Difetti</t>
  </si>
  <si>
    <t>Impressione</t>
  </si>
  <si>
    <t>TOTALE</t>
  </si>
  <si>
    <t>Armonia</t>
  </si>
  <si>
    <t>Totale Stamm</t>
  </si>
  <si>
    <t>BONFANTI</t>
  </si>
  <si>
    <t>ALESSANDRO</t>
  </si>
  <si>
    <t>TOT</t>
  </si>
  <si>
    <t>MIDILI</t>
  </si>
  <si>
    <t>CARMELO</t>
  </si>
  <si>
    <t>MATTEO</t>
  </si>
  <si>
    <t>FABBROCILE</t>
  </si>
  <si>
    <t>GIUSEPPE</t>
  </si>
  <si>
    <t>MAURO</t>
  </si>
  <si>
    <t>MARINI</t>
  </si>
  <si>
    <t>UMBERTO</t>
  </si>
  <si>
    <t>GEROSA</t>
  </si>
  <si>
    <t>LUIGI</t>
  </si>
  <si>
    <t>ABBALLE</t>
  </si>
  <si>
    <t>RANIERO</t>
  </si>
  <si>
    <t xml:space="preserve"> TOT</t>
  </si>
  <si>
    <t>ARIDE</t>
  </si>
  <si>
    <t>ABBONDANZA</t>
  </si>
  <si>
    <t>ITALO</t>
  </si>
  <si>
    <t>TORO</t>
  </si>
  <si>
    <t>DIEGO</t>
  </si>
  <si>
    <t>PARODI</t>
  </si>
  <si>
    <t>DI MAIO</t>
  </si>
  <si>
    <t>classifica   singoli</t>
  </si>
  <si>
    <t>anello</t>
  </si>
  <si>
    <t>MALINOIS</t>
  </si>
  <si>
    <t>KLOKKENDE SINGOLA</t>
  </si>
  <si>
    <t>MIGLIORI SUONI ACQUA STAMM</t>
  </si>
  <si>
    <t>MIGLIORE KLOKKENDE STAMM</t>
  </si>
  <si>
    <t>MIGLIORE BOLLENDE STAMM</t>
  </si>
  <si>
    <t>MIGLIORE STALTONEEN STAMM</t>
  </si>
  <si>
    <t>MIGLIORE FLUITEN STAMM</t>
  </si>
  <si>
    <t>HARZER</t>
  </si>
  <si>
    <t>MIGLIORE HOLROLLEN SINGOLA</t>
  </si>
  <si>
    <t>MIGLIORE HOLROLLEN KNORREN</t>
  </si>
  <si>
    <t>MIGLIORE HOLKLINGEN PFEIPEN</t>
  </si>
  <si>
    <t>1 GRUPPO 10</t>
  </si>
  <si>
    <t>2 GRUPPO 10</t>
  </si>
  <si>
    <t>3 GRUPPO 10</t>
  </si>
  <si>
    <t xml:space="preserve">   anello</t>
  </si>
  <si>
    <t xml:space="preserve">  holrollen</t>
  </si>
  <si>
    <t xml:space="preserve">  knorren</t>
  </si>
  <si>
    <t xml:space="preserve">  wasser</t>
  </si>
  <si>
    <t>holklingeln</t>
  </si>
  <si>
    <t xml:space="preserve">  pfeifen</t>
  </si>
  <si>
    <t xml:space="preserve"> schokeln</t>
  </si>
  <si>
    <t xml:space="preserve"> glucken</t>
  </si>
  <si>
    <t>klingelrollen</t>
  </si>
  <si>
    <t>klingel</t>
  </si>
  <si>
    <t>impressione</t>
  </si>
  <si>
    <t xml:space="preserve">   totale</t>
  </si>
  <si>
    <t xml:space="preserve"> armonia</t>
  </si>
  <si>
    <t>TOTALE STAMM.</t>
  </si>
  <si>
    <t>holrollen</t>
  </si>
  <si>
    <t>NAGELE</t>
  </si>
  <si>
    <t>KARL</t>
  </si>
  <si>
    <t>MORACCHIATO</t>
  </si>
  <si>
    <t>CAMPIGLIA</t>
  </si>
  <si>
    <t>GUIDO</t>
  </si>
  <si>
    <t xml:space="preserve">      </t>
  </si>
  <si>
    <t>BASSO</t>
  </si>
  <si>
    <t>PIERO</t>
  </si>
  <si>
    <t>singoli</t>
  </si>
  <si>
    <t>MANCINO</t>
  </si>
  <si>
    <t>PASQUALE</t>
  </si>
  <si>
    <t>TOTALI</t>
  </si>
  <si>
    <t>GIANFRANCO</t>
  </si>
  <si>
    <t>coppie</t>
  </si>
  <si>
    <t>BRUNONE</t>
  </si>
  <si>
    <t>ROBERTO</t>
  </si>
  <si>
    <t>ORTA</t>
  </si>
  <si>
    <t>ERMANNO</t>
  </si>
  <si>
    <t>MANCINI</t>
  </si>
  <si>
    <t>lista en</t>
  </si>
  <si>
    <t>ARMIENTO</t>
  </si>
  <si>
    <t>ANTONIO</t>
  </si>
  <si>
    <t>note</t>
  </si>
  <si>
    <t>MARIELLA</t>
  </si>
  <si>
    <t>MICHELE</t>
  </si>
  <si>
    <t>GIOVANNI</t>
  </si>
  <si>
    <t xml:space="preserve">BASSO </t>
  </si>
  <si>
    <t>TEMBLER</t>
  </si>
  <si>
    <t>JOHANN</t>
  </si>
  <si>
    <t>PATTARO</t>
  </si>
  <si>
    <t>FIORENZO</t>
  </si>
  <si>
    <t>MARSON</t>
  </si>
  <si>
    <t>GIANLUCA</t>
  </si>
  <si>
    <t xml:space="preserve">MIDILI </t>
  </si>
  <si>
    <t>MARIELLA MICHELE</t>
  </si>
  <si>
    <t>9/12</t>
  </si>
  <si>
    <t>BERTONI</t>
  </si>
  <si>
    <t>NASKA</t>
  </si>
  <si>
    <t>MARINI UMBERTO</t>
  </si>
  <si>
    <t xml:space="preserve"> CAMPIGLIA  GUIDO</t>
  </si>
  <si>
    <t xml:space="preserve"> IT.D211</t>
  </si>
  <si>
    <t xml:space="preserve"> MARIELLA  MICHELE</t>
  </si>
  <si>
    <t xml:space="preserve"> IT.18FE</t>
  </si>
  <si>
    <t xml:space="preserve"> 3</t>
  </si>
  <si>
    <t xml:space="preserve"> TEMBLER  Johann</t>
  </si>
  <si>
    <t xml:space="preserve"> AT.1</t>
  </si>
  <si>
    <t>16</t>
  </si>
  <si>
    <t xml:space="preserve"> NAGELE  KARL</t>
  </si>
  <si>
    <t xml:space="preserve"> IT.39FA</t>
  </si>
  <si>
    <t xml:space="preserve"> BASSO  PIERO</t>
  </si>
  <si>
    <t xml:space="preserve"> IT.VH74</t>
  </si>
  <si>
    <t xml:space="preserve"> 4</t>
  </si>
  <si>
    <t xml:space="preserve"> MORACCHIATO  LUIGI</t>
  </si>
  <si>
    <t xml:space="preserve"> IT.59ZW</t>
  </si>
  <si>
    <t xml:space="preserve"> 6</t>
  </si>
  <si>
    <t xml:space="preserve"> SELVINI  CRISTIAN</t>
  </si>
  <si>
    <t xml:space="preserve"> IT.586E</t>
  </si>
  <si>
    <t>18</t>
  </si>
  <si>
    <t xml:space="preserve"> 9</t>
  </si>
  <si>
    <t xml:space="preserve"> 2</t>
  </si>
  <si>
    <t xml:space="preserve"> 5</t>
  </si>
  <si>
    <t xml:space="preserve"> BUCCHERI  Renato</t>
  </si>
  <si>
    <t xml:space="preserve"> IT.167E</t>
  </si>
  <si>
    <t xml:space="preserve"> 8</t>
  </si>
  <si>
    <t>17</t>
  </si>
  <si>
    <t>11</t>
  </si>
  <si>
    <t>SCOTTO DI LUZIO Vincenzo</t>
  </si>
  <si>
    <t>02EX</t>
  </si>
  <si>
    <t>14</t>
  </si>
  <si>
    <t xml:space="preserve"> BORIN  ANTONIO</t>
  </si>
  <si>
    <t xml:space="preserve"> IT.87XT</t>
  </si>
  <si>
    <t xml:space="preserve"> RIOLO  GIUSEPPE</t>
  </si>
  <si>
    <t xml:space="preserve"> IT.2APA</t>
  </si>
  <si>
    <t>TEMBLER JOHANN</t>
  </si>
  <si>
    <t>NAGELE KARL</t>
  </si>
  <si>
    <t>412D</t>
  </si>
  <si>
    <t>MARSON, FABBROCILE,TORO,NASKA</t>
  </si>
  <si>
    <t>SORTEGGIO</t>
  </si>
  <si>
    <t>PUNTI 24</t>
  </si>
  <si>
    <t>NASKA FLORJAN</t>
  </si>
  <si>
    <t>ABBONDANZA ITALO</t>
  </si>
  <si>
    <t xml:space="preserve">MANCINI GIANFRANCO </t>
  </si>
  <si>
    <t>ABBONZA ITALO</t>
  </si>
  <si>
    <t>GRUPPO 8 SOGGETTI</t>
  </si>
  <si>
    <t>FABBROCILE  GIUSEPPE</t>
  </si>
  <si>
    <t>BASSO PIERO</t>
  </si>
  <si>
    <t xml:space="preserve"> NASKA  FLORJAN</t>
  </si>
  <si>
    <t xml:space="preserve"> IT.19TC</t>
  </si>
  <si>
    <t xml:space="preserve"> BERTONI  GIOVANNI</t>
  </si>
  <si>
    <t xml:space="preserve"> IT.09NZ</t>
  </si>
  <si>
    <t xml:space="preserve"> MANCINO  PASQUALE</t>
  </si>
  <si>
    <t xml:space="preserve"> IT.245X</t>
  </si>
  <si>
    <t xml:space="preserve"> ORTA  ERMANNO</t>
  </si>
  <si>
    <t xml:space="preserve"> IT.681F</t>
  </si>
  <si>
    <t xml:space="preserve"> PATTARO  FIORENZO</t>
  </si>
  <si>
    <t xml:space="preserve"> IT.17XD</t>
  </si>
  <si>
    <t xml:space="preserve"> MARSON  Gianluca</t>
  </si>
  <si>
    <t xml:space="preserve"> IT.03WH</t>
  </si>
  <si>
    <t xml:space="preserve"> DI MAIO  DIEGO</t>
  </si>
  <si>
    <t xml:space="preserve"> IT.260P</t>
  </si>
  <si>
    <t xml:space="preserve"> MARINI  UMBERTO</t>
  </si>
  <si>
    <t xml:space="preserve"> IT.517C</t>
  </si>
  <si>
    <t xml:space="preserve"> ARMIENTO  MATTEO</t>
  </si>
  <si>
    <t xml:space="preserve"> IT.UR36</t>
  </si>
  <si>
    <t xml:space="preserve"> FABBROCILE  Giuseppe</t>
  </si>
  <si>
    <t xml:space="preserve"> IT.VH08</t>
  </si>
  <si>
    <t xml:space="preserve"> BONFANTI  Alessandro</t>
  </si>
  <si>
    <t xml:space="preserve"> IT.648E</t>
  </si>
  <si>
    <t xml:space="preserve"> CIPRIANI  IVO</t>
  </si>
  <si>
    <t xml:space="preserve"> IT.EB74</t>
  </si>
  <si>
    <t xml:space="preserve"> BONETTI  GIANNI</t>
  </si>
  <si>
    <t xml:space="preserve"> IT.147N</t>
  </si>
  <si>
    <t>BERNAROLI GIORGIO</t>
  </si>
  <si>
    <t>AW26</t>
  </si>
  <si>
    <t xml:space="preserve"> GABRIELE  ROBERTO</t>
  </si>
  <si>
    <t xml:space="preserve"> IT.BD97</t>
  </si>
  <si>
    <t xml:space="preserve"> MIDILI  CARMELO</t>
  </si>
  <si>
    <t xml:space="preserve"> IT.70LR</t>
  </si>
  <si>
    <t xml:space="preserve"> MERLO  Luca</t>
  </si>
  <si>
    <t xml:space="preserve"> IT.91ZV</t>
  </si>
  <si>
    <t xml:space="preserve"> PICCOLI  Gregorio</t>
  </si>
  <si>
    <t xml:space="preserve"> IT.3SHH</t>
  </si>
  <si>
    <t xml:space="preserve"> PUGLIA  ANTONIO</t>
  </si>
  <si>
    <t xml:space="preserve"> IT.147W</t>
  </si>
  <si>
    <t xml:space="preserve"> ABBALLE  RANIERO</t>
  </si>
  <si>
    <t xml:space="preserve"> IT.CB69</t>
  </si>
  <si>
    <t xml:space="preserve"> COLOMBO  FERRUCCIO</t>
  </si>
  <si>
    <t xml:space="preserve"> IT.SW02</t>
  </si>
  <si>
    <t xml:space="preserve"> BRUNONE  ROBERTO</t>
  </si>
  <si>
    <t xml:space="preserve"> IT.81VN</t>
  </si>
  <si>
    <t xml:space="preserve"> TORO  Giuseppe</t>
  </si>
  <si>
    <t xml:space="preserve"> IT.HR14</t>
  </si>
  <si>
    <t xml:space="preserve"> VALORI  Antonio</t>
  </si>
  <si>
    <t xml:space="preserve"> IT.970D</t>
  </si>
  <si>
    <t xml:space="preserve"> GEROSA  Luigi</t>
  </si>
  <si>
    <t xml:space="preserve"> IT.633P</t>
  </si>
  <si>
    <t xml:space="preserve"> ABBONDANZA  ITALO</t>
  </si>
  <si>
    <t xml:space="preserve"> IT.A766</t>
  </si>
  <si>
    <t xml:space="preserve"> FILIPPONE  GIOVANNI</t>
  </si>
  <si>
    <t xml:space="preserve"> IT.UZ66</t>
  </si>
  <si>
    <t>PICCOLI GREGORIO</t>
  </si>
  <si>
    <t>IT.36HH</t>
  </si>
  <si>
    <t>DALLA VALERIA FORTUNATO</t>
  </si>
  <si>
    <t xml:space="preserve"> IT.DE06</t>
  </si>
  <si>
    <t xml:space="preserve"> MOLARI  ARIDE</t>
  </si>
  <si>
    <t xml:space="preserve"> IT.05DC</t>
  </si>
  <si>
    <t xml:space="preserve"> PARODI  MAURO</t>
  </si>
  <si>
    <t xml:space="preserve"> IT.663F</t>
  </si>
  <si>
    <t>46</t>
  </si>
  <si>
    <t>15</t>
  </si>
  <si>
    <t>13</t>
  </si>
  <si>
    <t>24</t>
  </si>
  <si>
    <t xml:space="preserve"> 1</t>
  </si>
  <si>
    <t>10</t>
  </si>
  <si>
    <t xml:space="preserve"> 7</t>
  </si>
  <si>
    <t xml:space="preserve"> MANCINI  Gianfranco</t>
  </si>
  <si>
    <t xml:space="preserve"> IT.45SR</t>
  </si>
  <si>
    <t>41</t>
  </si>
  <si>
    <t>26</t>
  </si>
  <si>
    <t>21</t>
  </si>
  <si>
    <t>43</t>
  </si>
  <si>
    <t>42</t>
  </si>
  <si>
    <t xml:space="preserve"> ZAVARELLA  Raffaele</t>
  </si>
  <si>
    <t xml:space="preserve"> IT.010S</t>
  </si>
  <si>
    <t>28</t>
  </si>
  <si>
    <t>47</t>
  </si>
  <si>
    <t xml:space="preserve"> DALLA VALERIA  FORTUNATO</t>
  </si>
  <si>
    <t>25</t>
  </si>
  <si>
    <t>19</t>
  </si>
  <si>
    <t>31</t>
  </si>
  <si>
    <t>12</t>
  </si>
  <si>
    <t>34</t>
  </si>
  <si>
    <t>40</t>
  </si>
  <si>
    <t>36</t>
  </si>
  <si>
    <t>39</t>
  </si>
  <si>
    <t>27</t>
  </si>
  <si>
    <t>30</t>
  </si>
  <si>
    <t>35</t>
  </si>
  <si>
    <t xml:space="preserve"> DESSOLE  MARCELLO</t>
  </si>
  <si>
    <t xml:space="preserve"> IT.MS34</t>
  </si>
  <si>
    <t>33</t>
  </si>
  <si>
    <t>22</t>
  </si>
  <si>
    <t>45</t>
  </si>
  <si>
    <t>37</t>
  </si>
  <si>
    <t>29</t>
  </si>
  <si>
    <t>32</t>
  </si>
  <si>
    <t>38</t>
  </si>
  <si>
    <t>23</t>
  </si>
  <si>
    <t>20</t>
  </si>
  <si>
    <t>REGGIO EMILIA/MODENA 22/23-11-2022</t>
  </si>
  <si>
    <t>STAMM</t>
  </si>
  <si>
    <t xml:space="preserve">TEMBLER </t>
  </si>
  <si>
    <t>SELVINI</t>
  </si>
  <si>
    <t>CRISTIAN</t>
  </si>
  <si>
    <t>BUCCHERI</t>
  </si>
  <si>
    <t>RENATO</t>
  </si>
  <si>
    <t>SCOTTO DI LUZIO</t>
  </si>
  <si>
    <t>VINCENZO</t>
  </si>
  <si>
    <t>5/20</t>
  </si>
  <si>
    <t>75/20</t>
  </si>
  <si>
    <t>82/20</t>
  </si>
  <si>
    <t>76/20</t>
  </si>
  <si>
    <t>201/21</t>
  </si>
  <si>
    <t>123/21</t>
  </si>
  <si>
    <t>7/21</t>
  </si>
  <si>
    <t>115/21</t>
  </si>
  <si>
    <t>NAGALE</t>
  </si>
  <si>
    <t>RIOLO</t>
  </si>
  <si>
    <t xml:space="preserve"> VINCENZO</t>
  </si>
  <si>
    <t>10/21</t>
  </si>
  <si>
    <t>62/21</t>
  </si>
  <si>
    <t>99/21</t>
  </si>
  <si>
    <t>19/22</t>
  </si>
  <si>
    <t>201/20</t>
  </si>
  <si>
    <t xml:space="preserve">SINGOLI B </t>
  </si>
  <si>
    <t>1/4</t>
  </si>
  <si>
    <t>BORIN</t>
  </si>
  <si>
    <t>15/18</t>
  </si>
  <si>
    <t>23/26</t>
  </si>
  <si>
    <t xml:space="preserve">REGGIO EMILIA 2022 MALINOIS  STAMM </t>
  </si>
  <si>
    <t>DESSOLE</t>
  </si>
  <si>
    <t>MARCELLO</t>
  </si>
  <si>
    <t>ZAVARELLA</t>
  </si>
  <si>
    <t>RAFFAELE</t>
  </si>
  <si>
    <t>COLOMBO</t>
  </si>
  <si>
    <t>FERRUCCIO</t>
  </si>
  <si>
    <t>PUGLIA</t>
  </si>
  <si>
    <t>DALLA VALERIA</t>
  </si>
  <si>
    <t>FORTUNATO</t>
  </si>
  <si>
    <t xml:space="preserve">FORTUNATO </t>
  </si>
  <si>
    <t>CIPRIANI</t>
  </si>
  <si>
    <t>IVO</t>
  </si>
  <si>
    <t>GABRIELE</t>
  </si>
  <si>
    <t>FLORJAN</t>
  </si>
  <si>
    <t>STAMM B 20/21</t>
  </si>
  <si>
    <t>REGGIO EMILIA/MODENA  2022 MALINOIS  COPPIE</t>
  </si>
  <si>
    <t xml:space="preserve">PUGLIA </t>
  </si>
  <si>
    <t>1201/1202</t>
  </si>
  <si>
    <t>1221/1222</t>
  </si>
  <si>
    <t>PICCOLI</t>
  </si>
  <si>
    <t>GREGORIO</t>
  </si>
  <si>
    <t>1231/1232</t>
  </si>
  <si>
    <t>1255/1256</t>
  </si>
  <si>
    <t xml:space="preserve">MOLARI </t>
  </si>
  <si>
    <t>1203/1204</t>
  </si>
  <si>
    <t>1217/1218</t>
  </si>
  <si>
    <t>1265/1266</t>
  </si>
  <si>
    <t>1209/1210</t>
  </si>
  <si>
    <t>1233/1234</t>
  </si>
  <si>
    <t>1243/1244</t>
  </si>
  <si>
    <t>VALORI</t>
  </si>
  <si>
    <t>1215/1216</t>
  </si>
  <si>
    <t>MERLO</t>
  </si>
  <si>
    <t>LUCA</t>
  </si>
  <si>
    <t>1245/1246</t>
  </si>
  <si>
    <t>1229/1230</t>
  </si>
  <si>
    <t>1261/1262</t>
  </si>
  <si>
    <t>1263/1264</t>
  </si>
  <si>
    <t>1239/1240</t>
  </si>
  <si>
    <t>1249/1250</t>
  </si>
  <si>
    <t>1257/1258</t>
  </si>
  <si>
    <t>1253/1254</t>
  </si>
  <si>
    <t>1211/1212</t>
  </si>
  <si>
    <t>1205/1206</t>
  </si>
  <si>
    <t>1241/1242</t>
  </si>
  <si>
    <t>1213/1214</t>
  </si>
  <si>
    <t>FILIPPONE</t>
  </si>
  <si>
    <t>1227/1228</t>
  </si>
  <si>
    <t>1237/1238</t>
  </si>
  <si>
    <t>1219/1220</t>
  </si>
  <si>
    <t>1235/1236</t>
  </si>
  <si>
    <t>1225/1226</t>
  </si>
  <si>
    <t>BONETTI</t>
  </si>
  <si>
    <t>GIANNI</t>
  </si>
  <si>
    <t>1223/1224</t>
  </si>
  <si>
    <t>1207/1208</t>
  </si>
  <si>
    <t>1247/1248</t>
  </si>
  <si>
    <t xml:space="preserve">MARINI </t>
  </si>
  <si>
    <t>1251/1252</t>
  </si>
  <si>
    <t>1259/1260</t>
  </si>
  <si>
    <t>1269/1270</t>
  </si>
  <si>
    <t>1267/1268</t>
  </si>
  <si>
    <t>REGGIO EMILIA/MODENA  2022 MALINOIS  SINGOLI</t>
  </si>
  <si>
    <t>1049/1052</t>
  </si>
  <si>
    <t>1045/1048</t>
  </si>
  <si>
    <t xml:space="preserve">BONETTI </t>
  </si>
  <si>
    <t>1041/1044</t>
  </si>
  <si>
    <t xml:space="preserve">NASKA </t>
  </si>
  <si>
    <t>FLORIAM</t>
  </si>
  <si>
    <t>1037/1040</t>
  </si>
  <si>
    <t>1053/1056</t>
  </si>
  <si>
    <t>1061/1064</t>
  </si>
  <si>
    <t>1065/1068</t>
  </si>
  <si>
    <t>1069/1072</t>
  </si>
  <si>
    <t>1073/1076</t>
  </si>
  <si>
    <t>1079/1082</t>
  </si>
  <si>
    <t>1083/1086</t>
  </si>
  <si>
    <t>1057/1060</t>
  </si>
  <si>
    <t>1087/1090</t>
  </si>
  <si>
    <t xml:space="preserve">BERNAROLI </t>
  </si>
  <si>
    <t xml:space="preserve">GIORGIO </t>
  </si>
  <si>
    <t>1091/1094</t>
  </si>
  <si>
    <t>1001/1004</t>
  </si>
  <si>
    <t>1005/1008</t>
  </si>
  <si>
    <t>1017/1020</t>
  </si>
  <si>
    <t>1021/1024</t>
  </si>
  <si>
    <t>1009/1012</t>
  </si>
  <si>
    <t>1013/1016</t>
  </si>
  <si>
    <t xml:space="preserve">CIPRIANI </t>
  </si>
  <si>
    <t>1025/1028</t>
  </si>
  <si>
    <t>1029/1032</t>
  </si>
  <si>
    <t>1033/1036</t>
  </si>
  <si>
    <t>1077/1078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</si>
</sst>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MS Sans Serif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Arial"/>
      <family val="2"/>
    </font>
    <font>
      <b/>
      <sz val="11"/>
      <name val="MS Sans Serif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sz val="16"/>
      <name val="MS Sans Serif"/>
      <family val="2"/>
    </font>
    <font>
      <sz val="11"/>
      <color indexed="8"/>
      <name val="Arial"/>
      <family val="2"/>
    </font>
    <font>
      <sz val="11"/>
      <name val="MS Sans Serif"/>
      <family val="2"/>
    </font>
    <font>
      <sz val="10"/>
      <name val="Helv"/>
      <family val="2"/>
    </font>
    <font>
      <sz val="14"/>
      <name val="Helv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Helv"/>
      <family val="2"/>
    </font>
    <font>
      <b/>
      <sz val="11"/>
      <color indexed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name val="MS Sans Serif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thick"/>
      <top/>
      <bottom/>
    </border>
    <border>
      <left style="double"/>
      <right/>
      <top style="double"/>
      <bottom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/>
      <top/>
      <bottom style="double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/>
      <bottom style="thick"/>
    </border>
    <border>
      <left/>
      <right style="double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0">
    <xf numFmtId="0" fontId="0" fillId="0" borderId="0" xfId="0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5" fillId="0" borderId="0" xfId="20">
      <alignment/>
      <protection/>
    </xf>
    <xf numFmtId="0" fontId="16" fillId="0" borderId="0" xfId="20" applyFont="1">
      <alignment/>
      <protection/>
    </xf>
    <xf numFmtId="0" fontId="15" fillId="0" borderId="0" xfId="20" applyBorder="1">
      <alignment/>
      <protection/>
    </xf>
    <xf numFmtId="0" fontId="17" fillId="2" borderId="3" xfId="20" applyFont="1" applyFill="1" applyBorder="1">
      <alignment/>
      <protection/>
    </xf>
    <xf numFmtId="0" fontId="18" fillId="2" borderId="4" xfId="20" applyFont="1" applyFill="1" applyBorder="1" applyAlignment="1">
      <alignment/>
      <protection/>
    </xf>
    <xf numFmtId="0" fontId="18" fillId="2" borderId="5" xfId="20" applyFont="1" applyFill="1" applyBorder="1" applyAlignment="1">
      <alignment/>
      <protection/>
    </xf>
    <xf numFmtId="0" fontId="17" fillId="2" borderId="5" xfId="20" applyFont="1" applyFill="1" applyBorder="1" applyAlignment="1">
      <alignment/>
      <protection/>
    </xf>
    <xf numFmtId="0" fontId="18" fillId="2" borderId="6" xfId="20" applyFont="1" applyFill="1" applyBorder="1" applyAlignment="1">
      <alignment/>
      <protection/>
    </xf>
    <xf numFmtId="0" fontId="15" fillId="0" borderId="0" xfId="20" applyFill="1">
      <alignment/>
      <protection/>
    </xf>
    <xf numFmtId="0" fontId="19" fillId="2" borderId="7" xfId="20" applyFont="1" applyFill="1" applyBorder="1" applyAlignment="1">
      <alignment horizontal="center" textRotation="90"/>
      <protection/>
    </xf>
    <xf numFmtId="0" fontId="19" fillId="2" borderId="0" xfId="20" applyFont="1" applyFill="1" applyBorder="1" applyAlignment="1">
      <alignment horizontal="center" textRotation="90"/>
      <protection/>
    </xf>
    <xf numFmtId="0" fontId="19" fillId="2" borderId="8" xfId="20" applyFont="1" applyFill="1" applyBorder="1" applyAlignment="1">
      <alignment textRotation="90"/>
      <protection/>
    </xf>
    <xf numFmtId="0" fontId="19" fillId="2" borderId="9" xfId="20" applyFont="1" applyFill="1" applyBorder="1" applyAlignment="1">
      <alignment textRotation="90"/>
      <protection/>
    </xf>
    <xf numFmtId="0" fontId="19" fillId="2" borderId="9" xfId="20" applyFont="1" applyFill="1" applyBorder="1" applyAlignment="1">
      <alignment horizontal="center" textRotation="90"/>
      <protection/>
    </xf>
    <xf numFmtId="0" fontId="19" fillId="2" borderId="7" xfId="20" applyFont="1" applyFill="1" applyBorder="1" applyAlignment="1">
      <alignment textRotation="90"/>
      <protection/>
    </xf>
    <xf numFmtId="0" fontId="20" fillId="0" borderId="0" xfId="20" applyFont="1" applyFill="1" applyAlignment="1">
      <alignment textRotation="90"/>
      <protection/>
    </xf>
    <xf numFmtId="0" fontId="17" fillId="2" borderId="10" xfId="20" applyFont="1" applyFill="1" applyBorder="1">
      <alignment/>
      <protection/>
    </xf>
    <xf numFmtId="0" fontId="18" fillId="2" borderId="11" xfId="20" applyFont="1" applyFill="1" applyBorder="1">
      <alignment/>
      <protection/>
    </xf>
    <xf numFmtId="0" fontId="18" fillId="2" borderId="12" xfId="20" applyFont="1" applyFill="1" applyBorder="1" applyAlignment="1">
      <alignment horizontal="center"/>
      <protection/>
    </xf>
    <xf numFmtId="0" fontId="18" fillId="2" borderId="12" xfId="20" applyFont="1" applyFill="1" applyBorder="1">
      <alignment/>
      <protection/>
    </xf>
    <xf numFmtId="0" fontId="18" fillId="2" borderId="13" xfId="20" applyFont="1" applyFill="1" applyBorder="1" applyAlignment="1">
      <alignment horizontal="center"/>
      <protection/>
    </xf>
    <xf numFmtId="0" fontId="21" fillId="0" borderId="8" xfId="20" applyFont="1" applyBorder="1" applyAlignment="1">
      <alignment horizontal="center"/>
      <protection/>
    </xf>
    <xf numFmtId="0" fontId="22" fillId="0" borderId="14" xfId="20" applyFont="1" applyBorder="1" applyAlignment="1" applyProtection="1">
      <alignment horizontal="center"/>
      <protection locked="0"/>
    </xf>
    <xf numFmtId="0" fontId="23" fillId="0" borderId="14" xfId="20" applyFont="1" applyBorder="1" applyAlignment="1" applyProtection="1">
      <alignment horizontal="center"/>
      <protection locked="0"/>
    </xf>
    <xf numFmtId="1" fontId="23" fillId="0" borderId="15" xfId="20" applyNumberFormat="1" applyFont="1" applyBorder="1" applyAlignment="1" applyProtection="1">
      <alignment horizontal="center"/>
      <protection locked="0"/>
    </xf>
    <xf numFmtId="1" fontId="23" fillId="0" borderId="16" xfId="20" applyNumberFormat="1" applyFont="1" applyBorder="1" applyAlignment="1" applyProtection="1">
      <alignment horizontal="center"/>
      <protection locked="0"/>
    </xf>
    <xf numFmtId="1" fontId="23" fillId="0" borderId="15" xfId="20" applyNumberFormat="1" applyFont="1" applyBorder="1" applyAlignment="1" applyProtection="1" quotePrefix="1">
      <alignment horizontal="center"/>
      <protection locked="0"/>
    </xf>
    <xf numFmtId="1" fontId="22" fillId="0" borderId="15" xfId="20" applyNumberFormat="1" applyFont="1" applyBorder="1" applyAlignment="1" applyProtection="1">
      <alignment horizontal="center"/>
      <protection locked="0"/>
    </xf>
    <xf numFmtId="0" fontId="1" fillId="0" borderId="11" xfId="20" applyFont="1" applyBorder="1">
      <alignment/>
      <protection/>
    </xf>
    <xf numFmtId="0" fontId="22" fillId="0" borderId="11" xfId="20" applyFont="1" applyBorder="1" applyAlignment="1" applyProtection="1">
      <alignment horizontal="center"/>
      <protection locked="0"/>
    </xf>
    <xf numFmtId="0" fontId="23" fillId="0" borderId="8" xfId="20" applyFont="1" applyBorder="1" applyAlignment="1" applyProtection="1">
      <alignment horizontal="center"/>
      <protection locked="0"/>
    </xf>
    <xf numFmtId="1" fontId="23" fillId="0" borderId="9" xfId="20" applyNumberFormat="1" applyFont="1" applyBorder="1" applyAlignment="1" applyProtection="1">
      <alignment horizontal="center"/>
      <protection locked="0"/>
    </xf>
    <xf numFmtId="1" fontId="23" fillId="0" borderId="17" xfId="20" applyNumberFormat="1" applyFont="1" applyBorder="1" applyAlignment="1" applyProtection="1">
      <alignment horizontal="center"/>
      <protection locked="0"/>
    </xf>
    <xf numFmtId="0" fontId="1" fillId="3" borderId="11" xfId="20" applyFont="1" applyFill="1" applyBorder="1">
      <alignment/>
      <protection/>
    </xf>
    <xf numFmtId="0" fontId="22" fillId="3" borderId="18" xfId="20" applyFont="1" applyFill="1" applyBorder="1" applyAlignment="1" applyProtection="1">
      <alignment horizontal="center"/>
      <protection locked="0"/>
    </xf>
    <xf numFmtId="0" fontId="23" fillId="3" borderId="19" xfId="20" applyFont="1" applyFill="1" applyBorder="1" applyAlignment="1" applyProtection="1">
      <alignment horizontal="center"/>
      <protection locked="0"/>
    </xf>
    <xf numFmtId="1" fontId="23" fillId="3" borderId="20" xfId="20" applyNumberFormat="1" applyFont="1" applyFill="1" applyBorder="1" applyAlignment="1" applyProtection="1">
      <alignment horizontal="center"/>
      <protection locked="0"/>
    </xf>
    <xf numFmtId="1" fontId="23" fillId="3" borderId="21" xfId="20" applyNumberFormat="1" applyFont="1" applyFill="1" applyBorder="1" applyAlignment="1" applyProtection="1">
      <alignment horizontal="center"/>
      <protection locked="0"/>
    </xf>
    <xf numFmtId="0" fontId="23" fillId="0" borderId="0" xfId="20" applyFont="1">
      <alignment/>
      <protection/>
    </xf>
    <xf numFmtId="0" fontId="25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1" fontId="26" fillId="0" borderId="1" xfId="0" applyNumberFormat="1" applyFont="1" applyFill="1" applyBorder="1" applyAlignment="1">
      <alignment horizontal="center"/>
    </xf>
    <xf numFmtId="0" fontId="1" fillId="0" borderId="0" xfId="21" applyFont="1">
      <alignment/>
      <protection/>
    </xf>
    <xf numFmtId="0" fontId="1" fillId="0" borderId="0" xfId="21">
      <alignment/>
      <protection/>
    </xf>
    <xf numFmtId="0" fontId="27" fillId="0" borderId="1" xfId="0" applyFont="1" applyFill="1" applyBorder="1" applyAlignment="1">
      <alignment horizontal="center"/>
    </xf>
    <xf numFmtId="0" fontId="15" fillId="0" borderId="0" xfId="20" applyFill="1" applyProtection="1">
      <alignment/>
      <protection/>
    </xf>
    <xf numFmtId="1" fontId="22" fillId="0" borderId="15" xfId="20" applyNumberFormat="1" applyFont="1" applyBorder="1" applyAlignment="1" applyProtection="1">
      <alignment horizontal="center"/>
      <protection/>
    </xf>
    <xf numFmtId="0" fontId="15" fillId="0" borderId="0" xfId="20" applyProtection="1">
      <alignment/>
      <protection/>
    </xf>
    <xf numFmtId="0" fontId="8" fillId="0" borderId="0" xfId="0" applyFont="1"/>
    <xf numFmtId="1" fontId="0" fillId="0" borderId="0" xfId="0" applyNumberFormat="1"/>
    <xf numFmtId="0" fontId="10" fillId="0" borderId="0" xfId="0" applyFont="1"/>
    <xf numFmtId="0" fontId="12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2" fillId="5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26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5" borderId="0" xfId="0" applyFill="1"/>
    <xf numFmtId="0" fontId="32" fillId="0" borderId="2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6" fillId="0" borderId="0" xfId="0" applyFont="1"/>
    <xf numFmtId="0" fontId="0" fillId="0" borderId="0" xfId="0" applyBorder="1"/>
    <xf numFmtId="0" fontId="17" fillId="2" borderId="3" xfId="0" applyFont="1" applyFill="1" applyBorder="1"/>
    <xf numFmtId="0" fontId="18" fillId="2" borderId="4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7" fillId="2" borderId="22" xfId="0" applyFont="1" applyFill="1" applyBorder="1"/>
    <xf numFmtId="0" fontId="18" fillId="2" borderId="6" xfId="0" applyFont="1" applyFill="1" applyBorder="1"/>
    <xf numFmtId="0" fontId="28" fillId="2" borderId="7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 textRotation="90"/>
      <protection/>
    </xf>
    <xf numFmtId="0" fontId="29" fillId="2" borderId="8" xfId="0" applyFont="1" applyFill="1" applyBorder="1" applyAlignment="1" applyProtection="1">
      <alignment textRotation="90"/>
      <protection/>
    </xf>
    <xf numFmtId="0" fontId="29" fillId="2" borderId="9" xfId="0" applyFont="1" applyFill="1" applyBorder="1" applyAlignment="1" applyProtection="1">
      <alignment textRotation="90"/>
      <protection/>
    </xf>
    <xf numFmtId="0" fontId="29" fillId="2" borderId="9" xfId="0" applyFont="1" applyFill="1" applyBorder="1" applyAlignment="1" applyProtection="1">
      <alignment horizontal="center" textRotation="90"/>
      <protection/>
    </xf>
    <xf numFmtId="0" fontId="28" fillId="2" borderId="9" xfId="0" applyFont="1" applyFill="1" applyBorder="1" applyAlignment="1" applyProtection="1">
      <alignment horizontal="center" textRotation="90"/>
      <protection/>
    </xf>
    <xf numFmtId="0" fontId="29" fillId="2" borderId="7" xfId="0" applyFont="1" applyFill="1" applyBorder="1" applyAlignment="1" applyProtection="1">
      <alignment textRotation="90"/>
      <protection/>
    </xf>
    <xf numFmtId="0" fontId="29" fillId="2" borderId="7" xfId="0" applyFont="1" applyFill="1" applyBorder="1" applyAlignment="1" applyProtection="1">
      <alignment horizontal="center" textRotation="90"/>
      <protection/>
    </xf>
    <xf numFmtId="0" fontId="17" fillId="2" borderId="10" xfId="0" applyFont="1" applyFill="1" applyBorder="1" applyProtection="1">
      <protection/>
    </xf>
    <xf numFmtId="0" fontId="18" fillId="2" borderId="11" xfId="0" applyFont="1" applyFill="1" applyBorder="1" applyProtection="1">
      <protection/>
    </xf>
    <xf numFmtId="0" fontId="18" fillId="2" borderId="12" xfId="0" applyFont="1" applyFill="1" applyBorder="1" applyAlignment="1" applyProtection="1">
      <alignment horizontal="center"/>
      <protection/>
    </xf>
    <xf numFmtId="0" fontId="18" fillId="2" borderId="12" xfId="0" applyFont="1" applyFill="1" applyBorder="1" applyProtection="1">
      <protection/>
    </xf>
    <xf numFmtId="0" fontId="18" fillId="2" borderId="13" xfId="0" applyFont="1" applyFill="1" applyBorder="1" applyAlignment="1" applyProtection="1">
      <alignment horizontal="center"/>
      <protection/>
    </xf>
    <xf numFmtId="0" fontId="17" fillId="2" borderId="23" xfId="0" applyFont="1" applyFill="1" applyBorder="1" applyProtection="1">
      <protection/>
    </xf>
    <xf numFmtId="0" fontId="1" fillId="0" borderId="8" xfId="0" applyFont="1" applyBorder="1" applyProtection="1">
      <protection/>
    </xf>
    <xf numFmtId="0" fontId="22" fillId="0" borderId="14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1" fontId="23" fillId="0" borderId="15" xfId="0" applyNumberFormat="1" applyFont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/>
      <protection locked="0"/>
    </xf>
    <xf numFmtId="1" fontId="22" fillId="0" borderId="15" xfId="0" applyNumberFormat="1" applyFont="1" applyBorder="1" applyAlignment="1" applyProtection="1">
      <alignment horizontal="center"/>
      <protection/>
    </xf>
    <xf numFmtId="0" fontId="1" fillId="1" borderId="24" xfId="0" applyFont="1" applyFill="1" applyBorder="1" applyProtection="1">
      <protection/>
    </xf>
    <xf numFmtId="1" fontId="9" fillId="0" borderId="7" xfId="0" applyNumberFormat="1" applyFont="1" applyBorder="1" applyAlignment="1" applyProtection="1">
      <alignment horizontal="center"/>
      <protection/>
    </xf>
    <xf numFmtId="0" fontId="30" fillId="0" borderId="8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1" fontId="24" fillId="0" borderId="7" xfId="0" applyNumberFormat="1" applyFont="1" applyBorder="1" applyAlignment="1" applyProtection="1">
      <alignment horizontal="center"/>
      <protection/>
    </xf>
    <xf numFmtId="0" fontId="0" fillId="0" borderId="7" xfId="0" applyBorder="1" applyProtection="1">
      <protection/>
    </xf>
    <xf numFmtId="0" fontId="31" fillId="0" borderId="11" xfId="0" applyFont="1" applyBorder="1" applyProtection="1">
      <protection/>
    </xf>
    <xf numFmtId="0" fontId="22" fillId="0" borderId="11" xfId="0" applyFont="1" applyBorder="1" applyAlignment="1" applyProtection="1">
      <alignment horizontal="center"/>
      <protection locked="0"/>
    </xf>
    <xf numFmtId="0" fontId="23" fillId="0" borderId="8" xfId="0" applyFont="1" applyBorder="1" applyAlignment="1" applyProtection="1">
      <alignment horizontal="center"/>
      <protection locked="0"/>
    </xf>
    <xf numFmtId="1" fontId="23" fillId="0" borderId="9" xfId="0" applyNumberFormat="1" applyFont="1" applyBorder="1" applyAlignment="1" applyProtection="1">
      <alignment horizontal="center"/>
      <protection locked="0"/>
    </xf>
    <xf numFmtId="1" fontId="23" fillId="0" borderId="17" xfId="0" applyNumberFormat="1" applyFont="1" applyBorder="1" applyAlignment="1" applyProtection="1">
      <alignment horizontal="center"/>
      <protection locked="0"/>
    </xf>
    <xf numFmtId="0" fontId="1" fillId="1" borderId="23" xfId="0" applyFont="1" applyFill="1" applyBorder="1" applyProtection="1">
      <protection/>
    </xf>
    <xf numFmtId="0" fontId="9" fillId="0" borderId="13" xfId="0" applyFont="1" applyBorder="1" applyProtection="1">
      <protection/>
    </xf>
    <xf numFmtId="0" fontId="1" fillId="3" borderId="11" xfId="0" applyFont="1" applyFill="1" applyBorder="1" applyProtection="1">
      <protection/>
    </xf>
    <xf numFmtId="0" fontId="22" fillId="3" borderId="18" xfId="0" applyFont="1" applyFill="1" applyBorder="1" applyAlignment="1" applyProtection="1">
      <alignment horizontal="center"/>
      <protection/>
    </xf>
    <xf numFmtId="0" fontId="23" fillId="3" borderId="19" xfId="0" applyFont="1" applyFill="1" applyBorder="1" applyAlignment="1" applyProtection="1">
      <alignment horizontal="center"/>
      <protection/>
    </xf>
    <xf numFmtId="1" fontId="23" fillId="3" borderId="20" xfId="0" applyNumberFormat="1" applyFont="1" applyFill="1" applyBorder="1" applyAlignment="1" applyProtection="1">
      <alignment horizontal="center"/>
      <protection/>
    </xf>
    <xf numFmtId="1" fontId="23" fillId="3" borderId="21" xfId="0" applyNumberFormat="1" applyFont="1" applyFill="1" applyBorder="1" applyAlignment="1" applyProtection="1">
      <alignment horizontal="center"/>
      <protection/>
    </xf>
    <xf numFmtId="0" fontId="1" fillId="3" borderId="23" xfId="0" applyFont="1" applyFill="1" applyBorder="1" applyProtection="1">
      <protection/>
    </xf>
    <xf numFmtId="0" fontId="9" fillId="3" borderId="13" xfId="0" applyFont="1" applyFill="1" applyBorder="1" applyProtection="1">
      <protection locked="0"/>
    </xf>
    <xf numFmtId="1" fontId="23" fillId="0" borderId="9" xfId="0" applyNumberFormat="1" applyFont="1" applyFill="1" applyBorder="1" applyAlignment="1" applyProtection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17" fontId="22" fillId="0" borderId="14" xfId="0" applyNumberFormat="1" applyFont="1" applyBorder="1" applyAlignment="1" applyProtection="1" quotePrefix="1">
      <alignment horizontal="center"/>
      <protection locked="0"/>
    </xf>
    <xf numFmtId="1" fontId="9" fillId="0" borderId="25" xfId="0" applyNumberFormat="1" applyFont="1" applyBorder="1" applyAlignment="1" applyProtection="1">
      <alignment horizontal="center"/>
      <protection locked="0"/>
    </xf>
    <xf numFmtId="1" fontId="9" fillId="0" borderId="25" xfId="0" applyNumberFormat="1" applyFont="1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16" fontId="31" fillId="0" borderId="8" xfId="0" applyNumberFormat="1" applyFont="1" applyBorder="1" applyProtection="1" quotePrefix="1">
      <protection/>
    </xf>
    <xf numFmtId="0" fontId="22" fillId="0" borderId="8" xfId="0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1" fontId="23" fillId="0" borderId="27" xfId="0" applyNumberFormat="1" applyFont="1" applyBorder="1" applyAlignment="1" applyProtection="1">
      <alignment horizontal="center"/>
      <protection locked="0"/>
    </xf>
    <xf numFmtId="1" fontId="23" fillId="0" borderId="28" xfId="0" applyNumberFormat="1" applyFont="1" applyBorder="1" applyAlignment="1" applyProtection="1">
      <alignment horizontal="center"/>
      <protection locked="0"/>
    </xf>
    <xf numFmtId="1" fontId="22" fillId="0" borderId="29" xfId="0" applyNumberFormat="1" applyFont="1" applyBorder="1" applyAlignment="1" applyProtection="1">
      <alignment horizontal="center"/>
      <protection/>
    </xf>
    <xf numFmtId="0" fontId="9" fillId="0" borderId="7" xfId="0" applyFont="1" applyBorder="1" applyProtection="1">
      <protection locked="0"/>
    </xf>
    <xf numFmtId="0" fontId="31" fillId="0" borderId="30" xfId="0" applyFont="1" applyBorder="1" applyProtection="1">
      <protection/>
    </xf>
    <xf numFmtId="0" fontId="22" fillId="0" borderId="31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1" fontId="23" fillId="0" borderId="32" xfId="0" applyNumberFormat="1" applyFont="1" applyBorder="1" applyAlignment="1" applyProtection="1">
      <alignment horizontal="center"/>
      <protection locked="0"/>
    </xf>
    <xf numFmtId="1" fontId="23" fillId="0" borderId="33" xfId="0" applyNumberFormat="1" applyFont="1" applyBorder="1" applyAlignment="1" applyProtection="1">
      <alignment horizontal="center"/>
      <protection locked="0"/>
    </xf>
    <xf numFmtId="1" fontId="22" fillId="0" borderId="34" xfId="0" applyNumberFormat="1" applyFont="1" applyBorder="1" applyAlignment="1" applyProtection="1">
      <alignment horizontal="center"/>
      <protection/>
    </xf>
    <xf numFmtId="0" fontId="1" fillId="1" borderId="35" xfId="0" applyFont="1" applyFill="1" applyBorder="1" applyProtection="1">
      <protection/>
    </xf>
    <xf numFmtId="0" fontId="9" fillId="0" borderId="1" xfId="0" applyFont="1" applyBorder="1" applyProtection="1">
      <protection locked="0"/>
    </xf>
    <xf numFmtId="0" fontId="19" fillId="2" borderId="7" xfId="0" applyFont="1" applyFill="1" applyBorder="1" applyAlignment="1">
      <alignment horizontal="center" textRotation="90"/>
    </xf>
    <xf numFmtId="0" fontId="19" fillId="2" borderId="0" xfId="0" applyFont="1" applyFill="1" applyBorder="1" applyAlignment="1">
      <alignment horizontal="center" textRotation="90"/>
    </xf>
    <xf numFmtId="0" fontId="19" fillId="2" borderId="8" xfId="0" applyFont="1" applyFill="1" applyBorder="1" applyAlignment="1">
      <alignment textRotation="90"/>
    </xf>
    <xf numFmtId="0" fontId="19" fillId="2" borderId="9" xfId="0" applyFont="1" applyFill="1" applyBorder="1" applyAlignment="1">
      <alignment textRotation="90"/>
    </xf>
    <xf numFmtId="0" fontId="19" fillId="2" borderId="9" xfId="0" applyFont="1" applyFill="1" applyBorder="1" applyAlignment="1">
      <alignment horizontal="center" textRotation="90"/>
    </xf>
    <xf numFmtId="0" fontId="19" fillId="2" borderId="7" xfId="0" applyFont="1" applyFill="1" applyBorder="1" applyAlignment="1">
      <alignment textRotation="90"/>
    </xf>
    <xf numFmtId="0" fontId="19" fillId="2" borderId="7" xfId="0" applyFont="1" applyFill="1" applyBorder="1" applyAlignment="1">
      <alignment horizontal="center" vertical="center"/>
    </xf>
    <xf numFmtId="0" fontId="17" fillId="2" borderId="10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 applyAlignment="1">
      <alignment horizontal="center"/>
    </xf>
    <xf numFmtId="0" fontId="18" fillId="2" borderId="12" xfId="0" applyFont="1" applyFill="1" applyBorder="1"/>
    <xf numFmtId="0" fontId="18" fillId="2" borderId="13" xfId="0" applyFont="1" applyFill="1" applyBorder="1" applyAlignment="1">
      <alignment horizontal="center"/>
    </xf>
    <xf numFmtId="0" fontId="17" fillId="2" borderId="23" xfId="0" applyFont="1" applyFill="1" applyBorder="1"/>
    <xf numFmtId="0" fontId="21" fillId="0" borderId="8" xfId="0" applyFont="1" applyBorder="1" applyAlignment="1">
      <alignment horizontal="center"/>
    </xf>
    <xf numFmtId="1" fontId="23" fillId="0" borderId="15" xfId="0" applyNumberFormat="1" applyFont="1" applyBorder="1" applyAlignment="1" applyProtection="1" quotePrefix="1">
      <alignment horizontal="center"/>
      <protection locked="0"/>
    </xf>
    <xf numFmtId="1" fontId="22" fillId="0" borderId="15" xfId="0" applyNumberFormat="1" applyFont="1" applyBorder="1" applyAlignment="1" applyProtection="1">
      <alignment horizontal="center"/>
      <protection locked="0"/>
    </xf>
    <xf numFmtId="0" fontId="1" fillId="1" borderId="24" xfId="0" applyFont="1" applyFill="1" applyBorder="1"/>
    <xf numFmtId="1" fontId="9" fillId="0" borderId="7" xfId="0" applyNumberFormat="1" applyFont="1" applyBorder="1" applyAlignment="1">
      <alignment horizontal="center"/>
    </xf>
    <xf numFmtId="0" fontId="1" fillId="0" borderId="24" xfId="0" applyFont="1" applyBorder="1"/>
    <xf numFmtId="1" fontId="24" fillId="0" borderId="7" xfId="0" applyNumberFormat="1" applyFont="1" applyBorder="1" applyAlignment="1">
      <alignment horizontal="center"/>
    </xf>
    <xf numFmtId="0" fontId="0" fillId="0" borderId="7" xfId="0" applyBorder="1"/>
    <xf numFmtId="0" fontId="1" fillId="0" borderId="11" xfId="0" applyFont="1" applyBorder="1"/>
    <xf numFmtId="0" fontId="1" fillId="1" borderId="23" xfId="0" applyFont="1" applyFill="1" applyBorder="1"/>
    <xf numFmtId="0" fontId="9" fillId="0" borderId="13" xfId="0" applyFont="1" applyBorder="1"/>
    <xf numFmtId="0" fontId="1" fillId="3" borderId="11" xfId="0" applyFont="1" applyFill="1" applyBorder="1"/>
    <xf numFmtId="0" fontId="22" fillId="3" borderId="18" xfId="0" applyFont="1" applyFill="1" applyBorder="1" applyAlignment="1" applyProtection="1">
      <alignment horizontal="center"/>
      <protection locked="0"/>
    </xf>
    <xf numFmtId="0" fontId="23" fillId="3" borderId="19" xfId="0" applyFont="1" applyFill="1" applyBorder="1" applyAlignment="1" applyProtection="1">
      <alignment horizontal="center"/>
      <protection locked="0"/>
    </xf>
    <xf numFmtId="1" fontId="23" fillId="3" borderId="20" xfId="0" applyNumberFormat="1" applyFont="1" applyFill="1" applyBorder="1" applyAlignment="1" applyProtection="1">
      <alignment horizontal="center"/>
      <protection locked="0"/>
    </xf>
    <xf numFmtId="1" fontId="23" fillId="3" borderId="21" xfId="0" applyNumberFormat="1" applyFont="1" applyFill="1" applyBorder="1" applyAlignment="1" applyProtection="1">
      <alignment horizontal="center"/>
      <protection locked="0"/>
    </xf>
    <xf numFmtId="0" fontId="1" fillId="3" borderId="23" xfId="0" applyFont="1" applyFill="1" applyBorder="1"/>
    <xf numFmtId="0" fontId="9" fillId="3" borderId="13" xfId="0" applyFont="1" applyFill="1" applyBorder="1"/>
    <xf numFmtId="0" fontId="1" fillId="1" borderId="36" xfId="0" applyFont="1" applyFill="1" applyBorder="1"/>
    <xf numFmtId="1" fontId="24" fillId="0" borderId="37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" fillId="0" borderId="11" xfId="0" applyFont="1" applyBorder="1" quotePrefix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Normale 3" xfId="21"/>
    <cellStyle name="Normale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5"/>
  <sheetViews>
    <sheetView workbookViewId="0" topLeftCell="A2">
      <selection activeCell="D19" sqref="D19"/>
    </sheetView>
  </sheetViews>
  <sheetFormatPr defaultColWidth="9.140625" defaultRowHeight="12.75"/>
  <cols>
    <col min="1" max="1" width="47.00390625" style="64" bestFit="1" customWidth="1"/>
    <col min="2" max="2" width="23.8515625" style="64" bestFit="1" customWidth="1"/>
    <col min="3" max="16384" width="9.140625" style="64" customWidth="1"/>
  </cols>
  <sheetData>
    <row r="3" ht="12.75">
      <c r="A3" s="63" t="s">
        <v>66</v>
      </c>
    </row>
    <row r="4" ht="12.75">
      <c r="B4" s="63"/>
    </row>
    <row r="6" spans="1:10" ht="12.75">
      <c r="A6" s="63" t="s">
        <v>77</v>
      </c>
      <c r="B6" s="63" t="s">
        <v>177</v>
      </c>
      <c r="D6" s="64">
        <v>1189</v>
      </c>
      <c r="F6" s="63" t="s">
        <v>17</v>
      </c>
      <c r="G6" s="63" t="s">
        <v>17</v>
      </c>
      <c r="H6" s="63" t="s">
        <v>17</v>
      </c>
      <c r="I6" s="63" t="s">
        <v>17</v>
      </c>
      <c r="J6" s="63" t="s">
        <v>17</v>
      </c>
    </row>
    <row r="7" spans="1:10" ht="12.75">
      <c r="A7" s="63" t="s">
        <v>78</v>
      </c>
      <c r="B7" s="63" t="s">
        <v>133</v>
      </c>
      <c r="D7" s="64">
        <v>1172</v>
      </c>
      <c r="F7" s="63" t="s">
        <v>17</v>
      </c>
      <c r="G7" s="63" t="s">
        <v>17</v>
      </c>
      <c r="H7" s="63" t="s">
        <v>17</v>
      </c>
      <c r="I7" s="63" t="s">
        <v>17</v>
      </c>
      <c r="J7" s="63" t="s">
        <v>17</v>
      </c>
    </row>
    <row r="8" spans="1:10" ht="12.75">
      <c r="A8" s="63" t="s">
        <v>79</v>
      </c>
      <c r="B8" s="63" t="s">
        <v>174</v>
      </c>
      <c r="D8" s="64">
        <v>1098</v>
      </c>
      <c r="F8" s="63" t="s">
        <v>17</v>
      </c>
      <c r="G8" s="63" t="s">
        <v>17</v>
      </c>
      <c r="H8" s="63" t="s">
        <v>17</v>
      </c>
      <c r="I8" s="63" t="s">
        <v>17</v>
      </c>
      <c r="J8" s="63" t="s">
        <v>17</v>
      </c>
    </row>
    <row r="9" spans="1:10" ht="12.75">
      <c r="A9" s="63" t="s">
        <v>178</v>
      </c>
      <c r="B9" s="63" t="s">
        <v>179</v>
      </c>
      <c r="D9" s="63">
        <v>897</v>
      </c>
      <c r="F9" s="63"/>
      <c r="G9" s="63"/>
      <c r="H9" s="63"/>
      <c r="I9" s="63"/>
      <c r="J9" s="63"/>
    </row>
    <row r="10" spans="1:6" ht="12.75">
      <c r="A10" s="63" t="s">
        <v>67</v>
      </c>
      <c r="B10" s="63" t="s">
        <v>171</v>
      </c>
      <c r="C10" s="63"/>
      <c r="D10" s="63" t="s">
        <v>172</v>
      </c>
      <c r="F10" s="63" t="s">
        <v>173</v>
      </c>
    </row>
    <row r="11" spans="1:4" ht="12.75">
      <c r="A11" s="63" t="s">
        <v>68</v>
      </c>
      <c r="B11" s="63" t="s">
        <v>174</v>
      </c>
      <c r="C11" s="63">
        <v>1429</v>
      </c>
      <c r="D11" s="64">
        <v>173</v>
      </c>
    </row>
    <row r="12" spans="1:9" ht="12.75">
      <c r="A12" s="63" t="s">
        <v>69</v>
      </c>
      <c r="B12" s="63" t="s">
        <v>174</v>
      </c>
      <c r="C12" s="63">
        <v>1429</v>
      </c>
      <c r="D12" s="63">
        <v>95</v>
      </c>
      <c r="F12" s="63" t="s">
        <v>17</v>
      </c>
      <c r="G12" s="63" t="s">
        <v>17</v>
      </c>
      <c r="H12" s="63" t="s">
        <v>17</v>
      </c>
      <c r="I12" s="63" t="s">
        <v>17</v>
      </c>
    </row>
    <row r="13" spans="1:4" ht="12.75">
      <c r="A13" s="63" t="s">
        <v>70</v>
      </c>
      <c r="B13" s="63" t="s">
        <v>174</v>
      </c>
      <c r="C13" s="63">
        <v>1429</v>
      </c>
      <c r="D13" s="64">
        <v>54</v>
      </c>
    </row>
    <row r="14" spans="1:4" ht="12.75">
      <c r="A14" s="63" t="s">
        <v>71</v>
      </c>
      <c r="B14" s="63" t="s">
        <v>175</v>
      </c>
      <c r="C14" s="64">
        <v>1421</v>
      </c>
      <c r="D14" s="64">
        <v>53</v>
      </c>
    </row>
    <row r="15" spans="1:4" ht="12.75">
      <c r="A15" s="63" t="s">
        <v>72</v>
      </c>
      <c r="B15" s="63" t="s">
        <v>176</v>
      </c>
      <c r="C15" s="64">
        <v>1430</v>
      </c>
      <c r="D15" s="64">
        <v>56</v>
      </c>
    </row>
    <row r="18" ht="12.75">
      <c r="A18" s="63" t="s">
        <v>73</v>
      </c>
    </row>
    <row r="20" spans="1:10" ht="12.75">
      <c r="A20" s="63" t="s">
        <v>77</v>
      </c>
      <c r="B20" s="63" t="s">
        <v>180</v>
      </c>
      <c r="D20" s="64">
        <v>841</v>
      </c>
      <c r="F20" s="63" t="s">
        <v>17</v>
      </c>
      <c r="G20" s="63" t="s">
        <v>17</v>
      </c>
      <c r="H20" s="63" t="s">
        <v>17</v>
      </c>
      <c r="I20" s="63" t="s">
        <v>17</v>
      </c>
      <c r="J20" s="63" t="s">
        <v>17</v>
      </c>
    </row>
    <row r="21" spans="1:10" ht="12.75">
      <c r="A21" s="63" t="s">
        <v>78</v>
      </c>
      <c r="B21" s="63" t="s">
        <v>16</v>
      </c>
      <c r="D21" s="64">
        <v>840</v>
      </c>
      <c r="F21" s="63" t="s">
        <v>17</v>
      </c>
      <c r="G21" s="63" t="s">
        <v>17</v>
      </c>
      <c r="H21" s="63" t="s">
        <v>17</v>
      </c>
      <c r="I21" s="63" t="s">
        <v>17</v>
      </c>
      <c r="J21" s="63" t="s">
        <v>17</v>
      </c>
    </row>
    <row r="22" spans="1:10" ht="12.75">
      <c r="A22" s="63" t="s">
        <v>79</v>
      </c>
      <c r="B22" s="63" t="s">
        <v>169</v>
      </c>
      <c r="D22" s="64">
        <v>746</v>
      </c>
      <c r="F22" s="63" t="s">
        <v>17</v>
      </c>
      <c r="G22" s="63" t="s">
        <v>17</v>
      </c>
      <c r="H22" s="63" t="s">
        <v>17</v>
      </c>
      <c r="I22" s="63" t="s">
        <v>17</v>
      </c>
      <c r="J22" s="63" t="s">
        <v>17</v>
      </c>
    </row>
    <row r="23" spans="1:4" ht="12.75">
      <c r="A23" s="63" t="s">
        <v>74</v>
      </c>
      <c r="B23" s="63" t="s">
        <v>169</v>
      </c>
      <c r="C23" s="63" t="s">
        <v>170</v>
      </c>
      <c r="D23" s="64">
        <v>24</v>
      </c>
    </row>
    <row r="24" spans="1:4" ht="12.75">
      <c r="A24" s="63" t="s">
        <v>75</v>
      </c>
      <c r="B24" s="63" t="s">
        <v>168</v>
      </c>
      <c r="C24" s="64">
        <v>414</v>
      </c>
      <c r="D24" s="64">
        <v>181</v>
      </c>
    </row>
    <row r="25" spans="1:4" ht="12.75">
      <c r="A25" s="63" t="s">
        <v>76</v>
      </c>
      <c r="B25" s="63" t="s">
        <v>129</v>
      </c>
      <c r="C25" s="64">
        <v>413</v>
      </c>
      <c r="D25" s="64">
        <v>127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"/>
  <sheetViews>
    <sheetView showGridLines="0" showZeros="0" workbookViewId="0" topLeftCell="A20">
      <selection activeCell="A34" sqref="A34:XFD74"/>
    </sheetView>
  </sheetViews>
  <sheetFormatPr defaultColWidth="9.140625" defaultRowHeight="12.75"/>
  <cols>
    <col min="1" max="1" width="17.57421875" style="18" customWidth="1"/>
    <col min="2" max="2" width="4.7109375" style="18" customWidth="1"/>
    <col min="3" max="8" width="4.7109375" style="56" customWidth="1"/>
    <col min="9" max="9" width="4.7109375" style="18" customWidth="1"/>
    <col min="10" max="12" width="4.28125" style="18" customWidth="1"/>
    <col min="13" max="13" width="6.57421875" style="18" customWidth="1"/>
    <col min="14" max="14" width="4.7109375" style="18" customWidth="1"/>
    <col min="15" max="15" width="19.28125" style="18" customWidth="1"/>
    <col min="16" max="16" width="8.57421875" style="18" hidden="1" customWidth="1"/>
    <col min="17" max="17" width="9.140625" style="18" hidden="1" customWidth="1"/>
    <col min="18" max="256" width="9.140625" style="18" customWidth="1"/>
    <col min="257" max="257" width="17.57421875" style="18" customWidth="1"/>
    <col min="258" max="265" width="4.7109375" style="18" customWidth="1"/>
    <col min="266" max="268" width="4.28125" style="18" customWidth="1"/>
    <col min="269" max="269" width="6.57421875" style="18" customWidth="1"/>
    <col min="270" max="270" width="4.7109375" style="18" customWidth="1"/>
    <col min="271" max="271" width="19.28125" style="18" customWidth="1"/>
    <col min="272" max="273" width="9.140625" style="18" hidden="1" customWidth="1"/>
    <col min="274" max="512" width="9.140625" style="18" customWidth="1"/>
    <col min="513" max="513" width="17.57421875" style="18" customWidth="1"/>
    <col min="514" max="521" width="4.7109375" style="18" customWidth="1"/>
    <col min="522" max="524" width="4.28125" style="18" customWidth="1"/>
    <col min="525" max="525" width="6.57421875" style="18" customWidth="1"/>
    <col min="526" max="526" width="4.7109375" style="18" customWidth="1"/>
    <col min="527" max="527" width="19.28125" style="18" customWidth="1"/>
    <col min="528" max="529" width="9.140625" style="18" hidden="1" customWidth="1"/>
    <col min="530" max="768" width="9.140625" style="18" customWidth="1"/>
    <col min="769" max="769" width="17.57421875" style="18" customWidth="1"/>
    <col min="770" max="777" width="4.7109375" style="18" customWidth="1"/>
    <col min="778" max="780" width="4.28125" style="18" customWidth="1"/>
    <col min="781" max="781" width="6.57421875" style="18" customWidth="1"/>
    <col min="782" max="782" width="4.7109375" style="18" customWidth="1"/>
    <col min="783" max="783" width="19.28125" style="18" customWidth="1"/>
    <col min="784" max="785" width="9.140625" style="18" hidden="1" customWidth="1"/>
    <col min="786" max="1024" width="9.140625" style="18" customWidth="1"/>
    <col min="1025" max="1025" width="17.57421875" style="18" customWidth="1"/>
    <col min="1026" max="1033" width="4.7109375" style="18" customWidth="1"/>
    <col min="1034" max="1036" width="4.28125" style="18" customWidth="1"/>
    <col min="1037" max="1037" width="6.57421875" style="18" customWidth="1"/>
    <col min="1038" max="1038" width="4.7109375" style="18" customWidth="1"/>
    <col min="1039" max="1039" width="19.28125" style="18" customWidth="1"/>
    <col min="1040" max="1041" width="9.140625" style="18" hidden="1" customWidth="1"/>
    <col min="1042" max="1280" width="9.140625" style="18" customWidth="1"/>
    <col min="1281" max="1281" width="17.57421875" style="18" customWidth="1"/>
    <col min="1282" max="1289" width="4.7109375" style="18" customWidth="1"/>
    <col min="1290" max="1292" width="4.28125" style="18" customWidth="1"/>
    <col min="1293" max="1293" width="6.57421875" style="18" customWidth="1"/>
    <col min="1294" max="1294" width="4.7109375" style="18" customWidth="1"/>
    <col min="1295" max="1295" width="19.28125" style="18" customWidth="1"/>
    <col min="1296" max="1297" width="9.140625" style="18" hidden="1" customWidth="1"/>
    <col min="1298" max="1536" width="9.140625" style="18" customWidth="1"/>
    <col min="1537" max="1537" width="17.57421875" style="18" customWidth="1"/>
    <col min="1538" max="1545" width="4.7109375" style="18" customWidth="1"/>
    <col min="1546" max="1548" width="4.28125" style="18" customWidth="1"/>
    <col min="1549" max="1549" width="6.57421875" style="18" customWidth="1"/>
    <col min="1550" max="1550" width="4.7109375" style="18" customWidth="1"/>
    <col min="1551" max="1551" width="19.28125" style="18" customWidth="1"/>
    <col min="1552" max="1553" width="9.140625" style="18" hidden="1" customWidth="1"/>
    <col min="1554" max="1792" width="9.140625" style="18" customWidth="1"/>
    <col min="1793" max="1793" width="17.57421875" style="18" customWidth="1"/>
    <col min="1794" max="1801" width="4.7109375" style="18" customWidth="1"/>
    <col min="1802" max="1804" width="4.28125" style="18" customWidth="1"/>
    <col min="1805" max="1805" width="6.57421875" style="18" customWidth="1"/>
    <col min="1806" max="1806" width="4.7109375" style="18" customWidth="1"/>
    <col min="1807" max="1807" width="19.28125" style="18" customWidth="1"/>
    <col min="1808" max="1809" width="9.140625" style="18" hidden="1" customWidth="1"/>
    <col min="1810" max="2048" width="9.140625" style="18" customWidth="1"/>
    <col min="2049" max="2049" width="17.57421875" style="18" customWidth="1"/>
    <col min="2050" max="2057" width="4.7109375" style="18" customWidth="1"/>
    <col min="2058" max="2060" width="4.28125" style="18" customWidth="1"/>
    <col min="2061" max="2061" width="6.57421875" style="18" customWidth="1"/>
    <col min="2062" max="2062" width="4.7109375" style="18" customWidth="1"/>
    <col min="2063" max="2063" width="19.28125" style="18" customWidth="1"/>
    <col min="2064" max="2065" width="9.140625" style="18" hidden="1" customWidth="1"/>
    <col min="2066" max="2304" width="9.140625" style="18" customWidth="1"/>
    <col min="2305" max="2305" width="17.57421875" style="18" customWidth="1"/>
    <col min="2306" max="2313" width="4.7109375" style="18" customWidth="1"/>
    <col min="2314" max="2316" width="4.28125" style="18" customWidth="1"/>
    <col min="2317" max="2317" width="6.57421875" style="18" customWidth="1"/>
    <col min="2318" max="2318" width="4.7109375" style="18" customWidth="1"/>
    <col min="2319" max="2319" width="19.28125" style="18" customWidth="1"/>
    <col min="2320" max="2321" width="9.140625" style="18" hidden="1" customWidth="1"/>
    <col min="2322" max="2560" width="9.140625" style="18" customWidth="1"/>
    <col min="2561" max="2561" width="17.57421875" style="18" customWidth="1"/>
    <col min="2562" max="2569" width="4.7109375" style="18" customWidth="1"/>
    <col min="2570" max="2572" width="4.28125" style="18" customWidth="1"/>
    <col min="2573" max="2573" width="6.57421875" style="18" customWidth="1"/>
    <col min="2574" max="2574" width="4.7109375" style="18" customWidth="1"/>
    <col min="2575" max="2575" width="19.28125" style="18" customWidth="1"/>
    <col min="2576" max="2577" width="9.140625" style="18" hidden="1" customWidth="1"/>
    <col min="2578" max="2816" width="9.140625" style="18" customWidth="1"/>
    <col min="2817" max="2817" width="17.57421875" style="18" customWidth="1"/>
    <col min="2818" max="2825" width="4.7109375" style="18" customWidth="1"/>
    <col min="2826" max="2828" width="4.28125" style="18" customWidth="1"/>
    <col min="2829" max="2829" width="6.57421875" style="18" customWidth="1"/>
    <col min="2830" max="2830" width="4.7109375" style="18" customWidth="1"/>
    <col min="2831" max="2831" width="19.28125" style="18" customWidth="1"/>
    <col min="2832" max="2833" width="9.140625" style="18" hidden="1" customWidth="1"/>
    <col min="2834" max="3072" width="9.140625" style="18" customWidth="1"/>
    <col min="3073" max="3073" width="17.57421875" style="18" customWidth="1"/>
    <col min="3074" max="3081" width="4.7109375" style="18" customWidth="1"/>
    <col min="3082" max="3084" width="4.28125" style="18" customWidth="1"/>
    <col min="3085" max="3085" width="6.57421875" style="18" customWidth="1"/>
    <col min="3086" max="3086" width="4.7109375" style="18" customWidth="1"/>
    <col min="3087" max="3087" width="19.28125" style="18" customWidth="1"/>
    <col min="3088" max="3089" width="9.140625" style="18" hidden="1" customWidth="1"/>
    <col min="3090" max="3328" width="9.140625" style="18" customWidth="1"/>
    <col min="3329" max="3329" width="17.57421875" style="18" customWidth="1"/>
    <col min="3330" max="3337" width="4.7109375" style="18" customWidth="1"/>
    <col min="3338" max="3340" width="4.28125" style="18" customWidth="1"/>
    <col min="3341" max="3341" width="6.57421875" style="18" customWidth="1"/>
    <col min="3342" max="3342" width="4.7109375" style="18" customWidth="1"/>
    <col min="3343" max="3343" width="19.28125" style="18" customWidth="1"/>
    <col min="3344" max="3345" width="9.140625" style="18" hidden="1" customWidth="1"/>
    <col min="3346" max="3584" width="9.140625" style="18" customWidth="1"/>
    <col min="3585" max="3585" width="17.57421875" style="18" customWidth="1"/>
    <col min="3586" max="3593" width="4.7109375" style="18" customWidth="1"/>
    <col min="3594" max="3596" width="4.28125" style="18" customWidth="1"/>
    <col min="3597" max="3597" width="6.57421875" style="18" customWidth="1"/>
    <col min="3598" max="3598" width="4.7109375" style="18" customWidth="1"/>
    <col min="3599" max="3599" width="19.28125" style="18" customWidth="1"/>
    <col min="3600" max="3601" width="9.140625" style="18" hidden="1" customWidth="1"/>
    <col min="3602" max="3840" width="9.140625" style="18" customWidth="1"/>
    <col min="3841" max="3841" width="17.57421875" style="18" customWidth="1"/>
    <col min="3842" max="3849" width="4.7109375" style="18" customWidth="1"/>
    <col min="3850" max="3852" width="4.28125" style="18" customWidth="1"/>
    <col min="3853" max="3853" width="6.57421875" style="18" customWidth="1"/>
    <col min="3854" max="3854" width="4.7109375" style="18" customWidth="1"/>
    <col min="3855" max="3855" width="19.28125" style="18" customWidth="1"/>
    <col min="3856" max="3857" width="9.140625" style="18" hidden="1" customWidth="1"/>
    <col min="3858" max="4096" width="9.140625" style="18" customWidth="1"/>
    <col min="4097" max="4097" width="17.57421875" style="18" customWidth="1"/>
    <col min="4098" max="4105" width="4.7109375" style="18" customWidth="1"/>
    <col min="4106" max="4108" width="4.28125" style="18" customWidth="1"/>
    <col min="4109" max="4109" width="6.57421875" style="18" customWidth="1"/>
    <col min="4110" max="4110" width="4.7109375" style="18" customWidth="1"/>
    <col min="4111" max="4111" width="19.28125" style="18" customWidth="1"/>
    <col min="4112" max="4113" width="9.140625" style="18" hidden="1" customWidth="1"/>
    <col min="4114" max="4352" width="9.140625" style="18" customWidth="1"/>
    <col min="4353" max="4353" width="17.57421875" style="18" customWidth="1"/>
    <col min="4354" max="4361" width="4.7109375" style="18" customWidth="1"/>
    <col min="4362" max="4364" width="4.28125" style="18" customWidth="1"/>
    <col min="4365" max="4365" width="6.57421875" style="18" customWidth="1"/>
    <col min="4366" max="4366" width="4.7109375" style="18" customWidth="1"/>
    <col min="4367" max="4367" width="19.28125" style="18" customWidth="1"/>
    <col min="4368" max="4369" width="9.140625" style="18" hidden="1" customWidth="1"/>
    <col min="4370" max="4608" width="9.140625" style="18" customWidth="1"/>
    <col min="4609" max="4609" width="17.57421875" style="18" customWidth="1"/>
    <col min="4610" max="4617" width="4.7109375" style="18" customWidth="1"/>
    <col min="4618" max="4620" width="4.28125" style="18" customWidth="1"/>
    <col min="4621" max="4621" width="6.57421875" style="18" customWidth="1"/>
    <col min="4622" max="4622" width="4.7109375" style="18" customWidth="1"/>
    <col min="4623" max="4623" width="19.28125" style="18" customWidth="1"/>
    <col min="4624" max="4625" width="9.140625" style="18" hidden="1" customWidth="1"/>
    <col min="4626" max="4864" width="9.140625" style="18" customWidth="1"/>
    <col min="4865" max="4865" width="17.57421875" style="18" customWidth="1"/>
    <col min="4866" max="4873" width="4.7109375" style="18" customWidth="1"/>
    <col min="4874" max="4876" width="4.28125" style="18" customWidth="1"/>
    <col min="4877" max="4877" width="6.57421875" style="18" customWidth="1"/>
    <col min="4878" max="4878" width="4.7109375" style="18" customWidth="1"/>
    <col min="4879" max="4879" width="19.28125" style="18" customWidth="1"/>
    <col min="4880" max="4881" width="9.140625" style="18" hidden="1" customWidth="1"/>
    <col min="4882" max="5120" width="9.140625" style="18" customWidth="1"/>
    <col min="5121" max="5121" width="17.57421875" style="18" customWidth="1"/>
    <col min="5122" max="5129" width="4.7109375" style="18" customWidth="1"/>
    <col min="5130" max="5132" width="4.28125" style="18" customWidth="1"/>
    <col min="5133" max="5133" width="6.57421875" style="18" customWidth="1"/>
    <col min="5134" max="5134" width="4.7109375" style="18" customWidth="1"/>
    <col min="5135" max="5135" width="19.28125" style="18" customWidth="1"/>
    <col min="5136" max="5137" width="9.140625" style="18" hidden="1" customWidth="1"/>
    <col min="5138" max="5376" width="9.140625" style="18" customWidth="1"/>
    <col min="5377" max="5377" width="17.57421875" style="18" customWidth="1"/>
    <col min="5378" max="5385" width="4.7109375" style="18" customWidth="1"/>
    <col min="5386" max="5388" width="4.28125" style="18" customWidth="1"/>
    <col min="5389" max="5389" width="6.57421875" style="18" customWidth="1"/>
    <col min="5390" max="5390" width="4.7109375" style="18" customWidth="1"/>
    <col min="5391" max="5391" width="19.28125" style="18" customWidth="1"/>
    <col min="5392" max="5393" width="9.140625" style="18" hidden="1" customWidth="1"/>
    <col min="5394" max="5632" width="9.140625" style="18" customWidth="1"/>
    <col min="5633" max="5633" width="17.57421875" style="18" customWidth="1"/>
    <col min="5634" max="5641" width="4.7109375" style="18" customWidth="1"/>
    <col min="5642" max="5644" width="4.28125" style="18" customWidth="1"/>
    <col min="5645" max="5645" width="6.57421875" style="18" customWidth="1"/>
    <col min="5646" max="5646" width="4.7109375" style="18" customWidth="1"/>
    <col min="5647" max="5647" width="19.28125" style="18" customWidth="1"/>
    <col min="5648" max="5649" width="9.140625" style="18" hidden="1" customWidth="1"/>
    <col min="5650" max="5888" width="9.140625" style="18" customWidth="1"/>
    <col min="5889" max="5889" width="17.57421875" style="18" customWidth="1"/>
    <col min="5890" max="5897" width="4.7109375" style="18" customWidth="1"/>
    <col min="5898" max="5900" width="4.28125" style="18" customWidth="1"/>
    <col min="5901" max="5901" width="6.57421875" style="18" customWidth="1"/>
    <col min="5902" max="5902" width="4.7109375" style="18" customWidth="1"/>
    <col min="5903" max="5903" width="19.28125" style="18" customWidth="1"/>
    <col min="5904" max="5905" width="9.140625" style="18" hidden="1" customWidth="1"/>
    <col min="5906" max="6144" width="9.140625" style="18" customWidth="1"/>
    <col min="6145" max="6145" width="17.57421875" style="18" customWidth="1"/>
    <col min="6146" max="6153" width="4.7109375" style="18" customWidth="1"/>
    <col min="6154" max="6156" width="4.28125" style="18" customWidth="1"/>
    <col min="6157" max="6157" width="6.57421875" style="18" customWidth="1"/>
    <col min="6158" max="6158" width="4.7109375" style="18" customWidth="1"/>
    <col min="6159" max="6159" width="19.28125" style="18" customWidth="1"/>
    <col min="6160" max="6161" width="9.140625" style="18" hidden="1" customWidth="1"/>
    <col min="6162" max="6400" width="9.140625" style="18" customWidth="1"/>
    <col min="6401" max="6401" width="17.57421875" style="18" customWidth="1"/>
    <col min="6402" max="6409" width="4.7109375" style="18" customWidth="1"/>
    <col min="6410" max="6412" width="4.28125" style="18" customWidth="1"/>
    <col min="6413" max="6413" width="6.57421875" style="18" customWidth="1"/>
    <col min="6414" max="6414" width="4.7109375" style="18" customWidth="1"/>
    <col min="6415" max="6415" width="19.28125" style="18" customWidth="1"/>
    <col min="6416" max="6417" width="9.140625" style="18" hidden="1" customWidth="1"/>
    <col min="6418" max="6656" width="9.140625" style="18" customWidth="1"/>
    <col min="6657" max="6657" width="17.57421875" style="18" customWidth="1"/>
    <col min="6658" max="6665" width="4.7109375" style="18" customWidth="1"/>
    <col min="6666" max="6668" width="4.28125" style="18" customWidth="1"/>
    <col min="6669" max="6669" width="6.57421875" style="18" customWidth="1"/>
    <col min="6670" max="6670" width="4.7109375" style="18" customWidth="1"/>
    <col min="6671" max="6671" width="19.28125" style="18" customWidth="1"/>
    <col min="6672" max="6673" width="9.140625" style="18" hidden="1" customWidth="1"/>
    <col min="6674" max="6912" width="9.140625" style="18" customWidth="1"/>
    <col min="6913" max="6913" width="17.57421875" style="18" customWidth="1"/>
    <col min="6914" max="6921" width="4.7109375" style="18" customWidth="1"/>
    <col min="6922" max="6924" width="4.28125" style="18" customWidth="1"/>
    <col min="6925" max="6925" width="6.57421875" style="18" customWidth="1"/>
    <col min="6926" max="6926" width="4.7109375" style="18" customWidth="1"/>
    <col min="6927" max="6927" width="19.28125" style="18" customWidth="1"/>
    <col min="6928" max="6929" width="9.140625" style="18" hidden="1" customWidth="1"/>
    <col min="6930" max="7168" width="9.140625" style="18" customWidth="1"/>
    <col min="7169" max="7169" width="17.57421875" style="18" customWidth="1"/>
    <col min="7170" max="7177" width="4.7109375" style="18" customWidth="1"/>
    <col min="7178" max="7180" width="4.28125" style="18" customWidth="1"/>
    <col min="7181" max="7181" width="6.57421875" style="18" customWidth="1"/>
    <col min="7182" max="7182" width="4.7109375" style="18" customWidth="1"/>
    <col min="7183" max="7183" width="19.28125" style="18" customWidth="1"/>
    <col min="7184" max="7185" width="9.140625" style="18" hidden="1" customWidth="1"/>
    <col min="7186" max="7424" width="9.140625" style="18" customWidth="1"/>
    <col min="7425" max="7425" width="17.57421875" style="18" customWidth="1"/>
    <col min="7426" max="7433" width="4.7109375" style="18" customWidth="1"/>
    <col min="7434" max="7436" width="4.28125" style="18" customWidth="1"/>
    <col min="7437" max="7437" width="6.57421875" style="18" customWidth="1"/>
    <col min="7438" max="7438" width="4.7109375" style="18" customWidth="1"/>
    <col min="7439" max="7439" width="19.28125" style="18" customWidth="1"/>
    <col min="7440" max="7441" width="9.140625" style="18" hidden="1" customWidth="1"/>
    <col min="7442" max="7680" width="9.140625" style="18" customWidth="1"/>
    <col min="7681" max="7681" width="17.57421875" style="18" customWidth="1"/>
    <col min="7682" max="7689" width="4.7109375" style="18" customWidth="1"/>
    <col min="7690" max="7692" width="4.28125" style="18" customWidth="1"/>
    <col min="7693" max="7693" width="6.57421875" style="18" customWidth="1"/>
    <col min="7694" max="7694" width="4.7109375" style="18" customWidth="1"/>
    <col min="7695" max="7695" width="19.28125" style="18" customWidth="1"/>
    <col min="7696" max="7697" width="9.140625" style="18" hidden="1" customWidth="1"/>
    <col min="7698" max="7936" width="9.140625" style="18" customWidth="1"/>
    <col min="7937" max="7937" width="17.57421875" style="18" customWidth="1"/>
    <col min="7938" max="7945" width="4.7109375" style="18" customWidth="1"/>
    <col min="7946" max="7948" width="4.28125" style="18" customWidth="1"/>
    <col min="7949" max="7949" width="6.57421875" style="18" customWidth="1"/>
    <col min="7950" max="7950" width="4.7109375" style="18" customWidth="1"/>
    <col min="7951" max="7951" width="19.28125" style="18" customWidth="1"/>
    <col min="7952" max="7953" width="9.140625" style="18" hidden="1" customWidth="1"/>
    <col min="7954" max="8192" width="9.140625" style="18" customWidth="1"/>
    <col min="8193" max="8193" width="17.57421875" style="18" customWidth="1"/>
    <col min="8194" max="8201" width="4.7109375" style="18" customWidth="1"/>
    <col min="8202" max="8204" width="4.28125" style="18" customWidth="1"/>
    <col min="8205" max="8205" width="6.57421875" style="18" customWidth="1"/>
    <col min="8206" max="8206" width="4.7109375" style="18" customWidth="1"/>
    <col min="8207" max="8207" width="19.28125" style="18" customWidth="1"/>
    <col min="8208" max="8209" width="9.140625" style="18" hidden="1" customWidth="1"/>
    <col min="8210" max="8448" width="9.140625" style="18" customWidth="1"/>
    <col min="8449" max="8449" width="17.57421875" style="18" customWidth="1"/>
    <col min="8450" max="8457" width="4.7109375" style="18" customWidth="1"/>
    <col min="8458" max="8460" width="4.28125" style="18" customWidth="1"/>
    <col min="8461" max="8461" width="6.57421875" style="18" customWidth="1"/>
    <col min="8462" max="8462" width="4.7109375" style="18" customWidth="1"/>
    <col min="8463" max="8463" width="19.28125" style="18" customWidth="1"/>
    <col min="8464" max="8465" width="9.140625" style="18" hidden="1" customWidth="1"/>
    <col min="8466" max="8704" width="9.140625" style="18" customWidth="1"/>
    <col min="8705" max="8705" width="17.57421875" style="18" customWidth="1"/>
    <col min="8706" max="8713" width="4.7109375" style="18" customWidth="1"/>
    <col min="8714" max="8716" width="4.28125" style="18" customWidth="1"/>
    <col min="8717" max="8717" width="6.57421875" style="18" customWidth="1"/>
    <col min="8718" max="8718" width="4.7109375" style="18" customWidth="1"/>
    <col min="8719" max="8719" width="19.28125" style="18" customWidth="1"/>
    <col min="8720" max="8721" width="9.140625" style="18" hidden="1" customWidth="1"/>
    <col min="8722" max="8960" width="9.140625" style="18" customWidth="1"/>
    <col min="8961" max="8961" width="17.57421875" style="18" customWidth="1"/>
    <col min="8962" max="8969" width="4.7109375" style="18" customWidth="1"/>
    <col min="8970" max="8972" width="4.28125" style="18" customWidth="1"/>
    <col min="8973" max="8973" width="6.57421875" style="18" customWidth="1"/>
    <col min="8974" max="8974" width="4.7109375" style="18" customWidth="1"/>
    <col min="8975" max="8975" width="19.28125" style="18" customWidth="1"/>
    <col min="8976" max="8977" width="9.140625" style="18" hidden="1" customWidth="1"/>
    <col min="8978" max="9216" width="9.140625" style="18" customWidth="1"/>
    <col min="9217" max="9217" width="17.57421875" style="18" customWidth="1"/>
    <col min="9218" max="9225" width="4.7109375" style="18" customWidth="1"/>
    <col min="9226" max="9228" width="4.28125" style="18" customWidth="1"/>
    <col min="9229" max="9229" width="6.57421875" style="18" customWidth="1"/>
    <col min="9230" max="9230" width="4.7109375" style="18" customWidth="1"/>
    <col min="9231" max="9231" width="19.28125" style="18" customWidth="1"/>
    <col min="9232" max="9233" width="9.140625" style="18" hidden="1" customWidth="1"/>
    <col min="9234" max="9472" width="9.140625" style="18" customWidth="1"/>
    <col min="9473" max="9473" width="17.57421875" style="18" customWidth="1"/>
    <col min="9474" max="9481" width="4.7109375" style="18" customWidth="1"/>
    <col min="9482" max="9484" width="4.28125" style="18" customWidth="1"/>
    <col min="9485" max="9485" width="6.57421875" style="18" customWidth="1"/>
    <col min="9486" max="9486" width="4.7109375" style="18" customWidth="1"/>
    <col min="9487" max="9487" width="19.28125" style="18" customWidth="1"/>
    <col min="9488" max="9489" width="9.140625" style="18" hidden="1" customWidth="1"/>
    <col min="9490" max="9728" width="9.140625" style="18" customWidth="1"/>
    <col min="9729" max="9729" width="17.57421875" style="18" customWidth="1"/>
    <col min="9730" max="9737" width="4.7109375" style="18" customWidth="1"/>
    <col min="9738" max="9740" width="4.28125" style="18" customWidth="1"/>
    <col min="9741" max="9741" width="6.57421875" style="18" customWidth="1"/>
    <col min="9742" max="9742" width="4.7109375" style="18" customWidth="1"/>
    <col min="9743" max="9743" width="19.28125" style="18" customWidth="1"/>
    <col min="9744" max="9745" width="9.140625" style="18" hidden="1" customWidth="1"/>
    <col min="9746" max="9984" width="9.140625" style="18" customWidth="1"/>
    <col min="9985" max="9985" width="17.57421875" style="18" customWidth="1"/>
    <col min="9986" max="9993" width="4.7109375" style="18" customWidth="1"/>
    <col min="9994" max="9996" width="4.28125" style="18" customWidth="1"/>
    <col min="9997" max="9997" width="6.57421875" style="18" customWidth="1"/>
    <col min="9998" max="9998" width="4.7109375" style="18" customWidth="1"/>
    <col min="9999" max="9999" width="19.28125" style="18" customWidth="1"/>
    <col min="10000" max="10001" width="9.140625" style="18" hidden="1" customWidth="1"/>
    <col min="10002" max="10240" width="9.140625" style="18" customWidth="1"/>
    <col min="10241" max="10241" width="17.57421875" style="18" customWidth="1"/>
    <col min="10242" max="10249" width="4.7109375" style="18" customWidth="1"/>
    <col min="10250" max="10252" width="4.28125" style="18" customWidth="1"/>
    <col min="10253" max="10253" width="6.57421875" style="18" customWidth="1"/>
    <col min="10254" max="10254" width="4.7109375" style="18" customWidth="1"/>
    <col min="10255" max="10255" width="19.28125" style="18" customWidth="1"/>
    <col min="10256" max="10257" width="9.140625" style="18" hidden="1" customWidth="1"/>
    <col min="10258" max="10496" width="9.140625" style="18" customWidth="1"/>
    <col min="10497" max="10497" width="17.57421875" style="18" customWidth="1"/>
    <col min="10498" max="10505" width="4.7109375" style="18" customWidth="1"/>
    <col min="10506" max="10508" width="4.28125" style="18" customWidth="1"/>
    <col min="10509" max="10509" width="6.57421875" style="18" customWidth="1"/>
    <col min="10510" max="10510" width="4.7109375" style="18" customWidth="1"/>
    <col min="10511" max="10511" width="19.28125" style="18" customWidth="1"/>
    <col min="10512" max="10513" width="9.140625" style="18" hidden="1" customWidth="1"/>
    <col min="10514" max="10752" width="9.140625" style="18" customWidth="1"/>
    <col min="10753" max="10753" width="17.57421875" style="18" customWidth="1"/>
    <col min="10754" max="10761" width="4.7109375" style="18" customWidth="1"/>
    <col min="10762" max="10764" width="4.28125" style="18" customWidth="1"/>
    <col min="10765" max="10765" width="6.57421875" style="18" customWidth="1"/>
    <col min="10766" max="10766" width="4.7109375" style="18" customWidth="1"/>
    <col min="10767" max="10767" width="19.28125" style="18" customWidth="1"/>
    <col min="10768" max="10769" width="9.140625" style="18" hidden="1" customWidth="1"/>
    <col min="10770" max="11008" width="9.140625" style="18" customWidth="1"/>
    <col min="11009" max="11009" width="17.57421875" style="18" customWidth="1"/>
    <col min="11010" max="11017" width="4.7109375" style="18" customWidth="1"/>
    <col min="11018" max="11020" width="4.28125" style="18" customWidth="1"/>
    <col min="11021" max="11021" width="6.57421875" style="18" customWidth="1"/>
    <col min="11022" max="11022" width="4.7109375" style="18" customWidth="1"/>
    <col min="11023" max="11023" width="19.28125" style="18" customWidth="1"/>
    <col min="11024" max="11025" width="9.140625" style="18" hidden="1" customWidth="1"/>
    <col min="11026" max="11264" width="9.140625" style="18" customWidth="1"/>
    <col min="11265" max="11265" width="17.57421875" style="18" customWidth="1"/>
    <col min="11266" max="11273" width="4.7109375" style="18" customWidth="1"/>
    <col min="11274" max="11276" width="4.28125" style="18" customWidth="1"/>
    <col min="11277" max="11277" width="6.57421875" style="18" customWidth="1"/>
    <col min="11278" max="11278" width="4.7109375" style="18" customWidth="1"/>
    <col min="11279" max="11279" width="19.28125" style="18" customWidth="1"/>
    <col min="11280" max="11281" width="9.140625" style="18" hidden="1" customWidth="1"/>
    <col min="11282" max="11520" width="9.140625" style="18" customWidth="1"/>
    <col min="11521" max="11521" width="17.57421875" style="18" customWidth="1"/>
    <col min="11522" max="11529" width="4.7109375" style="18" customWidth="1"/>
    <col min="11530" max="11532" width="4.28125" style="18" customWidth="1"/>
    <col min="11533" max="11533" width="6.57421875" style="18" customWidth="1"/>
    <col min="11534" max="11534" width="4.7109375" style="18" customWidth="1"/>
    <col min="11535" max="11535" width="19.28125" style="18" customWidth="1"/>
    <col min="11536" max="11537" width="9.140625" style="18" hidden="1" customWidth="1"/>
    <col min="11538" max="11776" width="9.140625" style="18" customWidth="1"/>
    <col min="11777" max="11777" width="17.57421875" style="18" customWidth="1"/>
    <col min="11778" max="11785" width="4.7109375" style="18" customWidth="1"/>
    <col min="11786" max="11788" width="4.28125" style="18" customWidth="1"/>
    <col min="11789" max="11789" width="6.57421875" style="18" customWidth="1"/>
    <col min="11790" max="11790" width="4.7109375" style="18" customWidth="1"/>
    <col min="11791" max="11791" width="19.28125" style="18" customWidth="1"/>
    <col min="11792" max="11793" width="9.140625" style="18" hidden="1" customWidth="1"/>
    <col min="11794" max="12032" width="9.140625" style="18" customWidth="1"/>
    <col min="12033" max="12033" width="17.57421875" style="18" customWidth="1"/>
    <col min="12034" max="12041" width="4.7109375" style="18" customWidth="1"/>
    <col min="12042" max="12044" width="4.28125" style="18" customWidth="1"/>
    <col min="12045" max="12045" width="6.57421875" style="18" customWidth="1"/>
    <col min="12046" max="12046" width="4.7109375" style="18" customWidth="1"/>
    <col min="12047" max="12047" width="19.28125" style="18" customWidth="1"/>
    <col min="12048" max="12049" width="9.140625" style="18" hidden="1" customWidth="1"/>
    <col min="12050" max="12288" width="9.140625" style="18" customWidth="1"/>
    <col min="12289" max="12289" width="17.57421875" style="18" customWidth="1"/>
    <col min="12290" max="12297" width="4.7109375" style="18" customWidth="1"/>
    <col min="12298" max="12300" width="4.28125" style="18" customWidth="1"/>
    <col min="12301" max="12301" width="6.57421875" style="18" customWidth="1"/>
    <col min="12302" max="12302" width="4.7109375" style="18" customWidth="1"/>
    <col min="12303" max="12303" width="19.28125" style="18" customWidth="1"/>
    <col min="12304" max="12305" width="9.140625" style="18" hidden="1" customWidth="1"/>
    <col min="12306" max="12544" width="9.140625" style="18" customWidth="1"/>
    <col min="12545" max="12545" width="17.57421875" style="18" customWidth="1"/>
    <col min="12546" max="12553" width="4.7109375" style="18" customWidth="1"/>
    <col min="12554" max="12556" width="4.28125" style="18" customWidth="1"/>
    <col min="12557" max="12557" width="6.57421875" style="18" customWidth="1"/>
    <col min="12558" max="12558" width="4.7109375" style="18" customWidth="1"/>
    <col min="12559" max="12559" width="19.28125" style="18" customWidth="1"/>
    <col min="12560" max="12561" width="9.140625" style="18" hidden="1" customWidth="1"/>
    <col min="12562" max="12800" width="9.140625" style="18" customWidth="1"/>
    <col min="12801" max="12801" width="17.57421875" style="18" customWidth="1"/>
    <col min="12802" max="12809" width="4.7109375" style="18" customWidth="1"/>
    <col min="12810" max="12812" width="4.28125" style="18" customWidth="1"/>
    <col min="12813" max="12813" width="6.57421875" style="18" customWidth="1"/>
    <col min="12814" max="12814" width="4.7109375" style="18" customWidth="1"/>
    <col min="12815" max="12815" width="19.28125" style="18" customWidth="1"/>
    <col min="12816" max="12817" width="9.140625" style="18" hidden="1" customWidth="1"/>
    <col min="12818" max="13056" width="9.140625" style="18" customWidth="1"/>
    <col min="13057" max="13057" width="17.57421875" style="18" customWidth="1"/>
    <col min="13058" max="13065" width="4.7109375" style="18" customWidth="1"/>
    <col min="13066" max="13068" width="4.28125" style="18" customWidth="1"/>
    <col min="13069" max="13069" width="6.57421875" style="18" customWidth="1"/>
    <col min="13070" max="13070" width="4.7109375" style="18" customWidth="1"/>
    <col min="13071" max="13071" width="19.28125" style="18" customWidth="1"/>
    <col min="13072" max="13073" width="9.140625" style="18" hidden="1" customWidth="1"/>
    <col min="13074" max="13312" width="9.140625" style="18" customWidth="1"/>
    <col min="13313" max="13313" width="17.57421875" style="18" customWidth="1"/>
    <col min="13314" max="13321" width="4.7109375" style="18" customWidth="1"/>
    <col min="13322" max="13324" width="4.28125" style="18" customWidth="1"/>
    <col min="13325" max="13325" width="6.57421875" style="18" customWidth="1"/>
    <col min="13326" max="13326" width="4.7109375" style="18" customWidth="1"/>
    <col min="13327" max="13327" width="19.28125" style="18" customWidth="1"/>
    <col min="13328" max="13329" width="9.140625" style="18" hidden="1" customWidth="1"/>
    <col min="13330" max="13568" width="9.140625" style="18" customWidth="1"/>
    <col min="13569" max="13569" width="17.57421875" style="18" customWidth="1"/>
    <col min="13570" max="13577" width="4.7109375" style="18" customWidth="1"/>
    <col min="13578" max="13580" width="4.28125" style="18" customWidth="1"/>
    <col min="13581" max="13581" width="6.57421875" style="18" customWidth="1"/>
    <col min="13582" max="13582" width="4.7109375" style="18" customWidth="1"/>
    <col min="13583" max="13583" width="19.28125" style="18" customWidth="1"/>
    <col min="13584" max="13585" width="9.140625" style="18" hidden="1" customWidth="1"/>
    <col min="13586" max="13824" width="9.140625" style="18" customWidth="1"/>
    <col min="13825" max="13825" width="17.57421875" style="18" customWidth="1"/>
    <col min="13826" max="13833" width="4.7109375" style="18" customWidth="1"/>
    <col min="13834" max="13836" width="4.28125" style="18" customWidth="1"/>
    <col min="13837" max="13837" width="6.57421875" style="18" customWidth="1"/>
    <col min="13838" max="13838" width="4.7109375" style="18" customWidth="1"/>
    <col min="13839" max="13839" width="19.28125" style="18" customWidth="1"/>
    <col min="13840" max="13841" width="9.140625" style="18" hidden="1" customWidth="1"/>
    <col min="13842" max="14080" width="9.140625" style="18" customWidth="1"/>
    <col min="14081" max="14081" width="17.57421875" style="18" customWidth="1"/>
    <col min="14082" max="14089" width="4.7109375" style="18" customWidth="1"/>
    <col min="14090" max="14092" width="4.28125" style="18" customWidth="1"/>
    <col min="14093" max="14093" width="6.57421875" style="18" customWidth="1"/>
    <col min="14094" max="14094" width="4.7109375" style="18" customWidth="1"/>
    <col min="14095" max="14095" width="19.28125" style="18" customWidth="1"/>
    <col min="14096" max="14097" width="9.140625" style="18" hidden="1" customWidth="1"/>
    <col min="14098" max="14336" width="9.140625" style="18" customWidth="1"/>
    <col min="14337" max="14337" width="17.57421875" style="18" customWidth="1"/>
    <col min="14338" max="14345" width="4.7109375" style="18" customWidth="1"/>
    <col min="14346" max="14348" width="4.28125" style="18" customWidth="1"/>
    <col min="14349" max="14349" width="6.57421875" style="18" customWidth="1"/>
    <col min="14350" max="14350" width="4.7109375" style="18" customWidth="1"/>
    <col min="14351" max="14351" width="19.28125" style="18" customWidth="1"/>
    <col min="14352" max="14353" width="9.140625" style="18" hidden="1" customWidth="1"/>
    <col min="14354" max="14592" width="9.140625" style="18" customWidth="1"/>
    <col min="14593" max="14593" width="17.57421875" style="18" customWidth="1"/>
    <col min="14594" max="14601" width="4.7109375" style="18" customWidth="1"/>
    <col min="14602" max="14604" width="4.28125" style="18" customWidth="1"/>
    <col min="14605" max="14605" width="6.57421875" style="18" customWidth="1"/>
    <col min="14606" max="14606" width="4.7109375" style="18" customWidth="1"/>
    <col min="14607" max="14607" width="19.28125" style="18" customWidth="1"/>
    <col min="14608" max="14609" width="9.140625" style="18" hidden="1" customWidth="1"/>
    <col min="14610" max="14848" width="9.140625" style="18" customWidth="1"/>
    <col min="14849" max="14849" width="17.57421875" style="18" customWidth="1"/>
    <col min="14850" max="14857" width="4.7109375" style="18" customWidth="1"/>
    <col min="14858" max="14860" width="4.28125" style="18" customWidth="1"/>
    <col min="14861" max="14861" width="6.57421875" style="18" customWidth="1"/>
    <col min="14862" max="14862" width="4.7109375" style="18" customWidth="1"/>
    <col min="14863" max="14863" width="19.28125" style="18" customWidth="1"/>
    <col min="14864" max="14865" width="9.140625" style="18" hidden="1" customWidth="1"/>
    <col min="14866" max="15104" width="9.140625" style="18" customWidth="1"/>
    <col min="15105" max="15105" width="17.57421875" style="18" customWidth="1"/>
    <col min="15106" max="15113" width="4.7109375" style="18" customWidth="1"/>
    <col min="15114" max="15116" width="4.28125" style="18" customWidth="1"/>
    <col min="15117" max="15117" width="6.57421875" style="18" customWidth="1"/>
    <col min="15118" max="15118" width="4.7109375" style="18" customWidth="1"/>
    <col min="15119" max="15119" width="19.28125" style="18" customWidth="1"/>
    <col min="15120" max="15121" width="9.140625" style="18" hidden="1" customWidth="1"/>
    <col min="15122" max="15360" width="9.140625" style="18" customWidth="1"/>
    <col min="15361" max="15361" width="17.57421875" style="18" customWidth="1"/>
    <col min="15362" max="15369" width="4.7109375" style="18" customWidth="1"/>
    <col min="15370" max="15372" width="4.28125" style="18" customWidth="1"/>
    <col min="15373" max="15373" width="6.57421875" style="18" customWidth="1"/>
    <col min="15374" max="15374" width="4.7109375" style="18" customWidth="1"/>
    <col min="15375" max="15375" width="19.28125" style="18" customWidth="1"/>
    <col min="15376" max="15377" width="9.140625" style="18" hidden="1" customWidth="1"/>
    <col min="15378" max="15616" width="9.140625" style="18" customWidth="1"/>
    <col min="15617" max="15617" width="17.57421875" style="18" customWidth="1"/>
    <col min="15618" max="15625" width="4.7109375" style="18" customWidth="1"/>
    <col min="15626" max="15628" width="4.28125" style="18" customWidth="1"/>
    <col min="15629" max="15629" width="6.57421875" style="18" customWidth="1"/>
    <col min="15630" max="15630" width="4.7109375" style="18" customWidth="1"/>
    <col min="15631" max="15631" width="19.28125" style="18" customWidth="1"/>
    <col min="15632" max="15633" width="9.140625" style="18" hidden="1" customWidth="1"/>
    <col min="15634" max="15872" width="9.140625" style="18" customWidth="1"/>
    <col min="15873" max="15873" width="17.57421875" style="18" customWidth="1"/>
    <col min="15874" max="15881" width="4.7109375" style="18" customWidth="1"/>
    <col min="15882" max="15884" width="4.28125" style="18" customWidth="1"/>
    <col min="15885" max="15885" width="6.57421875" style="18" customWidth="1"/>
    <col min="15886" max="15886" width="4.7109375" style="18" customWidth="1"/>
    <col min="15887" max="15887" width="19.28125" style="18" customWidth="1"/>
    <col min="15888" max="15889" width="9.140625" style="18" hidden="1" customWidth="1"/>
    <col min="15890" max="16128" width="9.140625" style="18" customWidth="1"/>
    <col min="16129" max="16129" width="17.57421875" style="18" customWidth="1"/>
    <col min="16130" max="16137" width="4.7109375" style="18" customWidth="1"/>
    <col min="16138" max="16140" width="4.28125" style="18" customWidth="1"/>
    <col min="16141" max="16141" width="6.57421875" style="18" customWidth="1"/>
    <col min="16142" max="16142" width="4.7109375" style="18" customWidth="1"/>
    <col min="16143" max="16143" width="19.28125" style="18" customWidth="1"/>
    <col min="16144" max="16145" width="9.140625" style="18" hidden="1" customWidth="1"/>
    <col min="16146" max="16384" width="9.140625" style="18" customWidth="1"/>
  </cols>
  <sheetData>
    <row r="1" spans="1:15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20.25" customHeight="1">
      <c r="A2"/>
      <c r="B2" t="s">
        <v>17</v>
      </c>
      <c r="C2" s="81" t="s">
        <v>284</v>
      </c>
      <c r="D2"/>
      <c r="E2"/>
      <c r="F2"/>
      <c r="G2"/>
      <c r="H2"/>
      <c r="I2"/>
      <c r="J2"/>
      <c r="K2"/>
      <c r="L2"/>
      <c r="M2"/>
      <c r="N2"/>
      <c r="O2"/>
    </row>
    <row r="3" spans="1:15" ht="13.5" customHeight="1">
      <c r="A3"/>
      <c r="B3"/>
      <c r="C3"/>
      <c r="D3"/>
      <c r="E3"/>
      <c r="F3"/>
      <c r="G3" s="81" t="s">
        <v>103</v>
      </c>
      <c r="H3"/>
      <c r="I3"/>
      <c r="J3"/>
      <c r="K3"/>
      <c r="L3"/>
      <c r="M3"/>
      <c r="N3"/>
      <c r="O3"/>
    </row>
    <row r="4" spans="1:15" ht="13.5" customHeight="1">
      <c r="A4"/>
      <c r="B4"/>
      <c r="C4" t="s">
        <v>17</v>
      </c>
      <c r="D4"/>
      <c r="E4"/>
      <c r="F4"/>
      <c r="G4"/>
      <c r="H4"/>
      <c r="I4"/>
      <c r="J4"/>
      <c r="K4"/>
      <c r="L4"/>
      <c r="M4"/>
      <c r="N4"/>
      <c r="O4"/>
    </row>
    <row r="5" spans="1:15" s="20" customFormat="1" ht="9.75" customHeight="1" thickBot="1">
      <c r="A5" s="82"/>
      <c r="B5"/>
      <c r="C5"/>
      <c r="D5"/>
      <c r="E5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s="26" customFormat="1" ht="1.5" customHeight="1" thickTop="1">
      <c r="A6" s="83"/>
      <c r="B6" s="84"/>
      <c r="C6" s="84"/>
      <c r="D6" s="85" t="s">
        <v>17</v>
      </c>
      <c r="E6" s="85"/>
      <c r="F6" s="85" t="s">
        <v>17</v>
      </c>
      <c r="G6" s="85" t="s">
        <v>17</v>
      </c>
      <c r="H6" s="85"/>
      <c r="I6" s="85" t="s">
        <v>17</v>
      </c>
      <c r="J6" s="86" t="s">
        <v>17</v>
      </c>
      <c r="K6" s="85" t="s">
        <v>17</v>
      </c>
      <c r="L6" s="85" t="s">
        <v>17</v>
      </c>
      <c r="M6" s="87" t="s">
        <v>17</v>
      </c>
      <c r="N6" s="88"/>
      <c r="O6" s="89" t="s">
        <v>17</v>
      </c>
    </row>
    <row r="7" spans="1:15" s="66" customFormat="1" ht="60" customHeight="1">
      <c r="A7" s="90" t="s">
        <v>23</v>
      </c>
      <c r="B7" s="91" t="s">
        <v>80</v>
      </c>
      <c r="C7" s="92" t="s">
        <v>81</v>
      </c>
      <c r="D7" s="93" t="s">
        <v>82</v>
      </c>
      <c r="E7" s="94" t="s">
        <v>83</v>
      </c>
      <c r="F7" s="95" t="s">
        <v>84</v>
      </c>
      <c r="G7" s="94" t="s">
        <v>85</v>
      </c>
      <c r="H7" s="94" t="s">
        <v>86</v>
      </c>
      <c r="I7" s="94" t="s">
        <v>87</v>
      </c>
      <c r="J7" s="95" t="s">
        <v>88</v>
      </c>
      <c r="K7" s="95" t="s">
        <v>89</v>
      </c>
      <c r="L7" s="95" t="s">
        <v>90</v>
      </c>
      <c r="M7" s="96" t="s">
        <v>91</v>
      </c>
      <c r="N7" s="97" t="s">
        <v>92</v>
      </c>
      <c r="O7" s="90" t="s">
        <v>117</v>
      </c>
    </row>
    <row r="8" spans="1:15" s="66" customFormat="1" ht="7.5" customHeight="1" thickBot="1">
      <c r="A8" s="98"/>
      <c r="B8" s="98"/>
      <c r="C8" s="99"/>
      <c r="D8" s="100"/>
      <c r="E8" s="100"/>
      <c r="F8" s="100"/>
      <c r="G8" s="101"/>
      <c r="H8" s="101"/>
      <c r="I8" s="100"/>
      <c r="J8" s="100"/>
      <c r="K8" s="100"/>
      <c r="L8" s="100"/>
      <c r="M8" s="102"/>
      <c r="N8" s="103"/>
      <c r="O8" s="102"/>
    </row>
    <row r="9" spans="1:17" s="68" customFormat="1" ht="15.75" customHeight="1" thickTop="1">
      <c r="A9" s="104"/>
      <c r="B9" s="134" t="s">
        <v>304</v>
      </c>
      <c r="C9" s="106">
        <v>22</v>
      </c>
      <c r="D9" s="107">
        <v>24</v>
      </c>
      <c r="E9" s="107">
        <v>3</v>
      </c>
      <c r="F9" s="107">
        <v>15</v>
      </c>
      <c r="G9" s="107">
        <v>16</v>
      </c>
      <c r="H9" s="108"/>
      <c r="I9" s="107"/>
      <c r="J9" s="107">
        <v>2</v>
      </c>
      <c r="K9" s="107"/>
      <c r="L9" s="107">
        <v>8</v>
      </c>
      <c r="M9" s="109">
        <f>IF(B9=" "," ",IF(Q9=0,"NC",IF(Q9&gt;90,90,Q9)))</f>
        <v>90</v>
      </c>
      <c r="N9" s="110"/>
      <c r="O9" s="135" t="s">
        <v>17</v>
      </c>
      <c r="Q9" s="67">
        <f>SUM(C9:L9)</f>
        <v>90</v>
      </c>
    </row>
    <row r="10" spans="1:17" s="68" customFormat="1" ht="15.75" customHeight="1">
      <c r="A10" s="132" t="s">
        <v>98</v>
      </c>
      <c r="B10" s="105" t="s">
        <v>305</v>
      </c>
      <c r="C10" s="106">
        <v>22</v>
      </c>
      <c r="D10" s="107">
        <v>21</v>
      </c>
      <c r="E10" s="107"/>
      <c r="F10" s="107">
        <v>15</v>
      </c>
      <c r="G10" s="107">
        <v>15</v>
      </c>
      <c r="H10" s="108"/>
      <c r="I10" s="107"/>
      <c r="J10" s="107"/>
      <c r="K10" s="107"/>
      <c r="L10" s="107">
        <v>9</v>
      </c>
      <c r="M10" s="109">
        <f>IF(B10=" "," ",IF(Q10=0,"NC",IF(Q10&gt;90,90,Q10)))</f>
        <v>82</v>
      </c>
      <c r="N10" s="110">
        <v>0</v>
      </c>
      <c r="O10" s="136" t="s">
        <v>17</v>
      </c>
      <c r="Q10" s="67">
        <f>SUM(C10:L10)</f>
        <v>82</v>
      </c>
    </row>
    <row r="11" spans="1:17" s="68" customFormat="1" ht="15.75" customHeight="1">
      <c r="A11" s="132" t="s">
        <v>99</v>
      </c>
      <c r="B11" s="105" t="s">
        <v>306</v>
      </c>
      <c r="C11" s="106">
        <v>22</v>
      </c>
      <c r="D11" s="107">
        <v>21</v>
      </c>
      <c r="E11" s="107"/>
      <c r="F11" s="107">
        <v>16</v>
      </c>
      <c r="G11" s="107">
        <v>15</v>
      </c>
      <c r="H11" s="108">
        <v>3</v>
      </c>
      <c r="I11" s="107"/>
      <c r="J11" s="107"/>
      <c r="K11" s="107"/>
      <c r="L11" s="107">
        <v>9</v>
      </c>
      <c r="M11" s="109">
        <f>IF(B11=" "," ",IF(Q11=0,"NC",IF(Q11&gt;90,90,Q11)))</f>
        <v>86</v>
      </c>
      <c r="N11" s="110"/>
      <c r="O11" s="137"/>
      <c r="Q11" s="67">
        <f>SUM(C11:L11)</f>
        <v>86</v>
      </c>
    </row>
    <row r="12" spans="1:17" s="68" customFormat="1" ht="15.75" customHeight="1" thickBot="1">
      <c r="A12" s="138" t="s">
        <v>307</v>
      </c>
      <c r="B12" s="139" t="s">
        <v>308</v>
      </c>
      <c r="C12" s="140">
        <v>21</v>
      </c>
      <c r="D12" s="141">
        <v>21</v>
      </c>
      <c r="E12" s="141"/>
      <c r="F12" s="141">
        <v>15</v>
      </c>
      <c r="G12" s="141">
        <v>15</v>
      </c>
      <c r="H12" s="142"/>
      <c r="I12" s="141"/>
      <c r="J12" s="141"/>
      <c r="K12" s="141"/>
      <c r="L12" s="141">
        <v>9</v>
      </c>
      <c r="M12" s="143">
        <f>IF(B12=" "," ",IF(Q12=0,"NC",IF(Q12&gt;90,90,Q12)))</f>
        <v>81</v>
      </c>
      <c r="N12" s="110"/>
      <c r="O12" s="144" t="s">
        <v>17</v>
      </c>
      <c r="Q12" s="67">
        <f>SUM(C12:L12)</f>
        <v>81</v>
      </c>
    </row>
    <row r="13" spans="1:17" s="68" customFormat="1" ht="15.75" customHeight="1" thickBot="1">
      <c r="A13" s="145" t="s">
        <v>309</v>
      </c>
      <c r="B13" s="146"/>
      <c r="C13" s="147"/>
      <c r="D13" s="148"/>
      <c r="E13" s="148"/>
      <c r="F13" s="148"/>
      <c r="G13" s="148"/>
      <c r="H13" s="149"/>
      <c r="I13" s="148"/>
      <c r="J13" s="148"/>
      <c r="K13" s="148"/>
      <c r="L13" s="148"/>
      <c r="M13" s="150"/>
      <c r="N13" s="151"/>
      <c r="O13" s="152"/>
      <c r="Q13" s="67"/>
    </row>
    <row r="14" spans="1:17" s="68" customFormat="1" ht="15.75" customHeight="1">
      <c r="A14" s="104"/>
      <c r="B14" s="105">
        <v>84</v>
      </c>
      <c r="C14" s="106">
        <v>21</v>
      </c>
      <c r="D14" s="107">
        <v>21</v>
      </c>
      <c r="E14" s="107"/>
      <c r="F14" s="107">
        <v>15</v>
      </c>
      <c r="G14" s="107">
        <v>14</v>
      </c>
      <c r="H14" s="108"/>
      <c r="I14" s="107"/>
      <c r="J14" s="107">
        <v>2</v>
      </c>
      <c r="K14" s="107"/>
      <c r="L14" s="107">
        <v>8</v>
      </c>
      <c r="M14" s="109">
        <f>IF(B14=" "," ",IF(Q14=0,"NC",IF(Q14&gt;90,90,Q14)))</f>
        <v>81</v>
      </c>
      <c r="N14" s="110"/>
      <c r="O14" s="135" t="s">
        <v>17</v>
      </c>
      <c r="Q14" s="67">
        <f>SUM(C14:L14)</f>
        <v>81</v>
      </c>
    </row>
    <row r="15" spans="1:17" s="68" customFormat="1" ht="15.75" customHeight="1">
      <c r="A15" s="132" t="s">
        <v>121</v>
      </c>
      <c r="B15" s="105">
        <v>110</v>
      </c>
      <c r="C15" s="106"/>
      <c r="D15" s="107"/>
      <c r="E15" s="107"/>
      <c r="F15" s="107"/>
      <c r="G15" s="107"/>
      <c r="H15" s="108"/>
      <c r="I15" s="107"/>
      <c r="J15" s="107"/>
      <c r="K15" s="107"/>
      <c r="L15" s="107"/>
      <c r="M15" s="109" t="str">
        <f>IF(B15=" "," ",IF(Q15=0,"NC",IF(Q15&gt;90,90,Q15)))</f>
        <v>NC</v>
      </c>
      <c r="N15" s="110">
        <v>0</v>
      </c>
      <c r="O15" s="136" t="s">
        <v>17</v>
      </c>
      <c r="Q15" s="67">
        <f>SUM(C15:L15)</f>
        <v>0</v>
      </c>
    </row>
    <row r="16" spans="1:17" s="68" customFormat="1" ht="15.75" customHeight="1">
      <c r="A16" s="132" t="s">
        <v>102</v>
      </c>
      <c r="B16" s="105">
        <v>63</v>
      </c>
      <c r="C16" s="106">
        <v>21</v>
      </c>
      <c r="D16" s="107">
        <v>21</v>
      </c>
      <c r="E16" s="107"/>
      <c r="F16" s="107">
        <v>14</v>
      </c>
      <c r="G16" s="107">
        <v>14</v>
      </c>
      <c r="H16" s="108"/>
      <c r="I16" s="107"/>
      <c r="J16" s="107"/>
      <c r="K16" s="107"/>
      <c r="L16" s="107">
        <v>2</v>
      </c>
      <c r="M16" s="109">
        <f>IF(B16=" "," ",IF(Q16=0,"NC",IF(Q16&gt;90,90,Q16)))</f>
        <v>72</v>
      </c>
      <c r="N16" s="110"/>
      <c r="O16" s="137"/>
      <c r="Q16" s="67">
        <f>SUM(C16:L16)</f>
        <v>72</v>
      </c>
    </row>
    <row r="17" spans="1:17" s="68" customFormat="1" ht="15.75" customHeight="1" thickBot="1">
      <c r="A17" s="138" t="s">
        <v>310</v>
      </c>
      <c r="B17" s="139">
        <v>23</v>
      </c>
      <c r="C17" s="140">
        <v>20</v>
      </c>
      <c r="D17" s="141">
        <v>21</v>
      </c>
      <c r="E17" s="141"/>
      <c r="F17" s="141">
        <v>15</v>
      </c>
      <c r="G17" s="141">
        <v>14</v>
      </c>
      <c r="H17" s="142"/>
      <c r="I17" s="141"/>
      <c r="J17" s="141"/>
      <c r="K17" s="141"/>
      <c r="L17" s="141">
        <v>8</v>
      </c>
      <c r="M17" s="143">
        <f>IF(B17=" "," ",IF(Q17=0,"NC",IF(Q17&gt;90,90,Q17)))</f>
        <v>78</v>
      </c>
      <c r="N17" s="110"/>
      <c r="O17" s="144" t="s">
        <v>17</v>
      </c>
      <c r="Q17" s="67">
        <f>SUM(C17:L17)</f>
        <v>78</v>
      </c>
    </row>
    <row r="18" spans="1:17" s="68" customFormat="1" ht="15.75" customHeight="1" thickBot="1">
      <c r="A18" s="145"/>
      <c r="B18" s="146"/>
      <c r="C18" s="147"/>
      <c r="D18" s="148"/>
      <c r="E18" s="148"/>
      <c r="F18" s="148"/>
      <c r="G18" s="148"/>
      <c r="H18" s="149"/>
      <c r="I18" s="148"/>
      <c r="J18" s="148"/>
      <c r="K18" s="148"/>
      <c r="L18" s="148"/>
      <c r="M18" s="150"/>
      <c r="N18" s="151"/>
      <c r="O18" s="152"/>
      <c r="Q18" s="67"/>
    </row>
    <row r="19" spans="1:17" s="68" customFormat="1" ht="15.75" customHeight="1">
      <c r="A19" s="104"/>
      <c r="B19" s="105">
        <v>62</v>
      </c>
      <c r="C19" s="106">
        <v>21</v>
      </c>
      <c r="D19" s="107">
        <v>20</v>
      </c>
      <c r="E19" s="107"/>
      <c r="F19" s="107">
        <v>15</v>
      </c>
      <c r="G19" s="107">
        <v>14</v>
      </c>
      <c r="H19" s="108"/>
      <c r="I19" s="107"/>
      <c r="J19" s="107"/>
      <c r="K19" s="107"/>
      <c r="L19" s="107">
        <v>8</v>
      </c>
      <c r="M19" s="109">
        <f>IF(B19=" "," ",IF(Q19=0,"NC",IF(Q19&gt;90,90,Q19)))</f>
        <v>78</v>
      </c>
      <c r="N19" s="110"/>
      <c r="O19" s="135" t="s">
        <v>17</v>
      </c>
      <c r="Q19" s="67">
        <f>SUM(C19:L19)</f>
        <v>78</v>
      </c>
    </row>
    <row r="20" spans="1:17" s="68" customFormat="1" ht="15.75" customHeight="1">
      <c r="A20" s="132" t="s">
        <v>97</v>
      </c>
      <c r="B20" s="105">
        <v>48</v>
      </c>
      <c r="C20" s="106">
        <v>21</v>
      </c>
      <c r="D20" s="107">
        <v>20</v>
      </c>
      <c r="E20" s="107"/>
      <c r="F20" s="107"/>
      <c r="G20" s="107">
        <v>14</v>
      </c>
      <c r="H20" s="108"/>
      <c r="I20" s="107"/>
      <c r="J20" s="107"/>
      <c r="K20" s="107"/>
      <c r="L20" s="107">
        <v>3</v>
      </c>
      <c r="M20" s="109">
        <f>IF(B20=" "," ",IF(Q20=0,"NC",IF(Q20&gt;90,90,Q20)))</f>
        <v>58</v>
      </c>
      <c r="N20" s="110">
        <v>0</v>
      </c>
      <c r="O20" s="136" t="s">
        <v>17</v>
      </c>
      <c r="Q20" s="67">
        <f>SUM(C20:L20)</f>
        <v>58</v>
      </c>
    </row>
    <row r="21" spans="1:17" s="68" customFormat="1" ht="15.75" customHeight="1">
      <c r="A21" s="132" t="s">
        <v>53</v>
      </c>
      <c r="B21" s="105">
        <v>34</v>
      </c>
      <c r="C21" s="106">
        <v>21</v>
      </c>
      <c r="D21" s="107">
        <v>21</v>
      </c>
      <c r="E21" s="107"/>
      <c r="F21" s="107">
        <v>14</v>
      </c>
      <c r="G21" s="107">
        <v>13</v>
      </c>
      <c r="H21" s="108"/>
      <c r="I21" s="107"/>
      <c r="J21" s="107"/>
      <c r="K21" s="107"/>
      <c r="L21" s="107">
        <v>8</v>
      </c>
      <c r="M21" s="109">
        <f>IF(B21=" "," ",IF(Q21=0,"NC",IF(Q21&gt;90,90,Q21)))</f>
        <v>77</v>
      </c>
      <c r="N21" s="110"/>
      <c r="O21" s="137"/>
      <c r="Q21" s="67">
        <f>SUM(C21:L21)</f>
        <v>77</v>
      </c>
    </row>
    <row r="22" spans="1:17" s="68" customFormat="1" ht="15.75" customHeight="1" thickBot="1">
      <c r="A22" s="138" t="s">
        <v>130</v>
      </c>
      <c r="B22" s="139">
        <v>59</v>
      </c>
      <c r="C22" s="140">
        <v>22</v>
      </c>
      <c r="D22" s="141">
        <v>22</v>
      </c>
      <c r="E22" s="141"/>
      <c r="F22" s="141">
        <v>16</v>
      </c>
      <c r="G22" s="141">
        <v>16</v>
      </c>
      <c r="H22" s="142"/>
      <c r="I22" s="141"/>
      <c r="J22" s="141"/>
      <c r="K22" s="141"/>
      <c r="L22" s="141">
        <v>9</v>
      </c>
      <c r="M22" s="143">
        <f>IF(B22=" "," ",IF(Q22=0,"NC",IF(Q22&gt;90,90,Q22)))</f>
        <v>85</v>
      </c>
      <c r="N22" s="110"/>
      <c r="O22" s="144" t="s">
        <v>17</v>
      </c>
      <c r="Q22" s="67">
        <f>SUM(C22:L22)</f>
        <v>85</v>
      </c>
    </row>
    <row r="23" spans="1:17" s="68" customFormat="1" ht="15.75" customHeight="1" thickBot="1">
      <c r="A23" s="145"/>
      <c r="B23" s="146"/>
      <c r="C23" s="147"/>
      <c r="D23" s="148"/>
      <c r="E23" s="148"/>
      <c r="F23" s="148"/>
      <c r="G23" s="148"/>
      <c r="H23" s="149"/>
      <c r="I23" s="148"/>
      <c r="J23" s="148"/>
      <c r="K23" s="148"/>
      <c r="L23" s="148"/>
      <c r="M23" s="150"/>
      <c r="N23" s="151"/>
      <c r="O23" s="152"/>
      <c r="Q23" s="67"/>
    </row>
    <row r="24" spans="1:17" s="68" customFormat="1" ht="15.75" customHeight="1">
      <c r="A24" s="104"/>
      <c r="B24" s="105">
        <v>21</v>
      </c>
      <c r="C24" s="106"/>
      <c r="D24" s="107"/>
      <c r="E24" s="107"/>
      <c r="F24" s="107"/>
      <c r="G24" s="107"/>
      <c r="H24" s="108"/>
      <c r="I24" s="107"/>
      <c r="J24" s="107"/>
      <c r="K24" s="107"/>
      <c r="L24" s="107"/>
      <c r="M24" s="109" t="str">
        <f>IF(B24=" "," ",IF(Q24=0,"NC",IF(Q24&gt;90,90,Q24)))</f>
        <v>NC</v>
      </c>
      <c r="N24" s="110"/>
      <c r="O24" s="135" t="s">
        <v>17</v>
      </c>
      <c r="Q24" s="67">
        <f>SUM(C24:L24)</f>
        <v>0</v>
      </c>
    </row>
    <row r="25" spans="1:17" s="68" customFormat="1" ht="15.75" customHeight="1">
      <c r="A25" s="132" t="s">
        <v>311</v>
      </c>
      <c r="B25" s="105">
        <v>20</v>
      </c>
      <c r="C25" s="106">
        <v>20</v>
      </c>
      <c r="D25" s="107">
        <v>19</v>
      </c>
      <c r="E25" s="107"/>
      <c r="F25" s="107">
        <v>14</v>
      </c>
      <c r="G25" s="107">
        <v>12</v>
      </c>
      <c r="H25" s="108"/>
      <c r="I25" s="107"/>
      <c r="J25" s="107"/>
      <c r="K25" s="107"/>
      <c r="L25" s="107">
        <v>4</v>
      </c>
      <c r="M25" s="109">
        <f>IF(B25=" "," ",IF(Q25=0,"NC",IF(Q25&gt;90,90,Q25)))</f>
        <v>69</v>
      </c>
      <c r="N25" s="110">
        <v>0</v>
      </c>
      <c r="O25" s="136" t="s">
        <v>17</v>
      </c>
      <c r="Q25" s="67">
        <f>SUM(C25:L25)</f>
        <v>69</v>
      </c>
    </row>
    <row r="26" spans="1:17" s="68" customFormat="1" ht="15.75" customHeight="1">
      <c r="A26" s="132" t="s">
        <v>116</v>
      </c>
      <c r="B26" s="105">
        <v>32</v>
      </c>
      <c r="C26" s="106"/>
      <c r="D26" s="107"/>
      <c r="E26" s="107"/>
      <c r="F26" s="107"/>
      <c r="G26" s="107"/>
      <c r="H26" s="108"/>
      <c r="I26" s="107"/>
      <c r="J26" s="107"/>
      <c r="K26" s="107"/>
      <c r="L26" s="107"/>
      <c r="M26" s="109" t="str">
        <f>IF(B26=" "," ",IF(Q26=0,"NC",IF(Q26&gt;90,90,Q26)))</f>
        <v>NC</v>
      </c>
      <c r="N26" s="110"/>
      <c r="O26" s="137"/>
      <c r="Q26" s="67">
        <f>SUM(C26:L26)</f>
        <v>0</v>
      </c>
    </row>
    <row r="27" spans="1:17" s="68" customFormat="1" ht="15.75" customHeight="1" thickBot="1">
      <c r="A27" s="138" t="s">
        <v>312</v>
      </c>
      <c r="B27" s="139">
        <v>1</v>
      </c>
      <c r="C27" s="140">
        <v>20</v>
      </c>
      <c r="D27" s="141">
        <v>20</v>
      </c>
      <c r="E27" s="141"/>
      <c r="F27" s="141">
        <v>14</v>
      </c>
      <c r="G27" s="141">
        <v>14</v>
      </c>
      <c r="H27" s="142"/>
      <c r="I27" s="141"/>
      <c r="J27" s="141"/>
      <c r="K27" s="141"/>
      <c r="L27" s="141">
        <v>7</v>
      </c>
      <c r="M27" s="143">
        <f>IF(B27=" "," ",IF(Q27=0,"NC",IF(Q27&gt;90,90,Q27)))</f>
        <v>75</v>
      </c>
      <c r="N27" s="110"/>
      <c r="O27" s="144" t="s">
        <v>17</v>
      </c>
      <c r="Q27" s="67">
        <f>SUM(C27:L27)</f>
        <v>75</v>
      </c>
    </row>
    <row r="28" spans="1:17" s="68" customFormat="1" ht="15.75" customHeight="1" thickBot="1">
      <c r="A28" s="145"/>
      <c r="B28" s="146"/>
      <c r="C28" s="147"/>
      <c r="D28" s="148"/>
      <c r="E28" s="148"/>
      <c r="F28" s="148"/>
      <c r="G28" s="148"/>
      <c r="H28" s="149"/>
      <c r="I28" s="148"/>
      <c r="J28" s="148"/>
      <c r="K28" s="148"/>
      <c r="L28" s="148"/>
      <c r="M28" s="150"/>
      <c r="N28" s="151"/>
      <c r="O28" s="152"/>
      <c r="Q28" s="67"/>
    </row>
    <row r="29" spans="1:17" s="68" customFormat="1" ht="15.75" customHeight="1">
      <c r="A29" s="104"/>
      <c r="B29" s="105">
        <v>26</v>
      </c>
      <c r="C29" s="106">
        <v>21</v>
      </c>
      <c r="D29" s="107">
        <v>20</v>
      </c>
      <c r="E29" s="107"/>
      <c r="F29" s="107">
        <v>14</v>
      </c>
      <c r="G29" s="107">
        <v>12</v>
      </c>
      <c r="H29" s="108"/>
      <c r="I29" s="107"/>
      <c r="J29" s="107">
        <v>1</v>
      </c>
      <c r="K29" s="107"/>
      <c r="L29" s="107">
        <v>8</v>
      </c>
      <c r="M29" s="109">
        <f>IF(B29=" "," ",IF(Q29=0,"NC",IF(Q29&gt;90,90,Q29)))</f>
        <v>76</v>
      </c>
      <c r="N29" s="110"/>
      <c r="O29" s="135" t="s">
        <v>17</v>
      </c>
      <c r="Q29" s="67">
        <f>SUM(C29:L29)</f>
        <v>76</v>
      </c>
    </row>
    <row r="30" spans="1:17" s="68" customFormat="1" ht="15.75" customHeight="1">
      <c r="A30" s="132" t="s">
        <v>311</v>
      </c>
      <c r="B30" s="105">
        <v>14</v>
      </c>
      <c r="C30" s="106"/>
      <c r="D30" s="107"/>
      <c r="E30" s="107"/>
      <c r="F30" s="107"/>
      <c r="G30" s="107"/>
      <c r="H30" s="108"/>
      <c r="I30" s="107"/>
      <c r="J30" s="107"/>
      <c r="K30" s="107"/>
      <c r="L30" s="107"/>
      <c r="M30" s="109" t="str">
        <f>IF(B30=" "," ",IF(Q30=0,"NC",IF(Q30&gt;90,90,Q30)))</f>
        <v>NC</v>
      </c>
      <c r="N30" s="110">
        <v>0</v>
      </c>
      <c r="O30" s="136" t="s">
        <v>17</v>
      </c>
      <c r="Q30" s="67">
        <f>SUM(C30:L30)</f>
        <v>0</v>
      </c>
    </row>
    <row r="31" spans="1:17" s="68" customFormat="1" ht="15.75" customHeight="1">
      <c r="A31" s="132" t="s">
        <v>116</v>
      </c>
      <c r="B31" s="105">
        <v>18</v>
      </c>
      <c r="C31" s="106"/>
      <c r="D31" s="107"/>
      <c r="E31" s="107"/>
      <c r="F31" s="107"/>
      <c r="G31" s="107"/>
      <c r="H31" s="108"/>
      <c r="I31" s="107"/>
      <c r="J31" s="107"/>
      <c r="K31" s="107"/>
      <c r="L31" s="107"/>
      <c r="M31" s="109" t="str">
        <f>IF(B31=" "," ",IF(Q31=0,"NC",IF(Q31&gt;90,90,Q31)))</f>
        <v>NC</v>
      </c>
      <c r="N31" s="110"/>
      <c r="O31" s="137"/>
      <c r="Q31" s="67">
        <f>SUM(C31:L31)</f>
        <v>0</v>
      </c>
    </row>
    <row r="32" spans="1:17" s="68" customFormat="1" ht="15.75" customHeight="1" thickBot="1">
      <c r="A32" s="138" t="s">
        <v>313</v>
      </c>
      <c r="B32" s="139">
        <v>30</v>
      </c>
      <c r="C32" s="140">
        <v>21</v>
      </c>
      <c r="D32" s="141">
        <v>21</v>
      </c>
      <c r="E32" s="141"/>
      <c r="F32" s="141">
        <v>14</v>
      </c>
      <c r="G32" s="141">
        <v>14</v>
      </c>
      <c r="H32" s="142"/>
      <c r="I32" s="141"/>
      <c r="J32" s="141">
        <v>1</v>
      </c>
      <c r="K32" s="141"/>
      <c r="L32" s="141">
        <v>8</v>
      </c>
      <c r="M32" s="143">
        <f>IF(B32=" "," ",IF(Q32=0,"NC",IF(Q32&gt;90,90,Q32)))</f>
        <v>79</v>
      </c>
      <c r="N32" s="110"/>
      <c r="O32" s="144" t="s">
        <v>17</v>
      </c>
      <c r="Q32" s="67">
        <f>SUM(C32:L32)</f>
        <v>79</v>
      </c>
    </row>
    <row r="33" spans="1:17" s="68" customFormat="1" ht="15.75" customHeight="1" thickBot="1">
      <c r="A33" s="145"/>
      <c r="B33" s="146" t="s">
        <v>17</v>
      </c>
      <c r="C33" s="147"/>
      <c r="D33" s="148"/>
      <c r="E33" s="148"/>
      <c r="F33" s="148"/>
      <c r="G33" s="148"/>
      <c r="H33" s="149"/>
      <c r="I33" s="148"/>
      <c r="J33" s="148"/>
      <c r="K33" s="148"/>
      <c r="L33" s="148"/>
      <c r="M33" s="150"/>
      <c r="N33" s="151"/>
      <c r="O33" s="152"/>
      <c r="Q33" s="67"/>
    </row>
  </sheetData>
  <autoFilter ref="A8:Q33"/>
  <printOptions horizontalCentered="1"/>
  <pageMargins left="0" right="0" top="0.236220472440945" bottom="0.433070866141732" header="0.511811023622047" footer="0.511811023622047"/>
  <pageSetup horizontalDpi="240" verticalDpi="24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43"/>
  <sheetViews>
    <sheetView showGridLines="0" showZeros="0" workbookViewId="0" topLeftCell="A230">
      <selection activeCell="A244" sqref="A244:XFD283"/>
    </sheetView>
  </sheetViews>
  <sheetFormatPr defaultColWidth="9.140625" defaultRowHeight="12.75"/>
  <cols>
    <col min="1" max="1" width="17.57421875" style="18" customWidth="1"/>
    <col min="2" max="2" width="4.7109375" style="18" customWidth="1"/>
    <col min="3" max="8" width="4.7109375" style="56" customWidth="1"/>
    <col min="9" max="11" width="4.7109375" style="18" customWidth="1"/>
    <col min="12" max="15" width="4.28125" style="18" customWidth="1"/>
    <col min="16" max="16" width="6.57421875" style="18" customWidth="1"/>
    <col min="17" max="17" width="4.7109375" style="18" customWidth="1"/>
    <col min="18" max="18" width="19.57421875" style="18" customWidth="1"/>
    <col min="19" max="19" width="8.57421875" style="18" customWidth="1"/>
    <col min="20" max="20" width="9.140625" style="18" hidden="1" customWidth="1"/>
    <col min="21" max="256" width="9.140625" style="18" customWidth="1"/>
    <col min="257" max="257" width="17.57421875" style="18" customWidth="1"/>
    <col min="258" max="267" width="4.7109375" style="18" customWidth="1"/>
    <col min="268" max="271" width="4.28125" style="18" customWidth="1"/>
    <col min="272" max="272" width="6.57421875" style="18" customWidth="1"/>
    <col min="273" max="273" width="4.7109375" style="18" customWidth="1"/>
    <col min="274" max="274" width="19.57421875" style="18" customWidth="1"/>
    <col min="275" max="275" width="8.57421875" style="18" customWidth="1"/>
    <col min="276" max="276" width="9.140625" style="18" hidden="1" customWidth="1"/>
    <col min="277" max="512" width="9.140625" style="18" customWidth="1"/>
    <col min="513" max="513" width="17.57421875" style="18" customWidth="1"/>
    <col min="514" max="523" width="4.7109375" style="18" customWidth="1"/>
    <col min="524" max="527" width="4.28125" style="18" customWidth="1"/>
    <col min="528" max="528" width="6.57421875" style="18" customWidth="1"/>
    <col min="529" max="529" width="4.7109375" style="18" customWidth="1"/>
    <col min="530" max="530" width="19.57421875" style="18" customWidth="1"/>
    <col min="531" max="531" width="8.57421875" style="18" customWidth="1"/>
    <col min="532" max="532" width="9.140625" style="18" hidden="1" customWidth="1"/>
    <col min="533" max="768" width="9.140625" style="18" customWidth="1"/>
    <col min="769" max="769" width="17.57421875" style="18" customWidth="1"/>
    <col min="770" max="779" width="4.7109375" style="18" customWidth="1"/>
    <col min="780" max="783" width="4.28125" style="18" customWidth="1"/>
    <col min="784" max="784" width="6.57421875" style="18" customWidth="1"/>
    <col min="785" max="785" width="4.7109375" style="18" customWidth="1"/>
    <col min="786" max="786" width="19.57421875" style="18" customWidth="1"/>
    <col min="787" max="787" width="8.57421875" style="18" customWidth="1"/>
    <col min="788" max="788" width="9.140625" style="18" hidden="1" customWidth="1"/>
    <col min="789" max="1024" width="9.140625" style="18" customWidth="1"/>
    <col min="1025" max="1025" width="17.57421875" style="18" customWidth="1"/>
    <col min="1026" max="1035" width="4.7109375" style="18" customWidth="1"/>
    <col min="1036" max="1039" width="4.28125" style="18" customWidth="1"/>
    <col min="1040" max="1040" width="6.57421875" style="18" customWidth="1"/>
    <col min="1041" max="1041" width="4.7109375" style="18" customWidth="1"/>
    <col min="1042" max="1042" width="19.57421875" style="18" customWidth="1"/>
    <col min="1043" max="1043" width="8.57421875" style="18" customWidth="1"/>
    <col min="1044" max="1044" width="9.140625" style="18" hidden="1" customWidth="1"/>
    <col min="1045" max="1280" width="9.140625" style="18" customWidth="1"/>
    <col min="1281" max="1281" width="17.57421875" style="18" customWidth="1"/>
    <col min="1282" max="1291" width="4.7109375" style="18" customWidth="1"/>
    <col min="1292" max="1295" width="4.28125" style="18" customWidth="1"/>
    <col min="1296" max="1296" width="6.57421875" style="18" customWidth="1"/>
    <col min="1297" max="1297" width="4.7109375" style="18" customWidth="1"/>
    <col min="1298" max="1298" width="19.57421875" style="18" customWidth="1"/>
    <col min="1299" max="1299" width="8.57421875" style="18" customWidth="1"/>
    <col min="1300" max="1300" width="9.140625" style="18" hidden="1" customWidth="1"/>
    <col min="1301" max="1536" width="9.140625" style="18" customWidth="1"/>
    <col min="1537" max="1537" width="17.57421875" style="18" customWidth="1"/>
    <col min="1538" max="1547" width="4.7109375" style="18" customWidth="1"/>
    <col min="1548" max="1551" width="4.28125" style="18" customWidth="1"/>
    <col min="1552" max="1552" width="6.57421875" style="18" customWidth="1"/>
    <col min="1553" max="1553" width="4.7109375" style="18" customWidth="1"/>
    <col min="1554" max="1554" width="19.57421875" style="18" customWidth="1"/>
    <col min="1555" max="1555" width="8.57421875" style="18" customWidth="1"/>
    <col min="1556" max="1556" width="9.140625" style="18" hidden="1" customWidth="1"/>
    <col min="1557" max="1792" width="9.140625" style="18" customWidth="1"/>
    <col min="1793" max="1793" width="17.57421875" style="18" customWidth="1"/>
    <col min="1794" max="1803" width="4.7109375" style="18" customWidth="1"/>
    <col min="1804" max="1807" width="4.28125" style="18" customWidth="1"/>
    <col min="1808" max="1808" width="6.57421875" style="18" customWidth="1"/>
    <col min="1809" max="1809" width="4.7109375" style="18" customWidth="1"/>
    <col min="1810" max="1810" width="19.57421875" style="18" customWidth="1"/>
    <col min="1811" max="1811" width="8.57421875" style="18" customWidth="1"/>
    <col min="1812" max="1812" width="9.140625" style="18" hidden="1" customWidth="1"/>
    <col min="1813" max="2048" width="9.140625" style="18" customWidth="1"/>
    <col min="2049" max="2049" width="17.57421875" style="18" customWidth="1"/>
    <col min="2050" max="2059" width="4.7109375" style="18" customWidth="1"/>
    <col min="2060" max="2063" width="4.28125" style="18" customWidth="1"/>
    <col min="2064" max="2064" width="6.57421875" style="18" customWidth="1"/>
    <col min="2065" max="2065" width="4.7109375" style="18" customWidth="1"/>
    <col min="2066" max="2066" width="19.57421875" style="18" customWidth="1"/>
    <col min="2067" max="2067" width="8.57421875" style="18" customWidth="1"/>
    <col min="2068" max="2068" width="9.140625" style="18" hidden="1" customWidth="1"/>
    <col min="2069" max="2304" width="9.140625" style="18" customWidth="1"/>
    <col min="2305" max="2305" width="17.57421875" style="18" customWidth="1"/>
    <col min="2306" max="2315" width="4.7109375" style="18" customWidth="1"/>
    <col min="2316" max="2319" width="4.28125" style="18" customWidth="1"/>
    <col min="2320" max="2320" width="6.57421875" style="18" customWidth="1"/>
    <col min="2321" max="2321" width="4.7109375" style="18" customWidth="1"/>
    <col min="2322" max="2322" width="19.57421875" style="18" customWidth="1"/>
    <col min="2323" max="2323" width="8.57421875" style="18" customWidth="1"/>
    <col min="2324" max="2324" width="9.140625" style="18" hidden="1" customWidth="1"/>
    <col min="2325" max="2560" width="9.140625" style="18" customWidth="1"/>
    <col min="2561" max="2561" width="17.57421875" style="18" customWidth="1"/>
    <col min="2562" max="2571" width="4.7109375" style="18" customWidth="1"/>
    <col min="2572" max="2575" width="4.28125" style="18" customWidth="1"/>
    <col min="2576" max="2576" width="6.57421875" style="18" customWidth="1"/>
    <col min="2577" max="2577" width="4.7109375" style="18" customWidth="1"/>
    <col min="2578" max="2578" width="19.57421875" style="18" customWidth="1"/>
    <col min="2579" max="2579" width="8.57421875" style="18" customWidth="1"/>
    <col min="2580" max="2580" width="9.140625" style="18" hidden="1" customWidth="1"/>
    <col min="2581" max="2816" width="9.140625" style="18" customWidth="1"/>
    <col min="2817" max="2817" width="17.57421875" style="18" customWidth="1"/>
    <col min="2818" max="2827" width="4.7109375" style="18" customWidth="1"/>
    <col min="2828" max="2831" width="4.28125" style="18" customWidth="1"/>
    <col min="2832" max="2832" width="6.57421875" style="18" customWidth="1"/>
    <col min="2833" max="2833" width="4.7109375" style="18" customWidth="1"/>
    <col min="2834" max="2834" width="19.57421875" style="18" customWidth="1"/>
    <col min="2835" max="2835" width="8.57421875" style="18" customWidth="1"/>
    <col min="2836" max="2836" width="9.140625" style="18" hidden="1" customWidth="1"/>
    <col min="2837" max="3072" width="9.140625" style="18" customWidth="1"/>
    <col min="3073" max="3073" width="17.57421875" style="18" customWidth="1"/>
    <col min="3074" max="3083" width="4.7109375" style="18" customWidth="1"/>
    <col min="3084" max="3087" width="4.28125" style="18" customWidth="1"/>
    <col min="3088" max="3088" width="6.57421875" style="18" customWidth="1"/>
    <col min="3089" max="3089" width="4.7109375" style="18" customWidth="1"/>
    <col min="3090" max="3090" width="19.57421875" style="18" customWidth="1"/>
    <col min="3091" max="3091" width="8.57421875" style="18" customWidth="1"/>
    <col min="3092" max="3092" width="9.140625" style="18" hidden="1" customWidth="1"/>
    <col min="3093" max="3328" width="9.140625" style="18" customWidth="1"/>
    <col min="3329" max="3329" width="17.57421875" style="18" customWidth="1"/>
    <col min="3330" max="3339" width="4.7109375" style="18" customWidth="1"/>
    <col min="3340" max="3343" width="4.28125" style="18" customWidth="1"/>
    <col min="3344" max="3344" width="6.57421875" style="18" customWidth="1"/>
    <col min="3345" max="3345" width="4.7109375" style="18" customWidth="1"/>
    <col min="3346" max="3346" width="19.57421875" style="18" customWidth="1"/>
    <col min="3347" max="3347" width="8.57421875" style="18" customWidth="1"/>
    <col min="3348" max="3348" width="9.140625" style="18" hidden="1" customWidth="1"/>
    <col min="3349" max="3584" width="9.140625" style="18" customWidth="1"/>
    <col min="3585" max="3585" width="17.57421875" style="18" customWidth="1"/>
    <col min="3586" max="3595" width="4.7109375" style="18" customWidth="1"/>
    <col min="3596" max="3599" width="4.28125" style="18" customWidth="1"/>
    <col min="3600" max="3600" width="6.57421875" style="18" customWidth="1"/>
    <col min="3601" max="3601" width="4.7109375" style="18" customWidth="1"/>
    <col min="3602" max="3602" width="19.57421875" style="18" customWidth="1"/>
    <col min="3603" max="3603" width="8.57421875" style="18" customWidth="1"/>
    <col min="3604" max="3604" width="9.140625" style="18" hidden="1" customWidth="1"/>
    <col min="3605" max="3840" width="9.140625" style="18" customWidth="1"/>
    <col min="3841" max="3841" width="17.57421875" style="18" customWidth="1"/>
    <col min="3842" max="3851" width="4.7109375" style="18" customWidth="1"/>
    <col min="3852" max="3855" width="4.28125" style="18" customWidth="1"/>
    <col min="3856" max="3856" width="6.57421875" style="18" customWidth="1"/>
    <col min="3857" max="3857" width="4.7109375" style="18" customWidth="1"/>
    <col min="3858" max="3858" width="19.57421875" style="18" customWidth="1"/>
    <col min="3859" max="3859" width="8.57421875" style="18" customWidth="1"/>
    <col min="3860" max="3860" width="9.140625" style="18" hidden="1" customWidth="1"/>
    <col min="3861" max="4096" width="9.140625" style="18" customWidth="1"/>
    <col min="4097" max="4097" width="17.57421875" style="18" customWidth="1"/>
    <col min="4098" max="4107" width="4.7109375" style="18" customWidth="1"/>
    <col min="4108" max="4111" width="4.28125" style="18" customWidth="1"/>
    <col min="4112" max="4112" width="6.57421875" style="18" customWidth="1"/>
    <col min="4113" max="4113" width="4.7109375" style="18" customWidth="1"/>
    <col min="4114" max="4114" width="19.57421875" style="18" customWidth="1"/>
    <col min="4115" max="4115" width="8.57421875" style="18" customWidth="1"/>
    <col min="4116" max="4116" width="9.140625" style="18" hidden="1" customWidth="1"/>
    <col min="4117" max="4352" width="9.140625" style="18" customWidth="1"/>
    <col min="4353" max="4353" width="17.57421875" style="18" customWidth="1"/>
    <col min="4354" max="4363" width="4.7109375" style="18" customWidth="1"/>
    <col min="4364" max="4367" width="4.28125" style="18" customWidth="1"/>
    <col min="4368" max="4368" width="6.57421875" style="18" customWidth="1"/>
    <col min="4369" max="4369" width="4.7109375" style="18" customWidth="1"/>
    <col min="4370" max="4370" width="19.57421875" style="18" customWidth="1"/>
    <col min="4371" max="4371" width="8.57421875" style="18" customWidth="1"/>
    <col min="4372" max="4372" width="9.140625" style="18" hidden="1" customWidth="1"/>
    <col min="4373" max="4608" width="9.140625" style="18" customWidth="1"/>
    <col min="4609" max="4609" width="17.57421875" style="18" customWidth="1"/>
    <col min="4610" max="4619" width="4.7109375" style="18" customWidth="1"/>
    <col min="4620" max="4623" width="4.28125" style="18" customWidth="1"/>
    <col min="4624" max="4624" width="6.57421875" style="18" customWidth="1"/>
    <col min="4625" max="4625" width="4.7109375" style="18" customWidth="1"/>
    <col min="4626" max="4626" width="19.57421875" style="18" customWidth="1"/>
    <col min="4627" max="4627" width="8.57421875" style="18" customWidth="1"/>
    <col min="4628" max="4628" width="9.140625" style="18" hidden="1" customWidth="1"/>
    <col min="4629" max="4864" width="9.140625" style="18" customWidth="1"/>
    <col min="4865" max="4865" width="17.57421875" style="18" customWidth="1"/>
    <col min="4866" max="4875" width="4.7109375" style="18" customWidth="1"/>
    <col min="4876" max="4879" width="4.28125" style="18" customWidth="1"/>
    <col min="4880" max="4880" width="6.57421875" style="18" customWidth="1"/>
    <col min="4881" max="4881" width="4.7109375" style="18" customWidth="1"/>
    <col min="4882" max="4882" width="19.57421875" style="18" customWidth="1"/>
    <col min="4883" max="4883" width="8.57421875" style="18" customWidth="1"/>
    <col min="4884" max="4884" width="9.140625" style="18" hidden="1" customWidth="1"/>
    <col min="4885" max="5120" width="9.140625" style="18" customWidth="1"/>
    <col min="5121" max="5121" width="17.57421875" style="18" customWidth="1"/>
    <col min="5122" max="5131" width="4.7109375" style="18" customWidth="1"/>
    <col min="5132" max="5135" width="4.28125" style="18" customWidth="1"/>
    <col min="5136" max="5136" width="6.57421875" style="18" customWidth="1"/>
    <col min="5137" max="5137" width="4.7109375" style="18" customWidth="1"/>
    <col min="5138" max="5138" width="19.57421875" style="18" customWidth="1"/>
    <col min="5139" max="5139" width="8.57421875" style="18" customWidth="1"/>
    <col min="5140" max="5140" width="9.140625" style="18" hidden="1" customWidth="1"/>
    <col min="5141" max="5376" width="9.140625" style="18" customWidth="1"/>
    <col min="5377" max="5377" width="17.57421875" style="18" customWidth="1"/>
    <col min="5378" max="5387" width="4.7109375" style="18" customWidth="1"/>
    <col min="5388" max="5391" width="4.28125" style="18" customWidth="1"/>
    <col min="5392" max="5392" width="6.57421875" style="18" customWidth="1"/>
    <col min="5393" max="5393" width="4.7109375" style="18" customWidth="1"/>
    <col min="5394" max="5394" width="19.57421875" style="18" customWidth="1"/>
    <col min="5395" max="5395" width="8.57421875" style="18" customWidth="1"/>
    <col min="5396" max="5396" width="9.140625" style="18" hidden="1" customWidth="1"/>
    <col min="5397" max="5632" width="9.140625" style="18" customWidth="1"/>
    <col min="5633" max="5633" width="17.57421875" style="18" customWidth="1"/>
    <col min="5634" max="5643" width="4.7109375" style="18" customWidth="1"/>
    <col min="5644" max="5647" width="4.28125" style="18" customWidth="1"/>
    <col min="5648" max="5648" width="6.57421875" style="18" customWidth="1"/>
    <col min="5649" max="5649" width="4.7109375" style="18" customWidth="1"/>
    <col min="5650" max="5650" width="19.57421875" style="18" customWidth="1"/>
    <col min="5651" max="5651" width="8.57421875" style="18" customWidth="1"/>
    <col min="5652" max="5652" width="9.140625" style="18" hidden="1" customWidth="1"/>
    <col min="5653" max="5888" width="9.140625" style="18" customWidth="1"/>
    <col min="5889" max="5889" width="17.57421875" style="18" customWidth="1"/>
    <col min="5890" max="5899" width="4.7109375" style="18" customWidth="1"/>
    <col min="5900" max="5903" width="4.28125" style="18" customWidth="1"/>
    <col min="5904" max="5904" width="6.57421875" style="18" customWidth="1"/>
    <col min="5905" max="5905" width="4.7109375" style="18" customWidth="1"/>
    <col min="5906" max="5906" width="19.57421875" style="18" customWidth="1"/>
    <col min="5907" max="5907" width="8.57421875" style="18" customWidth="1"/>
    <col min="5908" max="5908" width="9.140625" style="18" hidden="1" customWidth="1"/>
    <col min="5909" max="6144" width="9.140625" style="18" customWidth="1"/>
    <col min="6145" max="6145" width="17.57421875" style="18" customWidth="1"/>
    <col min="6146" max="6155" width="4.7109375" style="18" customWidth="1"/>
    <col min="6156" max="6159" width="4.28125" style="18" customWidth="1"/>
    <col min="6160" max="6160" width="6.57421875" style="18" customWidth="1"/>
    <col min="6161" max="6161" width="4.7109375" style="18" customWidth="1"/>
    <col min="6162" max="6162" width="19.57421875" style="18" customWidth="1"/>
    <col min="6163" max="6163" width="8.57421875" style="18" customWidth="1"/>
    <col min="6164" max="6164" width="9.140625" style="18" hidden="1" customWidth="1"/>
    <col min="6165" max="6400" width="9.140625" style="18" customWidth="1"/>
    <col min="6401" max="6401" width="17.57421875" style="18" customWidth="1"/>
    <col min="6402" max="6411" width="4.7109375" style="18" customWidth="1"/>
    <col min="6412" max="6415" width="4.28125" style="18" customWidth="1"/>
    <col min="6416" max="6416" width="6.57421875" style="18" customWidth="1"/>
    <col min="6417" max="6417" width="4.7109375" style="18" customWidth="1"/>
    <col min="6418" max="6418" width="19.57421875" style="18" customWidth="1"/>
    <col min="6419" max="6419" width="8.57421875" style="18" customWidth="1"/>
    <col min="6420" max="6420" width="9.140625" style="18" hidden="1" customWidth="1"/>
    <col min="6421" max="6656" width="9.140625" style="18" customWidth="1"/>
    <col min="6657" max="6657" width="17.57421875" style="18" customWidth="1"/>
    <col min="6658" max="6667" width="4.7109375" style="18" customWidth="1"/>
    <col min="6668" max="6671" width="4.28125" style="18" customWidth="1"/>
    <col min="6672" max="6672" width="6.57421875" style="18" customWidth="1"/>
    <col min="6673" max="6673" width="4.7109375" style="18" customWidth="1"/>
    <col min="6674" max="6674" width="19.57421875" style="18" customWidth="1"/>
    <col min="6675" max="6675" width="8.57421875" style="18" customWidth="1"/>
    <col min="6676" max="6676" width="9.140625" style="18" hidden="1" customWidth="1"/>
    <col min="6677" max="6912" width="9.140625" style="18" customWidth="1"/>
    <col min="6913" max="6913" width="17.57421875" style="18" customWidth="1"/>
    <col min="6914" max="6923" width="4.7109375" style="18" customWidth="1"/>
    <col min="6924" max="6927" width="4.28125" style="18" customWidth="1"/>
    <col min="6928" max="6928" width="6.57421875" style="18" customWidth="1"/>
    <col min="6929" max="6929" width="4.7109375" style="18" customWidth="1"/>
    <col min="6930" max="6930" width="19.57421875" style="18" customWidth="1"/>
    <col min="6931" max="6931" width="8.57421875" style="18" customWidth="1"/>
    <col min="6932" max="6932" width="9.140625" style="18" hidden="1" customWidth="1"/>
    <col min="6933" max="7168" width="9.140625" style="18" customWidth="1"/>
    <col min="7169" max="7169" width="17.57421875" style="18" customWidth="1"/>
    <col min="7170" max="7179" width="4.7109375" style="18" customWidth="1"/>
    <col min="7180" max="7183" width="4.28125" style="18" customWidth="1"/>
    <col min="7184" max="7184" width="6.57421875" style="18" customWidth="1"/>
    <col min="7185" max="7185" width="4.7109375" style="18" customWidth="1"/>
    <col min="7186" max="7186" width="19.57421875" style="18" customWidth="1"/>
    <col min="7187" max="7187" width="8.57421875" style="18" customWidth="1"/>
    <col min="7188" max="7188" width="9.140625" style="18" hidden="1" customWidth="1"/>
    <col min="7189" max="7424" width="9.140625" style="18" customWidth="1"/>
    <col min="7425" max="7425" width="17.57421875" style="18" customWidth="1"/>
    <col min="7426" max="7435" width="4.7109375" style="18" customWidth="1"/>
    <col min="7436" max="7439" width="4.28125" style="18" customWidth="1"/>
    <col min="7440" max="7440" width="6.57421875" style="18" customWidth="1"/>
    <col min="7441" max="7441" width="4.7109375" style="18" customWidth="1"/>
    <col min="7442" max="7442" width="19.57421875" style="18" customWidth="1"/>
    <col min="7443" max="7443" width="8.57421875" style="18" customWidth="1"/>
    <col min="7444" max="7444" width="9.140625" style="18" hidden="1" customWidth="1"/>
    <col min="7445" max="7680" width="9.140625" style="18" customWidth="1"/>
    <col min="7681" max="7681" width="17.57421875" style="18" customWidth="1"/>
    <col min="7682" max="7691" width="4.7109375" style="18" customWidth="1"/>
    <col min="7692" max="7695" width="4.28125" style="18" customWidth="1"/>
    <col min="7696" max="7696" width="6.57421875" style="18" customWidth="1"/>
    <col min="7697" max="7697" width="4.7109375" style="18" customWidth="1"/>
    <col min="7698" max="7698" width="19.57421875" style="18" customWidth="1"/>
    <col min="7699" max="7699" width="8.57421875" style="18" customWidth="1"/>
    <col min="7700" max="7700" width="9.140625" style="18" hidden="1" customWidth="1"/>
    <col min="7701" max="7936" width="9.140625" style="18" customWidth="1"/>
    <col min="7937" max="7937" width="17.57421875" style="18" customWidth="1"/>
    <col min="7938" max="7947" width="4.7109375" style="18" customWidth="1"/>
    <col min="7948" max="7951" width="4.28125" style="18" customWidth="1"/>
    <col min="7952" max="7952" width="6.57421875" style="18" customWidth="1"/>
    <col min="7953" max="7953" width="4.7109375" style="18" customWidth="1"/>
    <col min="7954" max="7954" width="19.57421875" style="18" customWidth="1"/>
    <col min="7955" max="7955" width="8.57421875" style="18" customWidth="1"/>
    <col min="7956" max="7956" width="9.140625" style="18" hidden="1" customWidth="1"/>
    <col min="7957" max="8192" width="9.140625" style="18" customWidth="1"/>
    <col min="8193" max="8193" width="17.57421875" style="18" customWidth="1"/>
    <col min="8194" max="8203" width="4.7109375" style="18" customWidth="1"/>
    <col min="8204" max="8207" width="4.28125" style="18" customWidth="1"/>
    <col min="8208" max="8208" width="6.57421875" style="18" customWidth="1"/>
    <col min="8209" max="8209" width="4.7109375" style="18" customWidth="1"/>
    <col min="8210" max="8210" width="19.57421875" style="18" customWidth="1"/>
    <col min="8211" max="8211" width="8.57421875" style="18" customWidth="1"/>
    <col min="8212" max="8212" width="9.140625" style="18" hidden="1" customWidth="1"/>
    <col min="8213" max="8448" width="9.140625" style="18" customWidth="1"/>
    <col min="8449" max="8449" width="17.57421875" style="18" customWidth="1"/>
    <col min="8450" max="8459" width="4.7109375" style="18" customWidth="1"/>
    <col min="8460" max="8463" width="4.28125" style="18" customWidth="1"/>
    <col min="8464" max="8464" width="6.57421875" style="18" customWidth="1"/>
    <col min="8465" max="8465" width="4.7109375" style="18" customWidth="1"/>
    <col min="8466" max="8466" width="19.57421875" style="18" customWidth="1"/>
    <col min="8467" max="8467" width="8.57421875" style="18" customWidth="1"/>
    <col min="8468" max="8468" width="9.140625" style="18" hidden="1" customWidth="1"/>
    <col min="8469" max="8704" width="9.140625" style="18" customWidth="1"/>
    <col min="8705" max="8705" width="17.57421875" style="18" customWidth="1"/>
    <col min="8706" max="8715" width="4.7109375" style="18" customWidth="1"/>
    <col min="8716" max="8719" width="4.28125" style="18" customWidth="1"/>
    <col min="8720" max="8720" width="6.57421875" style="18" customWidth="1"/>
    <col min="8721" max="8721" width="4.7109375" style="18" customWidth="1"/>
    <col min="8722" max="8722" width="19.57421875" style="18" customWidth="1"/>
    <col min="8723" max="8723" width="8.57421875" style="18" customWidth="1"/>
    <col min="8724" max="8724" width="9.140625" style="18" hidden="1" customWidth="1"/>
    <col min="8725" max="8960" width="9.140625" style="18" customWidth="1"/>
    <col min="8961" max="8961" width="17.57421875" style="18" customWidth="1"/>
    <col min="8962" max="8971" width="4.7109375" style="18" customWidth="1"/>
    <col min="8972" max="8975" width="4.28125" style="18" customWidth="1"/>
    <col min="8976" max="8976" width="6.57421875" style="18" customWidth="1"/>
    <col min="8977" max="8977" width="4.7109375" style="18" customWidth="1"/>
    <col min="8978" max="8978" width="19.57421875" style="18" customWidth="1"/>
    <col min="8979" max="8979" width="8.57421875" style="18" customWidth="1"/>
    <col min="8980" max="8980" width="9.140625" style="18" hidden="1" customWidth="1"/>
    <col min="8981" max="9216" width="9.140625" style="18" customWidth="1"/>
    <col min="9217" max="9217" width="17.57421875" style="18" customWidth="1"/>
    <col min="9218" max="9227" width="4.7109375" style="18" customWidth="1"/>
    <col min="9228" max="9231" width="4.28125" style="18" customWidth="1"/>
    <col min="9232" max="9232" width="6.57421875" style="18" customWidth="1"/>
    <col min="9233" max="9233" width="4.7109375" style="18" customWidth="1"/>
    <col min="9234" max="9234" width="19.57421875" style="18" customWidth="1"/>
    <col min="9235" max="9235" width="8.57421875" style="18" customWidth="1"/>
    <col min="9236" max="9236" width="9.140625" style="18" hidden="1" customWidth="1"/>
    <col min="9237" max="9472" width="9.140625" style="18" customWidth="1"/>
    <col min="9473" max="9473" width="17.57421875" style="18" customWidth="1"/>
    <col min="9474" max="9483" width="4.7109375" style="18" customWidth="1"/>
    <col min="9484" max="9487" width="4.28125" style="18" customWidth="1"/>
    <col min="9488" max="9488" width="6.57421875" style="18" customWidth="1"/>
    <col min="9489" max="9489" width="4.7109375" style="18" customWidth="1"/>
    <col min="9490" max="9490" width="19.57421875" style="18" customWidth="1"/>
    <col min="9491" max="9491" width="8.57421875" style="18" customWidth="1"/>
    <col min="9492" max="9492" width="9.140625" style="18" hidden="1" customWidth="1"/>
    <col min="9493" max="9728" width="9.140625" style="18" customWidth="1"/>
    <col min="9729" max="9729" width="17.57421875" style="18" customWidth="1"/>
    <col min="9730" max="9739" width="4.7109375" style="18" customWidth="1"/>
    <col min="9740" max="9743" width="4.28125" style="18" customWidth="1"/>
    <col min="9744" max="9744" width="6.57421875" style="18" customWidth="1"/>
    <col min="9745" max="9745" width="4.7109375" style="18" customWidth="1"/>
    <col min="9746" max="9746" width="19.57421875" style="18" customWidth="1"/>
    <col min="9747" max="9747" width="8.57421875" style="18" customWidth="1"/>
    <col min="9748" max="9748" width="9.140625" style="18" hidden="1" customWidth="1"/>
    <col min="9749" max="9984" width="9.140625" style="18" customWidth="1"/>
    <col min="9985" max="9985" width="17.57421875" style="18" customWidth="1"/>
    <col min="9986" max="9995" width="4.7109375" style="18" customWidth="1"/>
    <col min="9996" max="9999" width="4.28125" style="18" customWidth="1"/>
    <col min="10000" max="10000" width="6.57421875" style="18" customWidth="1"/>
    <col min="10001" max="10001" width="4.7109375" style="18" customWidth="1"/>
    <col min="10002" max="10002" width="19.57421875" style="18" customWidth="1"/>
    <col min="10003" max="10003" width="8.57421875" style="18" customWidth="1"/>
    <col min="10004" max="10004" width="9.140625" style="18" hidden="1" customWidth="1"/>
    <col min="10005" max="10240" width="9.140625" style="18" customWidth="1"/>
    <col min="10241" max="10241" width="17.57421875" style="18" customWidth="1"/>
    <col min="10242" max="10251" width="4.7109375" style="18" customWidth="1"/>
    <col min="10252" max="10255" width="4.28125" style="18" customWidth="1"/>
    <col min="10256" max="10256" width="6.57421875" style="18" customWidth="1"/>
    <col min="10257" max="10257" width="4.7109375" style="18" customWidth="1"/>
    <col min="10258" max="10258" width="19.57421875" style="18" customWidth="1"/>
    <col min="10259" max="10259" width="8.57421875" style="18" customWidth="1"/>
    <col min="10260" max="10260" width="9.140625" style="18" hidden="1" customWidth="1"/>
    <col min="10261" max="10496" width="9.140625" style="18" customWidth="1"/>
    <col min="10497" max="10497" width="17.57421875" style="18" customWidth="1"/>
    <col min="10498" max="10507" width="4.7109375" style="18" customWidth="1"/>
    <col min="10508" max="10511" width="4.28125" style="18" customWidth="1"/>
    <col min="10512" max="10512" width="6.57421875" style="18" customWidth="1"/>
    <col min="10513" max="10513" width="4.7109375" style="18" customWidth="1"/>
    <col min="10514" max="10514" width="19.57421875" style="18" customWidth="1"/>
    <col min="10515" max="10515" width="8.57421875" style="18" customWidth="1"/>
    <col min="10516" max="10516" width="9.140625" style="18" hidden="1" customWidth="1"/>
    <col min="10517" max="10752" width="9.140625" style="18" customWidth="1"/>
    <col min="10753" max="10753" width="17.57421875" style="18" customWidth="1"/>
    <col min="10754" max="10763" width="4.7109375" style="18" customWidth="1"/>
    <col min="10764" max="10767" width="4.28125" style="18" customWidth="1"/>
    <col min="10768" max="10768" width="6.57421875" style="18" customWidth="1"/>
    <col min="10769" max="10769" width="4.7109375" style="18" customWidth="1"/>
    <col min="10770" max="10770" width="19.57421875" style="18" customWidth="1"/>
    <col min="10771" max="10771" width="8.57421875" style="18" customWidth="1"/>
    <col min="10772" max="10772" width="9.140625" style="18" hidden="1" customWidth="1"/>
    <col min="10773" max="11008" width="9.140625" style="18" customWidth="1"/>
    <col min="11009" max="11009" width="17.57421875" style="18" customWidth="1"/>
    <col min="11010" max="11019" width="4.7109375" style="18" customWidth="1"/>
    <col min="11020" max="11023" width="4.28125" style="18" customWidth="1"/>
    <col min="11024" max="11024" width="6.57421875" style="18" customWidth="1"/>
    <col min="11025" max="11025" width="4.7109375" style="18" customWidth="1"/>
    <col min="11026" max="11026" width="19.57421875" style="18" customWidth="1"/>
    <col min="11027" max="11027" width="8.57421875" style="18" customWidth="1"/>
    <col min="11028" max="11028" width="9.140625" style="18" hidden="1" customWidth="1"/>
    <col min="11029" max="11264" width="9.140625" style="18" customWidth="1"/>
    <col min="11265" max="11265" width="17.57421875" style="18" customWidth="1"/>
    <col min="11266" max="11275" width="4.7109375" style="18" customWidth="1"/>
    <col min="11276" max="11279" width="4.28125" style="18" customWidth="1"/>
    <col min="11280" max="11280" width="6.57421875" style="18" customWidth="1"/>
    <col min="11281" max="11281" width="4.7109375" style="18" customWidth="1"/>
    <col min="11282" max="11282" width="19.57421875" style="18" customWidth="1"/>
    <col min="11283" max="11283" width="8.57421875" style="18" customWidth="1"/>
    <col min="11284" max="11284" width="9.140625" style="18" hidden="1" customWidth="1"/>
    <col min="11285" max="11520" width="9.140625" style="18" customWidth="1"/>
    <col min="11521" max="11521" width="17.57421875" style="18" customWidth="1"/>
    <col min="11522" max="11531" width="4.7109375" style="18" customWidth="1"/>
    <col min="11532" max="11535" width="4.28125" style="18" customWidth="1"/>
    <col min="11536" max="11536" width="6.57421875" style="18" customWidth="1"/>
    <col min="11537" max="11537" width="4.7109375" style="18" customWidth="1"/>
    <col min="11538" max="11538" width="19.57421875" style="18" customWidth="1"/>
    <col min="11539" max="11539" width="8.57421875" style="18" customWidth="1"/>
    <col min="11540" max="11540" width="9.140625" style="18" hidden="1" customWidth="1"/>
    <col min="11541" max="11776" width="9.140625" style="18" customWidth="1"/>
    <col min="11777" max="11777" width="17.57421875" style="18" customWidth="1"/>
    <col min="11778" max="11787" width="4.7109375" style="18" customWidth="1"/>
    <col min="11788" max="11791" width="4.28125" style="18" customWidth="1"/>
    <col min="11792" max="11792" width="6.57421875" style="18" customWidth="1"/>
    <col min="11793" max="11793" width="4.7109375" style="18" customWidth="1"/>
    <col min="11794" max="11794" width="19.57421875" style="18" customWidth="1"/>
    <col min="11795" max="11795" width="8.57421875" style="18" customWidth="1"/>
    <col min="11796" max="11796" width="9.140625" style="18" hidden="1" customWidth="1"/>
    <col min="11797" max="12032" width="9.140625" style="18" customWidth="1"/>
    <col min="12033" max="12033" width="17.57421875" style="18" customWidth="1"/>
    <col min="12034" max="12043" width="4.7109375" style="18" customWidth="1"/>
    <col min="12044" max="12047" width="4.28125" style="18" customWidth="1"/>
    <col min="12048" max="12048" width="6.57421875" style="18" customWidth="1"/>
    <col min="12049" max="12049" width="4.7109375" style="18" customWidth="1"/>
    <col min="12050" max="12050" width="19.57421875" style="18" customWidth="1"/>
    <col min="12051" max="12051" width="8.57421875" style="18" customWidth="1"/>
    <col min="12052" max="12052" width="9.140625" style="18" hidden="1" customWidth="1"/>
    <col min="12053" max="12288" width="9.140625" style="18" customWidth="1"/>
    <col min="12289" max="12289" width="17.57421875" style="18" customWidth="1"/>
    <col min="12290" max="12299" width="4.7109375" style="18" customWidth="1"/>
    <col min="12300" max="12303" width="4.28125" style="18" customWidth="1"/>
    <col min="12304" max="12304" width="6.57421875" style="18" customWidth="1"/>
    <col min="12305" max="12305" width="4.7109375" style="18" customWidth="1"/>
    <col min="12306" max="12306" width="19.57421875" style="18" customWidth="1"/>
    <col min="12307" max="12307" width="8.57421875" style="18" customWidth="1"/>
    <col min="12308" max="12308" width="9.140625" style="18" hidden="1" customWidth="1"/>
    <col min="12309" max="12544" width="9.140625" style="18" customWidth="1"/>
    <col min="12545" max="12545" width="17.57421875" style="18" customWidth="1"/>
    <col min="12546" max="12555" width="4.7109375" style="18" customWidth="1"/>
    <col min="12556" max="12559" width="4.28125" style="18" customWidth="1"/>
    <col min="12560" max="12560" width="6.57421875" style="18" customWidth="1"/>
    <col min="12561" max="12561" width="4.7109375" style="18" customWidth="1"/>
    <col min="12562" max="12562" width="19.57421875" style="18" customWidth="1"/>
    <col min="12563" max="12563" width="8.57421875" style="18" customWidth="1"/>
    <col min="12564" max="12564" width="9.140625" style="18" hidden="1" customWidth="1"/>
    <col min="12565" max="12800" width="9.140625" style="18" customWidth="1"/>
    <col min="12801" max="12801" width="17.57421875" style="18" customWidth="1"/>
    <col min="12802" max="12811" width="4.7109375" style="18" customWidth="1"/>
    <col min="12812" max="12815" width="4.28125" style="18" customWidth="1"/>
    <col min="12816" max="12816" width="6.57421875" style="18" customWidth="1"/>
    <col min="12817" max="12817" width="4.7109375" style="18" customWidth="1"/>
    <col min="12818" max="12818" width="19.57421875" style="18" customWidth="1"/>
    <col min="12819" max="12819" width="8.57421875" style="18" customWidth="1"/>
    <col min="12820" max="12820" width="9.140625" style="18" hidden="1" customWidth="1"/>
    <col min="12821" max="13056" width="9.140625" style="18" customWidth="1"/>
    <col min="13057" max="13057" width="17.57421875" style="18" customWidth="1"/>
    <col min="13058" max="13067" width="4.7109375" style="18" customWidth="1"/>
    <col min="13068" max="13071" width="4.28125" style="18" customWidth="1"/>
    <col min="13072" max="13072" width="6.57421875" style="18" customWidth="1"/>
    <col min="13073" max="13073" width="4.7109375" style="18" customWidth="1"/>
    <col min="13074" max="13074" width="19.57421875" style="18" customWidth="1"/>
    <col min="13075" max="13075" width="8.57421875" style="18" customWidth="1"/>
    <col min="13076" max="13076" width="9.140625" style="18" hidden="1" customWidth="1"/>
    <col min="13077" max="13312" width="9.140625" style="18" customWidth="1"/>
    <col min="13313" max="13313" width="17.57421875" style="18" customWidth="1"/>
    <col min="13314" max="13323" width="4.7109375" style="18" customWidth="1"/>
    <col min="13324" max="13327" width="4.28125" style="18" customWidth="1"/>
    <col min="13328" max="13328" width="6.57421875" style="18" customWidth="1"/>
    <col min="13329" max="13329" width="4.7109375" style="18" customWidth="1"/>
    <col min="13330" max="13330" width="19.57421875" style="18" customWidth="1"/>
    <col min="13331" max="13331" width="8.57421875" style="18" customWidth="1"/>
    <col min="13332" max="13332" width="9.140625" style="18" hidden="1" customWidth="1"/>
    <col min="13333" max="13568" width="9.140625" style="18" customWidth="1"/>
    <col min="13569" max="13569" width="17.57421875" style="18" customWidth="1"/>
    <col min="13570" max="13579" width="4.7109375" style="18" customWidth="1"/>
    <col min="13580" max="13583" width="4.28125" style="18" customWidth="1"/>
    <col min="13584" max="13584" width="6.57421875" style="18" customWidth="1"/>
    <col min="13585" max="13585" width="4.7109375" style="18" customWidth="1"/>
    <col min="13586" max="13586" width="19.57421875" style="18" customWidth="1"/>
    <col min="13587" max="13587" width="8.57421875" style="18" customWidth="1"/>
    <col min="13588" max="13588" width="9.140625" style="18" hidden="1" customWidth="1"/>
    <col min="13589" max="13824" width="9.140625" style="18" customWidth="1"/>
    <col min="13825" max="13825" width="17.57421875" style="18" customWidth="1"/>
    <col min="13826" max="13835" width="4.7109375" style="18" customWidth="1"/>
    <col min="13836" max="13839" width="4.28125" style="18" customWidth="1"/>
    <col min="13840" max="13840" width="6.57421875" style="18" customWidth="1"/>
    <col min="13841" max="13841" width="4.7109375" style="18" customWidth="1"/>
    <col min="13842" max="13842" width="19.57421875" style="18" customWidth="1"/>
    <col min="13843" max="13843" width="8.57421875" style="18" customWidth="1"/>
    <col min="13844" max="13844" width="9.140625" style="18" hidden="1" customWidth="1"/>
    <col min="13845" max="14080" width="9.140625" style="18" customWidth="1"/>
    <col min="14081" max="14081" width="17.57421875" style="18" customWidth="1"/>
    <col min="14082" max="14091" width="4.7109375" style="18" customWidth="1"/>
    <col min="14092" max="14095" width="4.28125" style="18" customWidth="1"/>
    <col min="14096" max="14096" width="6.57421875" style="18" customWidth="1"/>
    <col min="14097" max="14097" width="4.7109375" style="18" customWidth="1"/>
    <col min="14098" max="14098" width="19.57421875" style="18" customWidth="1"/>
    <col min="14099" max="14099" width="8.57421875" style="18" customWidth="1"/>
    <col min="14100" max="14100" width="9.140625" style="18" hidden="1" customWidth="1"/>
    <col min="14101" max="14336" width="9.140625" style="18" customWidth="1"/>
    <col min="14337" max="14337" width="17.57421875" style="18" customWidth="1"/>
    <col min="14338" max="14347" width="4.7109375" style="18" customWidth="1"/>
    <col min="14348" max="14351" width="4.28125" style="18" customWidth="1"/>
    <col min="14352" max="14352" width="6.57421875" style="18" customWidth="1"/>
    <col min="14353" max="14353" width="4.7109375" style="18" customWidth="1"/>
    <col min="14354" max="14354" width="19.57421875" style="18" customWidth="1"/>
    <col min="14355" max="14355" width="8.57421875" style="18" customWidth="1"/>
    <col min="14356" max="14356" width="9.140625" style="18" hidden="1" customWidth="1"/>
    <col min="14357" max="14592" width="9.140625" style="18" customWidth="1"/>
    <col min="14593" max="14593" width="17.57421875" style="18" customWidth="1"/>
    <col min="14594" max="14603" width="4.7109375" style="18" customWidth="1"/>
    <col min="14604" max="14607" width="4.28125" style="18" customWidth="1"/>
    <col min="14608" max="14608" width="6.57421875" style="18" customWidth="1"/>
    <col min="14609" max="14609" width="4.7109375" style="18" customWidth="1"/>
    <col min="14610" max="14610" width="19.57421875" style="18" customWidth="1"/>
    <col min="14611" max="14611" width="8.57421875" style="18" customWidth="1"/>
    <col min="14612" max="14612" width="9.140625" style="18" hidden="1" customWidth="1"/>
    <col min="14613" max="14848" width="9.140625" style="18" customWidth="1"/>
    <col min="14849" max="14849" width="17.57421875" style="18" customWidth="1"/>
    <col min="14850" max="14859" width="4.7109375" style="18" customWidth="1"/>
    <col min="14860" max="14863" width="4.28125" style="18" customWidth="1"/>
    <col min="14864" max="14864" width="6.57421875" style="18" customWidth="1"/>
    <col min="14865" max="14865" width="4.7109375" style="18" customWidth="1"/>
    <col min="14866" max="14866" width="19.57421875" style="18" customWidth="1"/>
    <col min="14867" max="14867" width="8.57421875" style="18" customWidth="1"/>
    <col min="14868" max="14868" width="9.140625" style="18" hidden="1" customWidth="1"/>
    <col min="14869" max="15104" width="9.140625" style="18" customWidth="1"/>
    <col min="15105" max="15105" width="17.57421875" style="18" customWidth="1"/>
    <col min="15106" max="15115" width="4.7109375" style="18" customWidth="1"/>
    <col min="15116" max="15119" width="4.28125" style="18" customWidth="1"/>
    <col min="15120" max="15120" width="6.57421875" style="18" customWidth="1"/>
    <col min="15121" max="15121" width="4.7109375" style="18" customWidth="1"/>
    <col min="15122" max="15122" width="19.57421875" style="18" customWidth="1"/>
    <col min="15123" max="15123" width="8.57421875" style="18" customWidth="1"/>
    <col min="15124" max="15124" width="9.140625" style="18" hidden="1" customWidth="1"/>
    <col min="15125" max="15360" width="9.140625" style="18" customWidth="1"/>
    <col min="15361" max="15361" width="17.57421875" style="18" customWidth="1"/>
    <col min="15362" max="15371" width="4.7109375" style="18" customWidth="1"/>
    <col min="15372" max="15375" width="4.28125" style="18" customWidth="1"/>
    <col min="15376" max="15376" width="6.57421875" style="18" customWidth="1"/>
    <col min="15377" max="15377" width="4.7109375" style="18" customWidth="1"/>
    <col min="15378" max="15378" width="19.57421875" style="18" customWidth="1"/>
    <col min="15379" max="15379" width="8.57421875" style="18" customWidth="1"/>
    <col min="15380" max="15380" width="9.140625" style="18" hidden="1" customWidth="1"/>
    <col min="15381" max="15616" width="9.140625" style="18" customWidth="1"/>
    <col min="15617" max="15617" width="17.57421875" style="18" customWidth="1"/>
    <col min="15618" max="15627" width="4.7109375" style="18" customWidth="1"/>
    <col min="15628" max="15631" width="4.28125" style="18" customWidth="1"/>
    <col min="15632" max="15632" width="6.57421875" style="18" customWidth="1"/>
    <col min="15633" max="15633" width="4.7109375" style="18" customWidth="1"/>
    <col min="15634" max="15634" width="19.57421875" style="18" customWidth="1"/>
    <col min="15635" max="15635" width="8.57421875" style="18" customWidth="1"/>
    <col min="15636" max="15636" width="9.140625" style="18" hidden="1" customWidth="1"/>
    <col min="15637" max="15872" width="9.140625" style="18" customWidth="1"/>
    <col min="15873" max="15873" width="17.57421875" style="18" customWidth="1"/>
    <col min="15874" max="15883" width="4.7109375" style="18" customWidth="1"/>
    <col min="15884" max="15887" width="4.28125" style="18" customWidth="1"/>
    <col min="15888" max="15888" width="6.57421875" style="18" customWidth="1"/>
    <col min="15889" max="15889" width="4.7109375" style="18" customWidth="1"/>
    <col min="15890" max="15890" width="19.57421875" style="18" customWidth="1"/>
    <col min="15891" max="15891" width="8.57421875" style="18" customWidth="1"/>
    <col min="15892" max="15892" width="9.140625" style="18" hidden="1" customWidth="1"/>
    <col min="15893" max="16128" width="9.140625" style="18" customWidth="1"/>
    <col min="16129" max="16129" width="17.57421875" style="18" customWidth="1"/>
    <col min="16130" max="16139" width="4.7109375" style="18" customWidth="1"/>
    <col min="16140" max="16143" width="4.28125" style="18" customWidth="1"/>
    <col min="16144" max="16144" width="6.57421875" style="18" customWidth="1"/>
    <col min="16145" max="16145" width="4.7109375" style="18" customWidth="1"/>
    <col min="16146" max="16146" width="19.57421875" style="18" customWidth="1"/>
    <col min="16147" max="16147" width="8.57421875" style="18" customWidth="1"/>
    <col min="16148" max="16148" width="9.140625" style="18" hidden="1" customWidth="1"/>
    <col min="16149" max="16384" width="9.140625" style="18" customWidth="1"/>
  </cols>
  <sheetData>
    <row r="1" spans="1:18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20.25" customHeight="1">
      <c r="A2"/>
      <c r="B2" t="s">
        <v>17</v>
      </c>
      <c r="C2" s="81" t="s">
        <v>314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0.5" customHeight="1" thickBot="1">
      <c r="A4"/>
      <c r="B4"/>
      <c r="C4" t="s">
        <v>17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s="20" customFormat="1" ht="12.75" customHeight="1" hidden="1">
      <c r="A5" s="82"/>
      <c r="B5"/>
      <c r="C5"/>
      <c r="D5"/>
      <c r="E5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s="26" customFormat="1" ht="6" customHeight="1" thickTop="1">
      <c r="A6" s="83"/>
      <c r="B6" s="84"/>
      <c r="C6" s="84" t="s">
        <v>17</v>
      </c>
      <c r="D6" s="85" t="s">
        <v>17</v>
      </c>
      <c r="E6" s="85"/>
      <c r="F6" s="85" t="s">
        <v>17</v>
      </c>
      <c r="G6" s="85" t="s">
        <v>17</v>
      </c>
      <c r="H6" s="85"/>
      <c r="I6" s="85"/>
      <c r="J6" s="85"/>
      <c r="K6" s="85"/>
      <c r="L6" s="86" t="s">
        <v>17</v>
      </c>
      <c r="M6" s="85" t="s">
        <v>17</v>
      </c>
      <c r="N6" s="85"/>
      <c r="O6" s="85" t="s">
        <v>17</v>
      </c>
      <c r="P6" s="87" t="s">
        <v>17</v>
      </c>
      <c r="Q6" s="88"/>
      <c r="R6" s="89" t="s">
        <v>17</v>
      </c>
    </row>
    <row r="7" spans="1:18" s="33" customFormat="1" ht="63.75" customHeight="1">
      <c r="A7" s="153" t="s">
        <v>23</v>
      </c>
      <c r="B7" s="154" t="s">
        <v>24</v>
      </c>
      <c r="C7" s="155" t="s">
        <v>25</v>
      </c>
      <c r="D7" s="156" t="s">
        <v>26</v>
      </c>
      <c r="E7" s="157" t="s">
        <v>27</v>
      </c>
      <c r="F7" s="157" t="s">
        <v>28</v>
      </c>
      <c r="G7" s="157" t="s">
        <v>29</v>
      </c>
      <c r="H7" s="157" t="s">
        <v>30</v>
      </c>
      <c r="I7" s="157" t="s">
        <v>31</v>
      </c>
      <c r="J7" s="157" t="s">
        <v>32</v>
      </c>
      <c r="K7" s="157" t="s">
        <v>33</v>
      </c>
      <c r="L7" s="157" t="s">
        <v>34</v>
      </c>
      <c r="M7" s="157" t="s">
        <v>35</v>
      </c>
      <c r="N7" s="157" t="s">
        <v>36</v>
      </c>
      <c r="O7" s="157" t="s">
        <v>37</v>
      </c>
      <c r="P7" s="158" t="s">
        <v>38</v>
      </c>
      <c r="Q7" s="153" t="s">
        <v>39</v>
      </c>
      <c r="R7" s="159" t="s">
        <v>40</v>
      </c>
    </row>
    <row r="8" spans="1:18" s="26" customFormat="1" ht="4.5" customHeight="1" thickBot="1">
      <c r="A8" s="160"/>
      <c r="B8" s="160"/>
      <c r="C8" s="161"/>
      <c r="D8" s="162"/>
      <c r="E8" s="162"/>
      <c r="F8" s="162"/>
      <c r="G8" s="163"/>
      <c r="H8" s="163"/>
      <c r="I8" s="162"/>
      <c r="J8" s="162"/>
      <c r="K8" s="162"/>
      <c r="L8" s="162"/>
      <c r="M8" s="162"/>
      <c r="N8" s="162"/>
      <c r="O8" s="162"/>
      <c r="P8" s="164"/>
      <c r="Q8" s="165"/>
      <c r="R8" s="164"/>
    </row>
    <row r="9" spans="1:20" ht="15.75" customHeight="1" thickTop="1">
      <c r="A9" s="166"/>
      <c r="B9" s="105">
        <v>202</v>
      </c>
      <c r="C9" s="106">
        <v>16</v>
      </c>
      <c r="D9" s="107">
        <v>12</v>
      </c>
      <c r="E9" s="107">
        <v>6</v>
      </c>
      <c r="F9" s="107">
        <v>7</v>
      </c>
      <c r="G9" s="107">
        <v>12</v>
      </c>
      <c r="H9" s="108">
        <v>12</v>
      </c>
      <c r="I9" s="107">
        <v>9</v>
      </c>
      <c r="J9" s="107">
        <v>9</v>
      </c>
      <c r="K9" s="107">
        <v>9</v>
      </c>
      <c r="L9" s="107">
        <v>9</v>
      </c>
      <c r="M9" s="107"/>
      <c r="N9" s="167"/>
      <c r="O9" s="107">
        <v>3</v>
      </c>
      <c r="P9" s="168">
        <f>(T9)+N9+(O9)</f>
        <v>104</v>
      </c>
      <c r="Q9" s="169"/>
      <c r="R9" s="170"/>
      <c r="T9" s="45">
        <f>SUM(C9:M9)</f>
        <v>101</v>
      </c>
    </row>
    <row r="10" spans="1:20" ht="15.75" customHeight="1">
      <c r="A10" s="166" t="s">
        <v>41</v>
      </c>
      <c r="B10" s="105">
        <v>203</v>
      </c>
      <c r="C10" s="106">
        <v>18</v>
      </c>
      <c r="D10" s="107">
        <v>9</v>
      </c>
      <c r="E10" s="107">
        <v>7</v>
      </c>
      <c r="F10" s="107">
        <v>7</v>
      </c>
      <c r="G10" s="107"/>
      <c r="H10" s="108">
        <v>11</v>
      </c>
      <c r="I10" s="107">
        <v>10</v>
      </c>
      <c r="J10" s="107">
        <v>8</v>
      </c>
      <c r="K10" s="107">
        <v>9</v>
      </c>
      <c r="L10" s="107">
        <v>8</v>
      </c>
      <c r="M10" s="107"/>
      <c r="N10" s="107"/>
      <c r="O10" s="107"/>
      <c r="P10" s="168">
        <f>(T10)+N10+(O10)</f>
        <v>87</v>
      </c>
      <c r="Q10" s="171"/>
      <c r="R10" s="172">
        <f>P13+Q10</f>
        <v>381</v>
      </c>
      <c r="T10" s="45">
        <f>SUM(C10:M10)</f>
        <v>87</v>
      </c>
    </row>
    <row r="11" spans="1:20" ht="15.75" customHeight="1">
      <c r="A11" s="166" t="s">
        <v>42</v>
      </c>
      <c r="B11" s="105">
        <v>14</v>
      </c>
      <c r="C11" s="106">
        <v>18</v>
      </c>
      <c r="D11" s="107"/>
      <c r="E11" s="107">
        <v>7</v>
      </c>
      <c r="F11" s="107">
        <v>7</v>
      </c>
      <c r="G11" s="107">
        <v>12</v>
      </c>
      <c r="H11" s="108">
        <v>12</v>
      </c>
      <c r="I11" s="107">
        <v>9</v>
      </c>
      <c r="J11" s="107">
        <v>8</v>
      </c>
      <c r="K11" s="107">
        <v>9</v>
      </c>
      <c r="L11" s="107">
        <v>8</v>
      </c>
      <c r="M11" s="107"/>
      <c r="N11" s="107"/>
      <c r="O11" s="107">
        <v>3</v>
      </c>
      <c r="P11" s="168">
        <f>(T11)+N11+(O11)</f>
        <v>93</v>
      </c>
      <c r="Q11" s="169"/>
      <c r="R11" s="173"/>
      <c r="T11" s="45">
        <f>SUM(C11:M11)</f>
        <v>90</v>
      </c>
    </row>
    <row r="12" spans="1:20" ht="15.75" customHeight="1" thickBot="1">
      <c r="A12" s="174">
        <v>1436</v>
      </c>
      <c r="B12" s="117">
        <v>91</v>
      </c>
      <c r="C12" s="118">
        <v>19</v>
      </c>
      <c r="D12" s="119">
        <v>12</v>
      </c>
      <c r="E12" s="119">
        <v>7</v>
      </c>
      <c r="F12" s="119">
        <v>9</v>
      </c>
      <c r="G12" s="119"/>
      <c r="H12" s="120">
        <v>12</v>
      </c>
      <c r="I12" s="119">
        <v>9</v>
      </c>
      <c r="J12" s="119">
        <v>8</v>
      </c>
      <c r="K12" s="119">
        <v>9</v>
      </c>
      <c r="L12" s="119">
        <v>9</v>
      </c>
      <c r="M12" s="119"/>
      <c r="N12" s="119"/>
      <c r="O12" s="119">
        <v>3</v>
      </c>
      <c r="P12" s="168">
        <f>(T12)+N12+(O12)</f>
        <v>97</v>
      </c>
      <c r="Q12" s="175"/>
      <c r="R12" s="176"/>
      <c r="T12" s="45">
        <f>SUM(C12:M12)</f>
        <v>94</v>
      </c>
    </row>
    <row r="13" spans="1:18" s="26" customFormat="1" ht="15.75" customHeight="1" thickBot="1" thickTop="1">
      <c r="A13" s="177"/>
      <c r="B13" s="178" t="s">
        <v>43</v>
      </c>
      <c r="C13" s="179">
        <f aca="true" t="shared" si="0" ref="C13:M13">SUM(C9:C12)</f>
        <v>71</v>
      </c>
      <c r="D13" s="180">
        <f t="shared" si="0"/>
        <v>33</v>
      </c>
      <c r="E13" s="180">
        <f t="shared" si="0"/>
        <v>27</v>
      </c>
      <c r="F13" s="180">
        <f t="shared" si="0"/>
        <v>30</v>
      </c>
      <c r="G13" s="180">
        <f t="shared" si="0"/>
        <v>24</v>
      </c>
      <c r="H13" s="180">
        <f t="shared" si="0"/>
        <v>47</v>
      </c>
      <c r="I13" s="180">
        <f t="shared" si="0"/>
        <v>37</v>
      </c>
      <c r="J13" s="180">
        <f t="shared" si="0"/>
        <v>33</v>
      </c>
      <c r="K13" s="180">
        <f t="shared" si="0"/>
        <v>36</v>
      </c>
      <c r="L13" s="180">
        <f t="shared" si="0"/>
        <v>34</v>
      </c>
      <c r="M13" s="180">
        <f t="shared" si="0"/>
        <v>0</v>
      </c>
      <c r="N13" s="181"/>
      <c r="O13" s="181">
        <f>SUM(O9:O12)</f>
        <v>9</v>
      </c>
      <c r="P13" s="181">
        <f>SUM(P9:P12)</f>
        <v>381</v>
      </c>
      <c r="Q13" s="182"/>
      <c r="R13" s="183" t="s">
        <v>17</v>
      </c>
    </row>
    <row r="14" spans="1:20" ht="15.75" customHeight="1" thickTop="1">
      <c r="A14" s="166"/>
      <c r="B14" s="105">
        <v>211</v>
      </c>
      <c r="C14" s="106"/>
      <c r="D14" s="107">
        <v>9</v>
      </c>
      <c r="E14" s="107">
        <v>6</v>
      </c>
      <c r="F14" s="107">
        <v>6</v>
      </c>
      <c r="G14" s="107"/>
      <c r="H14" s="108">
        <v>10</v>
      </c>
      <c r="I14" s="107">
        <v>9</v>
      </c>
      <c r="J14" s="107">
        <v>9</v>
      </c>
      <c r="K14" s="107">
        <v>9</v>
      </c>
      <c r="L14" s="107">
        <v>11</v>
      </c>
      <c r="M14" s="107"/>
      <c r="N14" s="167"/>
      <c r="O14" s="107"/>
      <c r="P14" s="168">
        <f>(T14)+N14+(O14)</f>
        <v>69</v>
      </c>
      <c r="Q14" s="169"/>
      <c r="R14" s="170"/>
      <c r="T14" s="45">
        <f>SUM(C14:M14)</f>
        <v>69</v>
      </c>
    </row>
    <row r="15" spans="1:20" ht="15.75" customHeight="1">
      <c r="A15" s="166" t="s">
        <v>315</v>
      </c>
      <c r="B15" s="105">
        <v>245</v>
      </c>
      <c r="C15" s="106"/>
      <c r="D15" s="107">
        <v>9</v>
      </c>
      <c r="E15" s="107">
        <v>6</v>
      </c>
      <c r="F15" s="107">
        <v>9</v>
      </c>
      <c r="G15" s="107">
        <v>11</v>
      </c>
      <c r="H15" s="108">
        <v>11</v>
      </c>
      <c r="I15" s="107">
        <v>9</v>
      </c>
      <c r="J15" s="107">
        <v>7</v>
      </c>
      <c r="K15" s="107">
        <v>8</v>
      </c>
      <c r="L15" s="107">
        <v>12</v>
      </c>
      <c r="M15" s="107"/>
      <c r="N15" s="107"/>
      <c r="O15" s="107"/>
      <c r="P15" s="168">
        <f>(T15)+N15+(O15)</f>
        <v>82</v>
      </c>
      <c r="Q15" s="171"/>
      <c r="R15" s="172">
        <f>P18+Q15</f>
        <v>285</v>
      </c>
      <c r="T15" s="45">
        <f>SUM(C15:M15)</f>
        <v>82</v>
      </c>
    </row>
    <row r="16" spans="1:20" ht="15.75" customHeight="1">
      <c r="A16" s="166" t="s">
        <v>316</v>
      </c>
      <c r="B16" s="105">
        <v>183</v>
      </c>
      <c r="C16" s="106"/>
      <c r="D16" s="107">
        <v>9</v>
      </c>
      <c r="E16" s="107">
        <v>7</v>
      </c>
      <c r="F16" s="107">
        <v>8</v>
      </c>
      <c r="G16" s="107"/>
      <c r="H16" s="108">
        <v>11</v>
      </c>
      <c r="I16" s="107">
        <v>9</v>
      </c>
      <c r="J16" s="107">
        <v>7</v>
      </c>
      <c r="K16" s="107">
        <v>9</v>
      </c>
      <c r="L16" s="107">
        <v>12</v>
      </c>
      <c r="M16" s="107"/>
      <c r="N16" s="107"/>
      <c r="O16" s="107"/>
      <c r="P16" s="168">
        <f>(T16)+N16+(O16)</f>
        <v>72</v>
      </c>
      <c r="Q16" s="169"/>
      <c r="R16" s="173"/>
      <c r="T16" s="45">
        <f>SUM(C16:M16)</f>
        <v>72</v>
      </c>
    </row>
    <row r="17" spans="1:20" ht="15.75" customHeight="1" thickBot="1">
      <c r="A17" s="174">
        <v>1413</v>
      </c>
      <c r="B17" s="117">
        <v>241</v>
      </c>
      <c r="C17" s="118"/>
      <c r="D17" s="119"/>
      <c r="E17" s="119">
        <v>6</v>
      </c>
      <c r="F17" s="119">
        <v>9</v>
      </c>
      <c r="G17" s="119"/>
      <c r="H17" s="120">
        <v>10</v>
      </c>
      <c r="I17" s="119">
        <v>9</v>
      </c>
      <c r="J17" s="119">
        <v>8</v>
      </c>
      <c r="K17" s="119">
        <v>9</v>
      </c>
      <c r="L17" s="119">
        <v>11</v>
      </c>
      <c r="M17" s="119"/>
      <c r="N17" s="119"/>
      <c r="O17" s="119"/>
      <c r="P17" s="168">
        <f>(T17)+N17+(O17)</f>
        <v>62</v>
      </c>
      <c r="Q17" s="175"/>
      <c r="R17" s="176"/>
      <c r="T17" s="45">
        <f>SUM(C17:M17)</f>
        <v>62</v>
      </c>
    </row>
    <row r="18" spans="1:18" s="26" customFormat="1" ht="15.75" customHeight="1" thickBot="1" thickTop="1">
      <c r="A18" s="177"/>
      <c r="B18" s="178" t="s">
        <v>43</v>
      </c>
      <c r="C18" s="179">
        <f aca="true" t="shared" si="1" ref="C18:N18">SUM(C14:C17)</f>
        <v>0</v>
      </c>
      <c r="D18" s="180">
        <f t="shared" si="1"/>
        <v>27</v>
      </c>
      <c r="E18" s="180">
        <f t="shared" si="1"/>
        <v>25</v>
      </c>
      <c r="F18" s="180">
        <f t="shared" si="1"/>
        <v>32</v>
      </c>
      <c r="G18" s="180">
        <f t="shared" si="1"/>
        <v>11</v>
      </c>
      <c r="H18" s="180">
        <f t="shared" si="1"/>
        <v>42</v>
      </c>
      <c r="I18" s="180">
        <f t="shared" si="1"/>
        <v>36</v>
      </c>
      <c r="J18" s="180">
        <f t="shared" si="1"/>
        <v>31</v>
      </c>
      <c r="K18" s="180">
        <f t="shared" si="1"/>
        <v>35</v>
      </c>
      <c r="L18" s="180">
        <f t="shared" si="1"/>
        <v>46</v>
      </c>
      <c r="M18" s="180">
        <f t="shared" si="1"/>
        <v>0</v>
      </c>
      <c r="N18" s="180">
        <f t="shared" si="1"/>
        <v>0</v>
      </c>
      <c r="O18" s="181">
        <f>SUM(O14:O17)</f>
        <v>0</v>
      </c>
      <c r="P18" s="181">
        <f>SUM(P14:P17)</f>
        <v>285</v>
      </c>
      <c r="Q18" s="182"/>
      <c r="R18" s="183" t="s">
        <v>17</v>
      </c>
    </row>
    <row r="19" spans="1:20" ht="15.75" customHeight="1" thickTop="1">
      <c r="A19" s="166"/>
      <c r="B19" s="105">
        <v>48</v>
      </c>
      <c r="C19" s="106">
        <v>20</v>
      </c>
      <c r="D19" s="107">
        <v>12</v>
      </c>
      <c r="E19" s="107">
        <v>9</v>
      </c>
      <c r="F19" s="107">
        <v>9</v>
      </c>
      <c r="G19" s="107">
        <v>14</v>
      </c>
      <c r="H19" s="108">
        <v>13</v>
      </c>
      <c r="I19" s="107">
        <v>12</v>
      </c>
      <c r="J19" s="107">
        <v>9</v>
      </c>
      <c r="K19" s="107">
        <v>9</v>
      </c>
      <c r="L19" s="107">
        <v>6</v>
      </c>
      <c r="M19" s="107"/>
      <c r="N19" s="167"/>
      <c r="O19" s="107">
        <v>6</v>
      </c>
      <c r="P19" s="168">
        <f>(T19)+N19+(O19)</f>
        <v>119</v>
      </c>
      <c r="Q19" s="169"/>
      <c r="R19" s="170"/>
      <c r="T19" s="45">
        <f>SUM(C19:M19)</f>
        <v>113</v>
      </c>
    </row>
    <row r="20" spans="1:20" ht="15.75" customHeight="1">
      <c r="A20" s="166" t="s">
        <v>60</v>
      </c>
      <c r="B20" s="105">
        <v>7</v>
      </c>
      <c r="C20" s="106">
        <v>21</v>
      </c>
      <c r="D20" s="107">
        <v>10</v>
      </c>
      <c r="E20" s="107">
        <v>9</v>
      </c>
      <c r="F20" s="107">
        <v>9</v>
      </c>
      <c r="G20" s="107">
        <v>10</v>
      </c>
      <c r="H20" s="108">
        <v>14</v>
      </c>
      <c r="I20" s="107">
        <v>10</v>
      </c>
      <c r="J20" s="107">
        <v>9</v>
      </c>
      <c r="K20" s="107">
        <v>8</v>
      </c>
      <c r="L20" s="107">
        <v>6</v>
      </c>
      <c r="M20" s="107"/>
      <c r="N20" s="107"/>
      <c r="O20" s="107">
        <v>6</v>
      </c>
      <c r="P20" s="168">
        <f>(T20)+N20+(O20)</f>
        <v>112</v>
      </c>
      <c r="Q20" s="171">
        <v>1</v>
      </c>
      <c r="R20" s="172">
        <f>P23+Q20</f>
        <v>439</v>
      </c>
      <c r="T20" s="45">
        <f>SUM(C20:M20)</f>
        <v>106</v>
      </c>
    </row>
    <row r="21" spans="1:20" ht="15.75" customHeight="1">
      <c r="A21" s="166" t="s">
        <v>48</v>
      </c>
      <c r="B21" s="105">
        <v>67</v>
      </c>
      <c r="C21" s="106">
        <v>22</v>
      </c>
      <c r="D21" s="107">
        <v>11</v>
      </c>
      <c r="E21" s="107">
        <v>9</v>
      </c>
      <c r="F21" s="107">
        <v>10</v>
      </c>
      <c r="G21" s="107"/>
      <c r="H21" s="108">
        <v>14</v>
      </c>
      <c r="I21" s="107">
        <v>10</v>
      </c>
      <c r="J21" s="107">
        <v>10</v>
      </c>
      <c r="K21" s="107">
        <v>10</v>
      </c>
      <c r="L21" s="107">
        <v>6</v>
      </c>
      <c r="M21" s="107"/>
      <c r="N21" s="107"/>
      <c r="O21" s="107">
        <v>3</v>
      </c>
      <c r="P21" s="168">
        <f>(T21)+N21+(O21)</f>
        <v>105</v>
      </c>
      <c r="Q21" s="169"/>
      <c r="R21" s="173"/>
      <c r="T21" s="45">
        <f>SUM(C21:M21)</f>
        <v>102</v>
      </c>
    </row>
    <row r="22" spans="1:20" ht="15.75" customHeight="1" thickBot="1">
      <c r="A22" s="174">
        <v>1423</v>
      </c>
      <c r="B22" s="117">
        <v>59</v>
      </c>
      <c r="C22" s="118">
        <v>21</v>
      </c>
      <c r="D22" s="119">
        <v>10</v>
      </c>
      <c r="E22" s="119">
        <v>9</v>
      </c>
      <c r="F22" s="119">
        <v>9</v>
      </c>
      <c r="G22" s="119"/>
      <c r="H22" s="120">
        <v>12</v>
      </c>
      <c r="I22" s="119">
        <v>11</v>
      </c>
      <c r="J22" s="119">
        <v>9</v>
      </c>
      <c r="K22" s="119">
        <v>10</v>
      </c>
      <c r="L22" s="119">
        <v>8</v>
      </c>
      <c r="M22" s="119"/>
      <c r="N22" s="119"/>
      <c r="O22" s="119">
        <v>3</v>
      </c>
      <c r="P22" s="168">
        <f>(T22)+N22+(O22)</f>
        <v>102</v>
      </c>
      <c r="Q22" s="175"/>
      <c r="R22" s="176"/>
      <c r="T22" s="45">
        <f>SUM(C22:M22)</f>
        <v>99</v>
      </c>
    </row>
    <row r="23" spans="1:18" s="26" customFormat="1" ht="15.75" customHeight="1" thickBot="1" thickTop="1">
      <c r="A23" s="177"/>
      <c r="B23" s="178" t="s">
        <v>43</v>
      </c>
      <c r="C23" s="179">
        <f aca="true" t="shared" si="2" ref="C23:K23">SUM(C19:C22)</f>
        <v>84</v>
      </c>
      <c r="D23" s="180">
        <f t="shared" si="2"/>
        <v>43</v>
      </c>
      <c r="E23" s="180">
        <f t="shared" si="2"/>
        <v>36</v>
      </c>
      <c r="F23" s="180">
        <f t="shared" si="2"/>
        <v>37</v>
      </c>
      <c r="G23" s="180">
        <f t="shared" si="2"/>
        <v>24</v>
      </c>
      <c r="H23" s="180">
        <f t="shared" si="2"/>
        <v>53</v>
      </c>
      <c r="I23" s="180">
        <f t="shared" si="2"/>
        <v>43</v>
      </c>
      <c r="J23" s="180">
        <f t="shared" si="2"/>
        <v>37</v>
      </c>
      <c r="K23" s="180">
        <f t="shared" si="2"/>
        <v>37</v>
      </c>
      <c r="L23" s="180">
        <f>SUM(L19:L22)</f>
        <v>26</v>
      </c>
      <c r="M23" s="180">
        <f>SUM(M19:M22)</f>
        <v>0</v>
      </c>
      <c r="N23" s="181"/>
      <c r="O23" s="181">
        <f>SUM(O19:O22)</f>
        <v>18</v>
      </c>
      <c r="P23" s="181">
        <f>SUM(P19:P22)</f>
        <v>438</v>
      </c>
      <c r="Q23" s="182"/>
      <c r="R23" s="183" t="s">
        <v>17</v>
      </c>
    </row>
    <row r="24" spans="1:20" ht="15.75" customHeight="1" thickTop="1">
      <c r="A24" s="166"/>
      <c r="B24" s="105">
        <v>89</v>
      </c>
      <c r="C24" s="106"/>
      <c r="D24" s="107">
        <v>13</v>
      </c>
      <c r="E24" s="107">
        <v>6</v>
      </c>
      <c r="F24" s="107">
        <v>9</v>
      </c>
      <c r="G24" s="107">
        <v>9</v>
      </c>
      <c r="H24" s="108">
        <v>12</v>
      </c>
      <c r="I24" s="107">
        <v>9</v>
      </c>
      <c r="J24" s="107">
        <v>9</v>
      </c>
      <c r="K24" s="107">
        <v>8</v>
      </c>
      <c r="L24" s="107">
        <v>6</v>
      </c>
      <c r="M24" s="107"/>
      <c r="N24" s="167"/>
      <c r="O24" s="107"/>
      <c r="P24" s="168">
        <f>(T24)+N24+(O24)</f>
        <v>81</v>
      </c>
      <c r="Q24" s="169"/>
      <c r="R24" s="170"/>
      <c r="T24" s="45">
        <f>SUM(C24:M24)</f>
        <v>81</v>
      </c>
    </row>
    <row r="25" spans="1:20" ht="15.75" customHeight="1">
      <c r="A25" s="166" t="s">
        <v>52</v>
      </c>
      <c r="B25" s="105">
        <v>5</v>
      </c>
      <c r="C25" s="106"/>
      <c r="D25" s="107">
        <v>12</v>
      </c>
      <c r="E25" s="107">
        <v>6</v>
      </c>
      <c r="F25" s="107">
        <v>9</v>
      </c>
      <c r="G25" s="107">
        <v>9</v>
      </c>
      <c r="H25" s="108">
        <v>10</v>
      </c>
      <c r="I25" s="107">
        <v>12</v>
      </c>
      <c r="J25" s="107">
        <v>9</v>
      </c>
      <c r="K25" s="107">
        <v>8</v>
      </c>
      <c r="L25" s="107">
        <v>6</v>
      </c>
      <c r="M25" s="107"/>
      <c r="N25" s="107"/>
      <c r="O25" s="107"/>
      <c r="P25" s="168">
        <f>(T25)+N25+(O25)</f>
        <v>81</v>
      </c>
      <c r="Q25" s="171">
        <v>0</v>
      </c>
      <c r="R25" s="172">
        <f>P28+Q25</f>
        <v>319</v>
      </c>
      <c r="T25" s="45">
        <f>SUM(C25:M25)</f>
        <v>81</v>
      </c>
    </row>
    <row r="26" spans="1:20" ht="15.75" customHeight="1">
      <c r="A26" s="166" t="s">
        <v>53</v>
      </c>
      <c r="B26" s="105">
        <v>154</v>
      </c>
      <c r="C26" s="106">
        <v>18</v>
      </c>
      <c r="D26" s="107">
        <v>12</v>
      </c>
      <c r="E26" s="107"/>
      <c r="F26" s="107">
        <v>7</v>
      </c>
      <c r="G26" s="107"/>
      <c r="H26" s="108">
        <v>11</v>
      </c>
      <c r="I26" s="107">
        <v>12</v>
      </c>
      <c r="J26" s="107">
        <v>9</v>
      </c>
      <c r="K26" s="107">
        <v>10</v>
      </c>
      <c r="L26" s="107"/>
      <c r="M26" s="107"/>
      <c r="N26" s="107"/>
      <c r="O26" s="107"/>
      <c r="P26" s="168">
        <f>(T26)+N26+(O26)</f>
        <v>79</v>
      </c>
      <c r="Q26" s="169"/>
      <c r="R26" s="173"/>
      <c r="T26" s="45">
        <f>SUM(C26:M26)</f>
        <v>79</v>
      </c>
    </row>
    <row r="27" spans="1:20" ht="15.75" customHeight="1" thickBot="1">
      <c r="A27" s="174">
        <v>1441</v>
      </c>
      <c r="B27" s="117">
        <v>71</v>
      </c>
      <c r="C27" s="118">
        <v>16</v>
      </c>
      <c r="D27" s="119">
        <v>11</v>
      </c>
      <c r="E27" s="119">
        <v>6</v>
      </c>
      <c r="F27" s="119">
        <v>7</v>
      </c>
      <c r="G27" s="119"/>
      <c r="H27" s="120">
        <v>10</v>
      </c>
      <c r="I27" s="119">
        <v>9</v>
      </c>
      <c r="J27" s="119">
        <v>9</v>
      </c>
      <c r="K27" s="119">
        <v>10</v>
      </c>
      <c r="L27" s="119"/>
      <c r="M27" s="119"/>
      <c r="N27" s="119"/>
      <c r="O27" s="119"/>
      <c r="P27" s="168">
        <f>(T27)+N27+(O27)</f>
        <v>78</v>
      </c>
      <c r="Q27" s="175"/>
      <c r="R27" s="176"/>
      <c r="T27" s="45">
        <f>SUM(C27:M27)</f>
        <v>78</v>
      </c>
    </row>
    <row r="28" spans="1:18" s="26" customFormat="1" ht="15.75" customHeight="1" thickBot="1" thickTop="1">
      <c r="A28" s="177"/>
      <c r="B28" s="178" t="s">
        <v>43</v>
      </c>
      <c r="C28" s="179">
        <f aca="true" t="shared" si="3" ref="C28:K28">SUM(C24:C27)</f>
        <v>34</v>
      </c>
      <c r="D28" s="180">
        <f t="shared" si="3"/>
        <v>48</v>
      </c>
      <c r="E28" s="180">
        <f t="shared" si="3"/>
        <v>18</v>
      </c>
      <c r="F28" s="180">
        <f t="shared" si="3"/>
        <v>32</v>
      </c>
      <c r="G28" s="180">
        <f t="shared" si="3"/>
        <v>18</v>
      </c>
      <c r="H28" s="180">
        <f t="shared" si="3"/>
        <v>43</v>
      </c>
      <c r="I28" s="180">
        <f t="shared" si="3"/>
        <v>42</v>
      </c>
      <c r="J28" s="180">
        <f t="shared" si="3"/>
        <v>36</v>
      </c>
      <c r="K28" s="180">
        <f t="shared" si="3"/>
        <v>36</v>
      </c>
      <c r="L28" s="180">
        <f>SUM(L24:L27)</f>
        <v>12</v>
      </c>
      <c r="M28" s="180">
        <f>SUM(M24:M27)</f>
        <v>0</v>
      </c>
      <c r="N28" s="181"/>
      <c r="O28" s="181">
        <f>SUM(O24:O27)</f>
        <v>0</v>
      </c>
      <c r="P28" s="181">
        <f>SUM(P24:P27)</f>
        <v>319</v>
      </c>
      <c r="Q28" s="182"/>
      <c r="R28" s="183" t="s">
        <v>17</v>
      </c>
    </row>
    <row r="29" spans="1:20" ht="15.75" customHeight="1" thickTop="1">
      <c r="A29" s="166"/>
      <c r="B29" s="105">
        <v>26</v>
      </c>
      <c r="C29" s="106">
        <v>18</v>
      </c>
      <c r="D29" s="107">
        <v>10</v>
      </c>
      <c r="E29" s="107">
        <v>6</v>
      </c>
      <c r="F29" s="107">
        <v>8</v>
      </c>
      <c r="G29" s="107">
        <v>12</v>
      </c>
      <c r="H29" s="108">
        <v>13</v>
      </c>
      <c r="I29" s="107">
        <v>9</v>
      </c>
      <c r="J29" s="107">
        <v>9</v>
      </c>
      <c r="K29" s="107">
        <v>9</v>
      </c>
      <c r="L29" s="107">
        <v>6</v>
      </c>
      <c r="M29" s="107"/>
      <c r="N29" s="167"/>
      <c r="O29" s="107">
        <v>3</v>
      </c>
      <c r="P29" s="168">
        <f>(T29)+N29+(O29)</f>
        <v>103</v>
      </c>
      <c r="Q29" s="169"/>
      <c r="R29" s="170"/>
      <c r="T29" s="45">
        <f>SUM(C29:M29)</f>
        <v>100</v>
      </c>
    </row>
    <row r="30" spans="1:20" ht="15.75" customHeight="1">
      <c r="A30" s="166" t="s">
        <v>52</v>
      </c>
      <c r="B30" s="105">
        <v>68</v>
      </c>
      <c r="C30" s="106">
        <v>19</v>
      </c>
      <c r="D30" s="107">
        <v>12</v>
      </c>
      <c r="E30" s="107">
        <v>6</v>
      </c>
      <c r="F30" s="107">
        <v>7</v>
      </c>
      <c r="G30" s="107">
        <v>12</v>
      </c>
      <c r="H30" s="108">
        <v>12</v>
      </c>
      <c r="I30" s="107">
        <v>7</v>
      </c>
      <c r="J30" s="107">
        <v>9</v>
      </c>
      <c r="K30" s="107">
        <v>9</v>
      </c>
      <c r="L30" s="107">
        <v>7</v>
      </c>
      <c r="M30" s="107"/>
      <c r="N30" s="107"/>
      <c r="O30" s="107">
        <v>3</v>
      </c>
      <c r="P30" s="168">
        <f>(T30)+N30+(O30)</f>
        <v>103</v>
      </c>
      <c r="Q30" s="171"/>
      <c r="R30" s="172">
        <f>P33+Q30</f>
        <v>420</v>
      </c>
      <c r="T30" s="45">
        <f>SUM(C30:M30)</f>
        <v>100</v>
      </c>
    </row>
    <row r="31" spans="1:20" ht="15.75" customHeight="1">
      <c r="A31" s="166" t="s">
        <v>53</v>
      </c>
      <c r="B31" s="105">
        <v>260</v>
      </c>
      <c r="C31" s="106">
        <v>16</v>
      </c>
      <c r="D31" s="107">
        <v>10</v>
      </c>
      <c r="E31" s="107">
        <v>6</v>
      </c>
      <c r="F31" s="107">
        <v>9</v>
      </c>
      <c r="G31" s="107">
        <v>12</v>
      </c>
      <c r="H31" s="108">
        <v>12</v>
      </c>
      <c r="I31" s="107">
        <v>8</v>
      </c>
      <c r="J31" s="107">
        <v>9</v>
      </c>
      <c r="K31" s="107">
        <v>9</v>
      </c>
      <c r="L31" s="107">
        <v>6</v>
      </c>
      <c r="M31" s="107"/>
      <c r="N31" s="107"/>
      <c r="O31" s="107">
        <v>3</v>
      </c>
      <c r="P31" s="168">
        <f>(T31)+N31+(O31)</f>
        <v>100</v>
      </c>
      <c r="Q31" s="169"/>
      <c r="R31" s="173"/>
      <c r="T31" s="45">
        <f>SUM(C31:M31)</f>
        <v>97</v>
      </c>
    </row>
    <row r="32" spans="1:20" ht="15.75" customHeight="1" thickBot="1">
      <c r="A32" s="174">
        <v>1440</v>
      </c>
      <c r="B32" s="117">
        <v>67</v>
      </c>
      <c r="C32" s="118">
        <v>22</v>
      </c>
      <c r="D32" s="119">
        <v>13</v>
      </c>
      <c r="E32" s="119">
        <v>7</v>
      </c>
      <c r="F32" s="119">
        <v>7</v>
      </c>
      <c r="G32" s="119">
        <v>12</v>
      </c>
      <c r="H32" s="120">
        <v>14</v>
      </c>
      <c r="I32" s="119">
        <v>9</v>
      </c>
      <c r="J32" s="119">
        <v>8</v>
      </c>
      <c r="K32" s="119">
        <v>10</v>
      </c>
      <c r="L32" s="119">
        <v>6</v>
      </c>
      <c r="M32" s="119"/>
      <c r="N32" s="119"/>
      <c r="O32" s="119">
        <v>6</v>
      </c>
      <c r="P32" s="168">
        <f>(T32)+N32+(O32)</f>
        <v>114</v>
      </c>
      <c r="Q32" s="175"/>
      <c r="R32" s="176"/>
      <c r="T32" s="45">
        <f>SUM(C32:M32)</f>
        <v>108</v>
      </c>
    </row>
    <row r="33" spans="1:18" s="26" customFormat="1" ht="15.75" customHeight="1" thickBot="1" thickTop="1">
      <c r="A33" s="177"/>
      <c r="B33" s="178" t="s">
        <v>43</v>
      </c>
      <c r="C33" s="179">
        <f aca="true" t="shared" si="4" ref="C33:K33">SUM(C29:C32)</f>
        <v>75</v>
      </c>
      <c r="D33" s="180">
        <f t="shared" si="4"/>
        <v>45</v>
      </c>
      <c r="E33" s="180">
        <f t="shared" si="4"/>
        <v>25</v>
      </c>
      <c r="F33" s="180">
        <f t="shared" si="4"/>
        <v>31</v>
      </c>
      <c r="G33" s="180">
        <f t="shared" si="4"/>
        <v>48</v>
      </c>
      <c r="H33" s="180">
        <f t="shared" si="4"/>
        <v>51</v>
      </c>
      <c r="I33" s="180">
        <f t="shared" si="4"/>
        <v>33</v>
      </c>
      <c r="J33" s="180">
        <f t="shared" si="4"/>
        <v>35</v>
      </c>
      <c r="K33" s="180">
        <f t="shared" si="4"/>
        <v>37</v>
      </c>
      <c r="L33" s="180">
        <f>SUM(L29:L32)</f>
        <v>25</v>
      </c>
      <c r="M33" s="180">
        <f>SUM(M29:M32)</f>
        <v>0</v>
      </c>
      <c r="N33" s="181"/>
      <c r="O33" s="181">
        <f>SUM(O29:O32)</f>
        <v>15</v>
      </c>
      <c r="P33" s="181">
        <f>SUM(P29:P32)</f>
        <v>420</v>
      </c>
      <c r="Q33" s="182"/>
      <c r="R33" s="183" t="s">
        <v>17</v>
      </c>
    </row>
    <row r="34" spans="1:20" ht="15.75" customHeight="1" thickTop="1">
      <c r="A34" s="166"/>
      <c r="B34" s="105">
        <v>8</v>
      </c>
      <c r="C34" s="106">
        <v>20</v>
      </c>
      <c r="D34" s="107">
        <v>12</v>
      </c>
      <c r="E34" s="107">
        <v>7</v>
      </c>
      <c r="F34" s="107">
        <v>9</v>
      </c>
      <c r="G34" s="107">
        <v>10</v>
      </c>
      <c r="H34" s="108">
        <v>12</v>
      </c>
      <c r="I34" s="107">
        <v>9</v>
      </c>
      <c r="J34" s="107">
        <v>9</v>
      </c>
      <c r="K34" s="107">
        <v>9</v>
      </c>
      <c r="L34" s="107">
        <v>6</v>
      </c>
      <c r="M34" s="107"/>
      <c r="N34" s="167"/>
      <c r="O34" s="107">
        <v>3</v>
      </c>
      <c r="P34" s="168">
        <f>(T34)+N34+(O34)</f>
        <v>106</v>
      </c>
      <c r="Q34" s="169"/>
      <c r="R34" s="170"/>
      <c r="T34" s="45">
        <f>SUM(C34:M34)</f>
        <v>103</v>
      </c>
    </row>
    <row r="35" spans="1:20" ht="15.75" customHeight="1">
      <c r="A35" s="166" t="s">
        <v>54</v>
      </c>
      <c r="B35" s="105">
        <v>5</v>
      </c>
      <c r="C35" s="106">
        <v>18</v>
      </c>
      <c r="D35" s="107">
        <v>12</v>
      </c>
      <c r="E35" s="107">
        <v>6</v>
      </c>
      <c r="F35" s="107">
        <v>9</v>
      </c>
      <c r="G35" s="107"/>
      <c r="H35" s="108">
        <v>12</v>
      </c>
      <c r="I35" s="107">
        <v>9</v>
      </c>
      <c r="J35" s="107">
        <v>9</v>
      </c>
      <c r="K35" s="107">
        <v>8</v>
      </c>
      <c r="L35" s="107">
        <v>7</v>
      </c>
      <c r="M35" s="107"/>
      <c r="N35" s="107"/>
      <c r="O35" s="107"/>
      <c r="P35" s="168">
        <f>(T35)+N35+(O35)</f>
        <v>90</v>
      </c>
      <c r="Q35" s="171"/>
      <c r="R35" s="172">
        <f>P38+Q35</f>
        <v>392</v>
      </c>
      <c r="T35" s="45">
        <f>SUM(C35:M35)</f>
        <v>90</v>
      </c>
    </row>
    <row r="36" spans="1:20" ht="15.75" customHeight="1">
      <c r="A36" s="166" t="s">
        <v>55</v>
      </c>
      <c r="B36" s="105">
        <v>53</v>
      </c>
      <c r="C36" s="106">
        <v>18</v>
      </c>
      <c r="D36" s="107">
        <v>12</v>
      </c>
      <c r="E36" s="107">
        <v>6</v>
      </c>
      <c r="F36" s="107">
        <v>8</v>
      </c>
      <c r="G36" s="107">
        <v>9</v>
      </c>
      <c r="H36" s="108">
        <v>11</v>
      </c>
      <c r="I36" s="107">
        <v>9</v>
      </c>
      <c r="J36" s="107">
        <v>10</v>
      </c>
      <c r="K36" s="107">
        <v>8</v>
      </c>
      <c r="L36" s="107">
        <v>6</v>
      </c>
      <c r="M36" s="107"/>
      <c r="N36" s="107"/>
      <c r="O36" s="107">
        <v>3</v>
      </c>
      <c r="P36" s="168">
        <f>(T36)+N36+(O36)</f>
        <v>100</v>
      </c>
      <c r="Q36" s="169"/>
      <c r="R36" s="173"/>
      <c r="T36" s="45">
        <f>SUM(C36:M36)</f>
        <v>97</v>
      </c>
    </row>
    <row r="37" spans="1:20" ht="15.75" customHeight="1" thickBot="1">
      <c r="A37" s="174">
        <v>1407</v>
      </c>
      <c r="B37" s="117">
        <v>29</v>
      </c>
      <c r="C37" s="118">
        <v>16</v>
      </c>
      <c r="D37" s="119">
        <v>9</v>
      </c>
      <c r="E37" s="119">
        <v>6</v>
      </c>
      <c r="F37" s="119">
        <v>9</v>
      </c>
      <c r="G37" s="119">
        <v>10</v>
      </c>
      <c r="H37" s="120">
        <v>12</v>
      </c>
      <c r="I37" s="119">
        <v>9</v>
      </c>
      <c r="J37" s="119">
        <v>8</v>
      </c>
      <c r="K37" s="119">
        <v>8</v>
      </c>
      <c r="L37" s="119">
        <v>6</v>
      </c>
      <c r="M37" s="119"/>
      <c r="N37" s="119"/>
      <c r="O37" s="119">
        <v>3</v>
      </c>
      <c r="P37" s="168">
        <f>(T37)+N37+(O37)</f>
        <v>96</v>
      </c>
      <c r="Q37" s="175"/>
      <c r="R37" s="176"/>
      <c r="T37" s="45">
        <f>SUM(C37:M37)</f>
        <v>93</v>
      </c>
    </row>
    <row r="38" spans="1:18" s="26" customFormat="1" ht="15.75" customHeight="1" thickBot="1" thickTop="1">
      <c r="A38" s="177"/>
      <c r="B38" s="178" t="s">
        <v>43</v>
      </c>
      <c r="C38" s="179">
        <f aca="true" t="shared" si="5" ref="C38:K38">SUM(C34:C37)</f>
        <v>72</v>
      </c>
      <c r="D38" s="180">
        <f t="shared" si="5"/>
        <v>45</v>
      </c>
      <c r="E38" s="180">
        <f t="shared" si="5"/>
        <v>25</v>
      </c>
      <c r="F38" s="180">
        <f t="shared" si="5"/>
        <v>35</v>
      </c>
      <c r="G38" s="180">
        <f t="shared" si="5"/>
        <v>29</v>
      </c>
      <c r="H38" s="180">
        <f t="shared" si="5"/>
        <v>47</v>
      </c>
      <c r="I38" s="180">
        <f t="shared" si="5"/>
        <v>36</v>
      </c>
      <c r="J38" s="180">
        <f t="shared" si="5"/>
        <v>36</v>
      </c>
      <c r="K38" s="180">
        <f t="shared" si="5"/>
        <v>33</v>
      </c>
      <c r="L38" s="180">
        <f>SUM(L34:L37)</f>
        <v>25</v>
      </c>
      <c r="M38" s="180">
        <f>SUM(M34:M37)</f>
        <v>0</v>
      </c>
      <c r="N38" s="181"/>
      <c r="O38" s="181">
        <f>SUM(O34:O37)</f>
        <v>9</v>
      </c>
      <c r="P38" s="181">
        <f>SUM(P34:P37)</f>
        <v>392</v>
      </c>
      <c r="Q38" s="182"/>
      <c r="R38" s="183" t="s">
        <v>17</v>
      </c>
    </row>
    <row r="39" spans="1:20" ht="15.75" customHeight="1" thickTop="1">
      <c r="A39" s="166"/>
      <c r="B39" s="105">
        <v>115</v>
      </c>
      <c r="C39" s="106">
        <v>16</v>
      </c>
      <c r="D39" s="107">
        <v>9</v>
      </c>
      <c r="E39" s="107">
        <v>6</v>
      </c>
      <c r="F39" s="107">
        <v>9</v>
      </c>
      <c r="G39" s="107">
        <v>12</v>
      </c>
      <c r="H39" s="108">
        <v>12</v>
      </c>
      <c r="I39" s="107">
        <v>9</v>
      </c>
      <c r="J39" s="107">
        <v>9</v>
      </c>
      <c r="K39" s="107">
        <v>8</v>
      </c>
      <c r="L39" s="107">
        <v>12</v>
      </c>
      <c r="M39" s="107"/>
      <c r="N39" s="167"/>
      <c r="O39" s="107">
        <v>3</v>
      </c>
      <c r="P39" s="168">
        <f>(T39)+N39+(O39)</f>
        <v>105</v>
      </c>
      <c r="Q39" s="169"/>
      <c r="R39" s="170"/>
      <c r="T39" s="45">
        <f>SUM(C39:M39)</f>
        <v>102</v>
      </c>
    </row>
    <row r="40" spans="1:20" ht="15.75" customHeight="1">
      <c r="A40" s="166" t="s">
        <v>41</v>
      </c>
      <c r="B40" s="105">
        <v>116</v>
      </c>
      <c r="C40" s="106">
        <v>19</v>
      </c>
      <c r="D40" s="107">
        <v>9</v>
      </c>
      <c r="E40" s="107">
        <v>6</v>
      </c>
      <c r="F40" s="107">
        <v>9</v>
      </c>
      <c r="G40" s="107">
        <v>12</v>
      </c>
      <c r="H40" s="108">
        <v>13</v>
      </c>
      <c r="I40" s="107">
        <v>10</v>
      </c>
      <c r="J40" s="107">
        <v>9</v>
      </c>
      <c r="K40" s="107">
        <v>9</v>
      </c>
      <c r="L40" s="107">
        <v>10</v>
      </c>
      <c r="M40" s="107"/>
      <c r="N40" s="107"/>
      <c r="O40" s="107">
        <v>3</v>
      </c>
      <c r="P40" s="168">
        <f>(T40)+N40+(O40)</f>
        <v>109</v>
      </c>
      <c r="Q40" s="171">
        <v>1</v>
      </c>
      <c r="R40" s="172">
        <f>P43+Q40</f>
        <v>427</v>
      </c>
      <c r="T40" s="45">
        <f>SUM(C40:M40)</f>
        <v>106</v>
      </c>
    </row>
    <row r="41" spans="1:20" ht="15.75" customHeight="1">
      <c r="A41" s="166" t="s">
        <v>42</v>
      </c>
      <c r="B41" s="105">
        <v>117</v>
      </c>
      <c r="C41" s="106">
        <v>19</v>
      </c>
      <c r="D41" s="107">
        <v>9</v>
      </c>
      <c r="E41" s="107">
        <v>7</v>
      </c>
      <c r="F41" s="107">
        <v>9</v>
      </c>
      <c r="G41" s="107">
        <v>10</v>
      </c>
      <c r="H41" s="108">
        <v>12</v>
      </c>
      <c r="I41" s="107">
        <v>10</v>
      </c>
      <c r="J41" s="107">
        <v>9</v>
      </c>
      <c r="K41" s="107">
        <v>10</v>
      </c>
      <c r="L41" s="107">
        <v>9</v>
      </c>
      <c r="M41" s="107"/>
      <c r="N41" s="107"/>
      <c r="O41" s="107">
        <v>3</v>
      </c>
      <c r="P41" s="168">
        <f>(T41)+N41+(O41)</f>
        <v>107</v>
      </c>
      <c r="Q41" s="169"/>
      <c r="R41" s="173"/>
      <c r="T41" s="45">
        <f>SUM(C41:M41)</f>
        <v>104</v>
      </c>
    </row>
    <row r="42" spans="1:20" ht="15.75" customHeight="1" thickBot="1">
      <c r="A42" s="174">
        <v>1435</v>
      </c>
      <c r="B42" s="117">
        <v>86</v>
      </c>
      <c r="C42" s="118">
        <v>16</v>
      </c>
      <c r="D42" s="119">
        <v>9</v>
      </c>
      <c r="E42" s="119">
        <v>7</v>
      </c>
      <c r="F42" s="119">
        <v>9</v>
      </c>
      <c r="G42" s="119">
        <v>12</v>
      </c>
      <c r="H42" s="120">
        <v>12</v>
      </c>
      <c r="I42" s="119">
        <v>8</v>
      </c>
      <c r="J42" s="119">
        <v>9</v>
      </c>
      <c r="K42" s="119">
        <v>9</v>
      </c>
      <c r="L42" s="119">
        <v>11</v>
      </c>
      <c r="M42" s="119"/>
      <c r="N42" s="119"/>
      <c r="O42" s="119">
        <v>3</v>
      </c>
      <c r="P42" s="168">
        <f>(T42)+N42+(O42)</f>
        <v>105</v>
      </c>
      <c r="Q42" s="175"/>
      <c r="R42" s="176"/>
      <c r="T42" s="45">
        <f>SUM(C42:M42)</f>
        <v>102</v>
      </c>
    </row>
    <row r="43" spans="1:18" s="26" customFormat="1" ht="15.75" customHeight="1" thickBot="1" thickTop="1">
      <c r="A43" s="177"/>
      <c r="B43" s="178" t="s">
        <v>43</v>
      </c>
      <c r="C43" s="179">
        <f aca="true" t="shared" si="6" ref="C43:K43">SUM(C39:C42)</f>
        <v>70</v>
      </c>
      <c r="D43" s="180">
        <f t="shared" si="6"/>
        <v>36</v>
      </c>
      <c r="E43" s="180">
        <f t="shared" si="6"/>
        <v>26</v>
      </c>
      <c r="F43" s="180">
        <f t="shared" si="6"/>
        <v>36</v>
      </c>
      <c r="G43" s="180">
        <f t="shared" si="6"/>
        <v>46</v>
      </c>
      <c r="H43" s="180">
        <f t="shared" si="6"/>
        <v>49</v>
      </c>
      <c r="I43" s="180">
        <f t="shared" si="6"/>
        <v>37</v>
      </c>
      <c r="J43" s="180">
        <f t="shared" si="6"/>
        <v>36</v>
      </c>
      <c r="K43" s="180">
        <f t="shared" si="6"/>
        <v>36</v>
      </c>
      <c r="L43" s="180">
        <f>SUM(L39:L42)</f>
        <v>42</v>
      </c>
      <c r="M43" s="180">
        <f>SUM(M39:M42)</f>
        <v>0</v>
      </c>
      <c r="N43" s="181"/>
      <c r="O43" s="181">
        <f>SUM(O39:O42)</f>
        <v>12</v>
      </c>
      <c r="P43" s="181">
        <f>SUM(P39:P42)</f>
        <v>426</v>
      </c>
      <c r="Q43" s="182"/>
      <c r="R43" s="183" t="s">
        <v>17</v>
      </c>
    </row>
    <row r="44" spans="1:20" ht="15.75" customHeight="1" thickTop="1">
      <c r="A44" s="166"/>
      <c r="B44" s="105">
        <v>111</v>
      </c>
      <c r="C44" s="106">
        <v>16</v>
      </c>
      <c r="D44" s="107">
        <v>9</v>
      </c>
      <c r="E44" s="107">
        <v>7</v>
      </c>
      <c r="F44" s="107">
        <v>9</v>
      </c>
      <c r="G44" s="107">
        <v>12</v>
      </c>
      <c r="H44" s="108">
        <v>12</v>
      </c>
      <c r="I44" s="107">
        <v>9</v>
      </c>
      <c r="J44" s="107">
        <v>9</v>
      </c>
      <c r="K44" s="107">
        <v>8</v>
      </c>
      <c r="L44" s="107">
        <v>10</v>
      </c>
      <c r="M44" s="107"/>
      <c r="N44" s="167"/>
      <c r="O44" s="107">
        <v>3</v>
      </c>
      <c r="P44" s="168">
        <f>(T44)+N44+(O44)</f>
        <v>104</v>
      </c>
      <c r="Q44" s="169"/>
      <c r="R44" s="170"/>
      <c r="T44" s="45">
        <f>SUM(C44:M44)</f>
        <v>101</v>
      </c>
    </row>
    <row r="45" spans="1:20" ht="15.75" customHeight="1">
      <c r="A45" s="166" t="s">
        <v>63</v>
      </c>
      <c r="B45" s="105">
        <v>114</v>
      </c>
      <c r="C45" s="106">
        <v>18</v>
      </c>
      <c r="D45" s="107">
        <v>9</v>
      </c>
      <c r="E45" s="107">
        <v>8</v>
      </c>
      <c r="F45" s="107">
        <v>7</v>
      </c>
      <c r="G45" s="107">
        <v>12</v>
      </c>
      <c r="H45" s="108">
        <v>11</v>
      </c>
      <c r="I45" s="107">
        <v>8</v>
      </c>
      <c r="J45" s="107">
        <v>9</v>
      </c>
      <c r="K45" s="107">
        <v>9</v>
      </c>
      <c r="L45" s="107">
        <v>6</v>
      </c>
      <c r="M45" s="107"/>
      <c r="N45" s="107"/>
      <c r="O45" s="107">
        <v>3</v>
      </c>
      <c r="P45" s="168">
        <f>(T45)+N45+(O45)</f>
        <v>100</v>
      </c>
      <c r="Q45" s="171">
        <v>1</v>
      </c>
      <c r="R45" s="172">
        <f>P48+Q45</f>
        <v>409</v>
      </c>
      <c r="T45" s="45">
        <f>SUM(C45:M45)</f>
        <v>97</v>
      </c>
    </row>
    <row r="46" spans="1:20" ht="15.75" customHeight="1">
      <c r="A46" s="166" t="s">
        <v>61</v>
      </c>
      <c r="B46" s="105">
        <v>134</v>
      </c>
      <c r="C46" s="106">
        <v>16</v>
      </c>
      <c r="D46" s="107">
        <v>9</v>
      </c>
      <c r="E46" s="107">
        <v>7</v>
      </c>
      <c r="F46" s="107">
        <v>8</v>
      </c>
      <c r="G46" s="107">
        <v>12</v>
      </c>
      <c r="H46" s="108">
        <v>12</v>
      </c>
      <c r="I46" s="107">
        <v>8</v>
      </c>
      <c r="J46" s="107">
        <v>8</v>
      </c>
      <c r="K46" s="107">
        <v>9</v>
      </c>
      <c r="L46" s="107">
        <v>7</v>
      </c>
      <c r="M46" s="107"/>
      <c r="N46" s="107"/>
      <c r="O46" s="107">
        <v>3</v>
      </c>
      <c r="P46" s="168">
        <f>(T46)+N46+(O46)</f>
        <v>99</v>
      </c>
      <c r="Q46" s="169"/>
      <c r="R46" s="173"/>
      <c r="T46" s="45">
        <f>SUM(C46:M46)</f>
        <v>96</v>
      </c>
    </row>
    <row r="47" spans="1:20" ht="15.75" customHeight="1" thickBot="1">
      <c r="A47" s="174">
        <v>1411</v>
      </c>
      <c r="B47" s="117">
        <v>113</v>
      </c>
      <c r="C47" s="118">
        <v>18</v>
      </c>
      <c r="D47" s="119">
        <v>9</v>
      </c>
      <c r="E47" s="119">
        <v>8</v>
      </c>
      <c r="F47" s="119">
        <v>8</v>
      </c>
      <c r="G47" s="119">
        <v>12</v>
      </c>
      <c r="H47" s="120">
        <v>12</v>
      </c>
      <c r="I47" s="119">
        <v>9</v>
      </c>
      <c r="J47" s="119">
        <v>8</v>
      </c>
      <c r="K47" s="119">
        <v>9</v>
      </c>
      <c r="L47" s="119">
        <v>9</v>
      </c>
      <c r="M47" s="119"/>
      <c r="N47" s="119"/>
      <c r="O47" s="119">
        <v>3</v>
      </c>
      <c r="P47" s="168">
        <f>(T47)+N47+(O47)</f>
        <v>105</v>
      </c>
      <c r="Q47" s="175"/>
      <c r="R47" s="176"/>
      <c r="T47" s="45">
        <f>SUM(C47:M47)</f>
        <v>102</v>
      </c>
    </row>
    <row r="48" spans="1:18" s="26" customFormat="1" ht="15.75" customHeight="1" thickBot="1" thickTop="1">
      <c r="A48" s="177"/>
      <c r="B48" s="178" t="s">
        <v>43</v>
      </c>
      <c r="C48" s="179">
        <f aca="true" t="shared" si="7" ref="C48:K48">SUM(C44:C47)</f>
        <v>68</v>
      </c>
      <c r="D48" s="180">
        <f t="shared" si="7"/>
        <v>36</v>
      </c>
      <c r="E48" s="180">
        <f t="shared" si="7"/>
        <v>30</v>
      </c>
      <c r="F48" s="180">
        <f t="shared" si="7"/>
        <v>32</v>
      </c>
      <c r="G48" s="180">
        <f t="shared" si="7"/>
        <v>48</v>
      </c>
      <c r="H48" s="180">
        <f t="shared" si="7"/>
        <v>47</v>
      </c>
      <c r="I48" s="180">
        <f t="shared" si="7"/>
        <v>34</v>
      </c>
      <c r="J48" s="180">
        <f t="shared" si="7"/>
        <v>34</v>
      </c>
      <c r="K48" s="180">
        <f t="shared" si="7"/>
        <v>35</v>
      </c>
      <c r="L48" s="180">
        <f>SUM(L44:L47)</f>
        <v>32</v>
      </c>
      <c r="M48" s="180">
        <f>SUM(M44:M47)</f>
        <v>0</v>
      </c>
      <c r="N48" s="181"/>
      <c r="O48" s="181">
        <f>SUM(O44:O47)</f>
        <v>12</v>
      </c>
      <c r="P48" s="181">
        <f>SUM(P44:P47)</f>
        <v>408</v>
      </c>
      <c r="Q48" s="182"/>
      <c r="R48" s="183" t="s">
        <v>17</v>
      </c>
    </row>
    <row r="49" spans="1:20" ht="15.75" customHeight="1" thickTop="1">
      <c r="A49" s="166"/>
      <c r="B49" s="105">
        <v>287</v>
      </c>
      <c r="C49" s="106">
        <v>20</v>
      </c>
      <c r="D49" s="107"/>
      <c r="E49" s="107"/>
      <c r="F49" s="107">
        <v>10</v>
      </c>
      <c r="G49" s="107">
        <v>12</v>
      </c>
      <c r="H49" s="108">
        <v>12</v>
      </c>
      <c r="I49" s="107">
        <v>8</v>
      </c>
      <c r="J49" s="107">
        <v>9</v>
      </c>
      <c r="K49" s="107">
        <v>9</v>
      </c>
      <c r="L49" s="107">
        <v>11</v>
      </c>
      <c r="M49" s="107"/>
      <c r="N49" s="167"/>
      <c r="O49" s="107">
        <v>3</v>
      </c>
      <c r="P49" s="168">
        <f>(T49)+N49+(O49)</f>
        <v>94</v>
      </c>
      <c r="Q49" s="169"/>
      <c r="R49" s="170"/>
      <c r="T49" s="45">
        <f>SUM(C49:M49)</f>
        <v>91</v>
      </c>
    </row>
    <row r="50" spans="1:20" ht="15.75" customHeight="1">
      <c r="A50" s="166" t="s">
        <v>50</v>
      </c>
      <c r="B50" s="105">
        <v>382</v>
      </c>
      <c r="C50" s="106">
        <v>22</v>
      </c>
      <c r="D50" s="107">
        <v>13</v>
      </c>
      <c r="E50" s="107">
        <v>9</v>
      </c>
      <c r="F50" s="107">
        <v>9</v>
      </c>
      <c r="G50" s="107">
        <v>10</v>
      </c>
      <c r="H50" s="108">
        <v>13</v>
      </c>
      <c r="I50" s="107">
        <v>9</v>
      </c>
      <c r="J50" s="107">
        <v>9</v>
      </c>
      <c r="K50" s="107">
        <v>10</v>
      </c>
      <c r="L50" s="107">
        <v>12</v>
      </c>
      <c r="M50" s="107"/>
      <c r="N50" s="107"/>
      <c r="O50" s="107">
        <v>6</v>
      </c>
      <c r="P50" s="168">
        <f>(T50)+N50+(O50)</f>
        <v>122</v>
      </c>
      <c r="Q50" s="171"/>
      <c r="R50" s="172">
        <f>P53+Q50</f>
        <v>461</v>
      </c>
      <c r="T50" s="45">
        <f>SUM(C50:M50)</f>
        <v>116</v>
      </c>
    </row>
    <row r="51" spans="1:20" ht="15.75" customHeight="1">
      <c r="A51" s="166" t="s">
        <v>51</v>
      </c>
      <c r="B51" s="105">
        <v>283</v>
      </c>
      <c r="C51" s="106">
        <v>22</v>
      </c>
      <c r="D51" s="107">
        <v>12</v>
      </c>
      <c r="E51" s="107">
        <v>9</v>
      </c>
      <c r="F51" s="107">
        <v>9</v>
      </c>
      <c r="G51" s="107">
        <v>14</v>
      </c>
      <c r="H51" s="108">
        <v>13</v>
      </c>
      <c r="I51" s="107">
        <v>9</v>
      </c>
      <c r="J51" s="107">
        <v>10</v>
      </c>
      <c r="K51" s="107">
        <v>12</v>
      </c>
      <c r="L51" s="107">
        <v>12</v>
      </c>
      <c r="M51" s="107"/>
      <c r="N51" s="107"/>
      <c r="O51" s="107">
        <v>6</v>
      </c>
      <c r="P51" s="168">
        <f>(T51)+N51+(O51)</f>
        <v>128</v>
      </c>
      <c r="Q51" s="169"/>
      <c r="R51" s="173"/>
      <c r="T51" s="45">
        <f>SUM(C51:M51)</f>
        <v>122</v>
      </c>
    </row>
    <row r="52" spans="1:20" ht="15.75" customHeight="1" thickBot="1">
      <c r="A52" s="174">
        <v>1447</v>
      </c>
      <c r="B52" s="117">
        <v>323</v>
      </c>
      <c r="C52" s="118">
        <v>19</v>
      </c>
      <c r="D52" s="119">
        <v>12</v>
      </c>
      <c r="E52" s="119">
        <v>9</v>
      </c>
      <c r="F52" s="119">
        <v>9</v>
      </c>
      <c r="G52" s="119">
        <v>10</v>
      </c>
      <c r="H52" s="120">
        <v>12</v>
      </c>
      <c r="I52" s="119">
        <v>9</v>
      </c>
      <c r="J52" s="119">
        <v>9</v>
      </c>
      <c r="K52" s="119">
        <v>10</v>
      </c>
      <c r="L52" s="119">
        <v>12</v>
      </c>
      <c r="M52" s="119"/>
      <c r="N52" s="119"/>
      <c r="O52" s="119">
        <v>6</v>
      </c>
      <c r="P52" s="168">
        <f>(T52)+N52+(O52)</f>
        <v>117</v>
      </c>
      <c r="Q52" s="175"/>
      <c r="R52" s="176"/>
      <c r="T52" s="45">
        <f>SUM(C52:M52)</f>
        <v>111</v>
      </c>
    </row>
    <row r="53" spans="1:18" s="26" customFormat="1" ht="15.75" customHeight="1" thickBot="1" thickTop="1">
      <c r="A53" s="177"/>
      <c r="B53" s="178" t="s">
        <v>43</v>
      </c>
      <c r="C53" s="179">
        <f aca="true" t="shared" si="8" ref="C53:K53">SUM(C49:C52)</f>
        <v>83</v>
      </c>
      <c r="D53" s="180">
        <f t="shared" si="8"/>
        <v>37</v>
      </c>
      <c r="E53" s="180">
        <f t="shared" si="8"/>
        <v>27</v>
      </c>
      <c r="F53" s="180">
        <f t="shared" si="8"/>
        <v>37</v>
      </c>
      <c r="G53" s="180">
        <f t="shared" si="8"/>
        <v>46</v>
      </c>
      <c r="H53" s="180">
        <f t="shared" si="8"/>
        <v>50</v>
      </c>
      <c r="I53" s="180">
        <f t="shared" si="8"/>
        <v>35</v>
      </c>
      <c r="J53" s="180">
        <f t="shared" si="8"/>
        <v>37</v>
      </c>
      <c r="K53" s="180">
        <f t="shared" si="8"/>
        <v>41</v>
      </c>
      <c r="L53" s="180">
        <f>SUM(L49:L52)</f>
        <v>47</v>
      </c>
      <c r="M53" s="180">
        <f>SUM(M49:M52)</f>
        <v>0</v>
      </c>
      <c r="N53" s="181"/>
      <c r="O53" s="181">
        <f>SUM(O49:O52)</f>
        <v>21</v>
      </c>
      <c r="P53" s="181">
        <f>SUM(P49:P52)</f>
        <v>461</v>
      </c>
      <c r="Q53" s="182"/>
      <c r="R53" s="183" t="s">
        <v>17</v>
      </c>
    </row>
    <row r="54" spans="1:20" ht="15.75" customHeight="1" thickTop="1">
      <c r="A54" s="166"/>
      <c r="B54" s="105">
        <v>89</v>
      </c>
      <c r="C54" s="106">
        <v>19</v>
      </c>
      <c r="D54" s="107"/>
      <c r="E54" s="107">
        <v>6</v>
      </c>
      <c r="F54" s="107">
        <v>6</v>
      </c>
      <c r="G54" s="107"/>
      <c r="H54" s="108">
        <v>12</v>
      </c>
      <c r="I54" s="107">
        <v>9</v>
      </c>
      <c r="J54" s="107">
        <v>9</v>
      </c>
      <c r="K54" s="107">
        <v>9</v>
      </c>
      <c r="L54" s="107">
        <v>10</v>
      </c>
      <c r="M54" s="107"/>
      <c r="N54" s="167"/>
      <c r="O54" s="107"/>
      <c r="P54" s="168">
        <f>(T54)+N54+(O54)</f>
        <v>80</v>
      </c>
      <c r="Q54" s="169"/>
      <c r="R54" s="170"/>
      <c r="T54" s="45">
        <f>SUM(C54:M54)</f>
        <v>80</v>
      </c>
    </row>
    <row r="55" spans="1:20" ht="15.75" customHeight="1">
      <c r="A55" s="166" t="s">
        <v>115</v>
      </c>
      <c r="B55" s="105">
        <v>49</v>
      </c>
      <c r="C55" s="106">
        <v>18</v>
      </c>
      <c r="D55" s="107"/>
      <c r="E55" s="107">
        <v>6</v>
      </c>
      <c r="F55" s="107">
        <v>6</v>
      </c>
      <c r="G55" s="107"/>
      <c r="H55" s="108">
        <v>13</v>
      </c>
      <c r="I55" s="107">
        <v>9</v>
      </c>
      <c r="J55" s="107">
        <v>10</v>
      </c>
      <c r="K55" s="107">
        <v>9</v>
      </c>
      <c r="L55" s="107">
        <v>10</v>
      </c>
      <c r="M55" s="107"/>
      <c r="N55" s="107"/>
      <c r="O55" s="107"/>
      <c r="P55" s="168">
        <f>(T55)+N55+(O55)</f>
        <v>81</v>
      </c>
      <c r="Q55" s="171">
        <v>0</v>
      </c>
      <c r="R55" s="172">
        <f>P58+Q55</f>
        <v>341</v>
      </c>
      <c r="T55" s="45">
        <f>SUM(C55:M55)</f>
        <v>81</v>
      </c>
    </row>
    <row r="56" spans="1:20" ht="15.75" customHeight="1">
      <c r="A56" s="166" t="s">
        <v>46</v>
      </c>
      <c r="B56" s="105">
        <v>85</v>
      </c>
      <c r="C56" s="106">
        <v>20</v>
      </c>
      <c r="D56" s="107"/>
      <c r="E56" s="107">
        <v>6</v>
      </c>
      <c r="F56" s="107">
        <v>6</v>
      </c>
      <c r="G56" s="107">
        <v>14</v>
      </c>
      <c r="H56" s="108">
        <v>12</v>
      </c>
      <c r="I56" s="107">
        <v>9</v>
      </c>
      <c r="J56" s="107">
        <v>9</v>
      </c>
      <c r="K56" s="107">
        <v>9</v>
      </c>
      <c r="L56" s="107">
        <v>11</v>
      </c>
      <c r="M56" s="107"/>
      <c r="N56" s="107"/>
      <c r="O56" s="107">
        <v>3</v>
      </c>
      <c r="P56" s="168">
        <f>(T56)+N56+(O56)</f>
        <v>99</v>
      </c>
      <c r="Q56" s="169"/>
      <c r="R56" s="173"/>
      <c r="T56" s="45">
        <f>SUM(C56:M56)</f>
        <v>96</v>
      </c>
    </row>
    <row r="57" spans="1:20" ht="15.75" customHeight="1" thickBot="1">
      <c r="A57" s="174">
        <v>1445</v>
      </c>
      <c r="B57" s="117">
        <v>61</v>
      </c>
      <c r="C57" s="118">
        <v>19</v>
      </c>
      <c r="D57" s="119"/>
      <c r="E57" s="119">
        <v>6</v>
      </c>
      <c r="F57" s="119">
        <v>6</v>
      </c>
      <c r="G57" s="119"/>
      <c r="H57" s="120">
        <v>12</v>
      </c>
      <c r="I57" s="119">
        <v>8</v>
      </c>
      <c r="J57" s="119">
        <v>9</v>
      </c>
      <c r="K57" s="119">
        <v>10</v>
      </c>
      <c r="L57" s="119">
        <v>11</v>
      </c>
      <c r="M57" s="119"/>
      <c r="N57" s="119"/>
      <c r="O57" s="119"/>
      <c r="P57" s="168">
        <f>(T57)+N57+(O57)</f>
        <v>81</v>
      </c>
      <c r="Q57" s="175"/>
      <c r="R57" s="176"/>
      <c r="T57" s="45">
        <f>SUM(C57:M57)</f>
        <v>81</v>
      </c>
    </row>
    <row r="58" spans="1:18" s="26" customFormat="1" ht="15.75" customHeight="1" thickBot="1" thickTop="1">
      <c r="A58" s="177"/>
      <c r="B58" s="178" t="s">
        <v>43</v>
      </c>
      <c r="C58" s="179">
        <f aca="true" t="shared" si="9" ref="C58:K58">SUM(C54:C57)</f>
        <v>76</v>
      </c>
      <c r="D58" s="180">
        <f t="shared" si="9"/>
        <v>0</v>
      </c>
      <c r="E58" s="180">
        <f t="shared" si="9"/>
        <v>24</v>
      </c>
      <c r="F58" s="180">
        <f t="shared" si="9"/>
        <v>24</v>
      </c>
      <c r="G58" s="180">
        <f t="shared" si="9"/>
        <v>14</v>
      </c>
      <c r="H58" s="180">
        <f t="shared" si="9"/>
        <v>49</v>
      </c>
      <c r="I58" s="180">
        <f t="shared" si="9"/>
        <v>35</v>
      </c>
      <c r="J58" s="180">
        <f t="shared" si="9"/>
        <v>37</v>
      </c>
      <c r="K58" s="180">
        <f t="shared" si="9"/>
        <v>37</v>
      </c>
      <c r="L58" s="180">
        <f>SUM(L54:L57)</f>
        <v>42</v>
      </c>
      <c r="M58" s="180">
        <f>SUM(M54:M57)</f>
        <v>0</v>
      </c>
      <c r="N58" s="181"/>
      <c r="O58" s="181">
        <f>SUM(O54:O57)</f>
        <v>3</v>
      </c>
      <c r="P58" s="181">
        <f>SUM(P54:P57)</f>
        <v>341</v>
      </c>
      <c r="Q58" s="182"/>
      <c r="R58" s="183" t="s">
        <v>17</v>
      </c>
    </row>
    <row r="59" spans="1:20" ht="15.75" customHeight="1" thickTop="1">
      <c r="A59" s="166"/>
      <c r="B59" s="105">
        <v>104</v>
      </c>
      <c r="C59" s="106">
        <v>20</v>
      </c>
      <c r="D59" s="107">
        <v>11</v>
      </c>
      <c r="E59" s="107">
        <v>7</v>
      </c>
      <c r="F59" s="107">
        <v>9</v>
      </c>
      <c r="G59" s="107">
        <v>12</v>
      </c>
      <c r="H59" s="108">
        <v>13</v>
      </c>
      <c r="I59" s="107">
        <v>9</v>
      </c>
      <c r="J59" s="107">
        <v>9</v>
      </c>
      <c r="K59" s="107">
        <v>9</v>
      </c>
      <c r="L59" s="107">
        <v>9</v>
      </c>
      <c r="M59" s="107"/>
      <c r="N59" s="167"/>
      <c r="O59" s="107">
        <v>3</v>
      </c>
      <c r="P59" s="168">
        <f>(T59)+N59+(O59)</f>
        <v>111</v>
      </c>
      <c r="Q59" s="169"/>
      <c r="R59" s="170"/>
      <c r="T59" s="45">
        <f>SUM(C59:M59)</f>
        <v>108</v>
      </c>
    </row>
    <row r="60" spans="1:20" ht="15.75" customHeight="1">
      <c r="A60" s="166" t="s">
        <v>58</v>
      </c>
      <c r="B60" s="105">
        <v>120</v>
      </c>
      <c r="C60" s="106">
        <v>18</v>
      </c>
      <c r="D60" s="107">
        <v>9</v>
      </c>
      <c r="E60" s="107">
        <v>7</v>
      </c>
      <c r="F60" s="107">
        <v>6</v>
      </c>
      <c r="G60" s="107">
        <v>12</v>
      </c>
      <c r="H60" s="108">
        <v>13</v>
      </c>
      <c r="I60" s="107">
        <v>12</v>
      </c>
      <c r="J60" s="107">
        <v>9</v>
      </c>
      <c r="K60" s="107">
        <v>10</v>
      </c>
      <c r="L60" s="107">
        <v>9</v>
      </c>
      <c r="M60" s="107"/>
      <c r="N60" s="107"/>
      <c r="O60" s="107">
        <v>3</v>
      </c>
      <c r="P60" s="168">
        <f>(T60)+N60+(O60)</f>
        <v>108</v>
      </c>
      <c r="Q60" s="171">
        <v>1</v>
      </c>
      <c r="R60" s="172">
        <f>P63+Q60</f>
        <v>463</v>
      </c>
      <c r="T60" s="45">
        <f>SUM(C60:M60)</f>
        <v>105</v>
      </c>
    </row>
    <row r="61" spans="1:20" ht="15.75" customHeight="1">
      <c r="A61" s="166" t="s">
        <v>59</v>
      </c>
      <c r="B61" s="105">
        <v>101</v>
      </c>
      <c r="C61" s="106">
        <v>23</v>
      </c>
      <c r="D61" s="107">
        <v>11</v>
      </c>
      <c r="E61" s="107">
        <v>7</v>
      </c>
      <c r="F61" s="107">
        <v>9</v>
      </c>
      <c r="G61" s="107">
        <v>14</v>
      </c>
      <c r="H61" s="108">
        <v>14</v>
      </c>
      <c r="I61" s="107">
        <v>9</v>
      </c>
      <c r="J61" s="107">
        <v>10</v>
      </c>
      <c r="K61" s="107">
        <v>9</v>
      </c>
      <c r="L61" s="107">
        <v>10</v>
      </c>
      <c r="M61" s="107"/>
      <c r="N61" s="107"/>
      <c r="O61" s="107">
        <v>6</v>
      </c>
      <c r="P61" s="168">
        <f>(T61)+N61+(O61)</f>
        <v>122</v>
      </c>
      <c r="Q61" s="169"/>
      <c r="R61" s="173"/>
      <c r="T61" s="45">
        <f>SUM(C61:M61)</f>
        <v>116</v>
      </c>
    </row>
    <row r="62" spans="1:20" ht="15.75" customHeight="1" thickBot="1">
      <c r="A62" s="174">
        <v>1418</v>
      </c>
      <c r="B62" s="117">
        <v>109</v>
      </c>
      <c r="C62" s="118">
        <v>23</v>
      </c>
      <c r="D62" s="119">
        <v>11</v>
      </c>
      <c r="E62" s="119">
        <v>7</v>
      </c>
      <c r="F62" s="119">
        <v>9</v>
      </c>
      <c r="G62" s="119">
        <v>14</v>
      </c>
      <c r="H62" s="120">
        <v>14</v>
      </c>
      <c r="I62" s="119">
        <v>9</v>
      </c>
      <c r="J62" s="119">
        <v>10</v>
      </c>
      <c r="K62" s="119">
        <v>9</v>
      </c>
      <c r="L62" s="119">
        <v>9</v>
      </c>
      <c r="M62" s="119"/>
      <c r="N62" s="119"/>
      <c r="O62" s="119">
        <v>6</v>
      </c>
      <c r="P62" s="168">
        <f>(T62)+N62+(O62)</f>
        <v>121</v>
      </c>
      <c r="Q62" s="175"/>
      <c r="R62" s="176"/>
      <c r="T62" s="45">
        <f>SUM(C62:M62)</f>
        <v>115</v>
      </c>
    </row>
    <row r="63" spans="1:18" s="26" customFormat="1" ht="15.75" customHeight="1" thickBot="1" thickTop="1">
      <c r="A63" s="177"/>
      <c r="B63" s="178" t="s">
        <v>43</v>
      </c>
      <c r="C63" s="179">
        <f aca="true" t="shared" si="10" ref="C63:J63">SUM(C59:C62)</f>
        <v>84</v>
      </c>
      <c r="D63" s="180">
        <f t="shared" si="10"/>
        <v>42</v>
      </c>
      <c r="E63" s="180">
        <f t="shared" si="10"/>
        <v>28</v>
      </c>
      <c r="F63" s="180">
        <f t="shared" si="10"/>
        <v>33</v>
      </c>
      <c r="G63" s="180">
        <f t="shared" si="10"/>
        <v>52</v>
      </c>
      <c r="H63" s="180">
        <f t="shared" si="10"/>
        <v>54</v>
      </c>
      <c r="I63" s="180">
        <f t="shared" si="10"/>
        <v>39</v>
      </c>
      <c r="J63" s="180">
        <f t="shared" si="10"/>
        <v>38</v>
      </c>
      <c r="K63" s="180">
        <f>SUM(K59:K62)</f>
        <v>37</v>
      </c>
      <c r="L63" s="180">
        <f>SUM(L59:L62)</f>
        <v>37</v>
      </c>
      <c r="M63" s="180">
        <f>SUM(M59:M62)</f>
        <v>0</v>
      </c>
      <c r="N63" s="181"/>
      <c r="O63" s="181">
        <f>SUM(O59:O62)</f>
        <v>18</v>
      </c>
      <c r="P63" s="181">
        <f>SUM(P59:P62)</f>
        <v>462</v>
      </c>
      <c r="Q63" s="182"/>
      <c r="R63" s="183" t="s">
        <v>17</v>
      </c>
    </row>
    <row r="64" spans="1:20" ht="15.75" customHeight="1" thickTop="1">
      <c r="A64" s="166"/>
      <c r="B64" s="105">
        <v>222</v>
      </c>
      <c r="C64" s="106">
        <v>20</v>
      </c>
      <c r="D64" s="107">
        <v>11</v>
      </c>
      <c r="E64" s="107">
        <v>6</v>
      </c>
      <c r="F64" s="107">
        <v>6</v>
      </c>
      <c r="G64" s="107">
        <v>12</v>
      </c>
      <c r="H64" s="108">
        <v>12</v>
      </c>
      <c r="I64" s="107">
        <v>10</v>
      </c>
      <c r="J64" s="107">
        <v>9</v>
      </c>
      <c r="K64" s="107">
        <v>9</v>
      </c>
      <c r="L64" s="107">
        <v>10</v>
      </c>
      <c r="M64" s="107"/>
      <c r="N64" s="167"/>
      <c r="O64" s="107">
        <v>6</v>
      </c>
      <c r="P64" s="168">
        <f>(T64)+N64+(O64)</f>
        <v>111</v>
      </c>
      <c r="Q64" s="169"/>
      <c r="R64" s="170"/>
      <c r="T64" s="45">
        <f>SUM(C64:M64)</f>
        <v>105</v>
      </c>
    </row>
    <row r="65" spans="1:20" ht="15.75" customHeight="1">
      <c r="A65" s="166" t="s">
        <v>50</v>
      </c>
      <c r="B65" s="105">
        <v>220</v>
      </c>
      <c r="C65" s="106">
        <v>22</v>
      </c>
      <c r="D65" s="107">
        <v>12</v>
      </c>
      <c r="E65" s="107">
        <v>7</v>
      </c>
      <c r="F65" s="107">
        <v>9</v>
      </c>
      <c r="G65" s="107">
        <v>15</v>
      </c>
      <c r="H65" s="108">
        <v>12</v>
      </c>
      <c r="I65" s="107">
        <v>11</v>
      </c>
      <c r="J65" s="107">
        <v>9</v>
      </c>
      <c r="K65" s="107">
        <v>10</v>
      </c>
      <c r="L65" s="107">
        <v>11</v>
      </c>
      <c r="M65" s="107"/>
      <c r="N65" s="107"/>
      <c r="O65" s="107">
        <v>6</v>
      </c>
      <c r="P65" s="168">
        <f>(T65)+N65+(O65)</f>
        <v>124</v>
      </c>
      <c r="Q65" s="171">
        <v>2</v>
      </c>
      <c r="R65" s="172">
        <f>P68+Q65</f>
        <v>473</v>
      </c>
      <c r="T65" s="45">
        <f>SUM(C65:M65)</f>
        <v>118</v>
      </c>
    </row>
    <row r="66" spans="1:20" ht="15.75" customHeight="1">
      <c r="A66" s="166" t="s">
        <v>51</v>
      </c>
      <c r="B66" s="105">
        <v>235</v>
      </c>
      <c r="C66" s="106">
        <v>21</v>
      </c>
      <c r="D66" s="107">
        <v>12</v>
      </c>
      <c r="E66" s="107">
        <v>6</v>
      </c>
      <c r="F66" s="107">
        <v>9</v>
      </c>
      <c r="G66" s="107">
        <v>12</v>
      </c>
      <c r="H66" s="108">
        <v>13</v>
      </c>
      <c r="I66" s="107">
        <v>10</v>
      </c>
      <c r="J66" s="107">
        <v>9</v>
      </c>
      <c r="K66" s="107">
        <v>10</v>
      </c>
      <c r="L66" s="107">
        <v>11</v>
      </c>
      <c r="M66" s="107"/>
      <c r="N66" s="107"/>
      <c r="O66" s="107">
        <v>6</v>
      </c>
      <c r="P66" s="168">
        <f>(T66)+N66+(O66)</f>
        <v>119</v>
      </c>
      <c r="Q66" s="169"/>
      <c r="R66" s="173"/>
      <c r="T66" s="45">
        <f>SUM(C66:M66)</f>
        <v>113</v>
      </c>
    </row>
    <row r="67" spans="1:20" ht="15.75" customHeight="1" thickBot="1">
      <c r="A67" s="174">
        <v>1448</v>
      </c>
      <c r="B67" s="117">
        <v>293</v>
      </c>
      <c r="C67" s="118">
        <v>20</v>
      </c>
      <c r="D67" s="119">
        <v>12</v>
      </c>
      <c r="E67" s="119">
        <v>7</v>
      </c>
      <c r="F67" s="119">
        <v>6</v>
      </c>
      <c r="G67" s="119">
        <v>12</v>
      </c>
      <c r="H67" s="120">
        <v>12</v>
      </c>
      <c r="I67" s="119">
        <v>10</v>
      </c>
      <c r="J67" s="119">
        <v>9</v>
      </c>
      <c r="K67" s="119">
        <v>10</v>
      </c>
      <c r="L67" s="119">
        <v>13</v>
      </c>
      <c r="M67" s="119"/>
      <c r="N67" s="119"/>
      <c r="O67" s="119">
        <v>6</v>
      </c>
      <c r="P67" s="168">
        <f>(T67)+N67+(O67)</f>
        <v>117</v>
      </c>
      <c r="Q67" s="175"/>
      <c r="R67" s="176"/>
      <c r="T67" s="45">
        <f>SUM(C67:M67)</f>
        <v>111</v>
      </c>
    </row>
    <row r="68" spans="1:18" s="26" customFormat="1" ht="15.75" customHeight="1" thickBot="1" thickTop="1">
      <c r="A68" s="177"/>
      <c r="B68" s="178" t="s">
        <v>56</v>
      </c>
      <c r="C68" s="179">
        <f aca="true" t="shared" si="11" ref="C68:K68">SUM(C64:C67)</f>
        <v>83</v>
      </c>
      <c r="D68" s="180">
        <f t="shared" si="11"/>
        <v>47</v>
      </c>
      <c r="E68" s="180">
        <f t="shared" si="11"/>
        <v>26</v>
      </c>
      <c r="F68" s="180">
        <f t="shared" si="11"/>
        <v>30</v>
      </c>
      <c r="G68" s="180">
        <f t="shared" si="11"/>
        <v>51</v>
      </c>
      <c r="H68" s="180">
        <f t="shared" si="11"/>
        <v>49</v>
      </c>
      <c r="I68" s="180">
        <f t="shared" si="11"/>
        <v>41</v>
      </c>
      <c r="J68" s="180">
        <f t="shared" si="11"/>
        <v>36</v>
      </c>
      <c r="K68" s="180">
        <f t="shared" si="11"/>
        <v>39</v>
      </c>
      <c r="L68" s="180">
        <f>SUM(L64:L67)</f>
        <v>45</v>
      </c>
      <c r="M68" s="180">
        <f>SUM(M64:M67)</f>
        <v>0</v>
      </c>
      <c r="N68" s="181"/>
      <c r="O68" s="181">
        <f>SUM(O64:O67)</f>
        <v>24</v>
      </c>
      <c r="P68" s="181">
        <f>SUM(P64:P67)</f>
        <v>471</v>
      </c>
      <c r="Q68" s="182"/>
      <c r="R68" s="183" t="s">
        <v>17</v>
      </c>
    </row>
    <row r="69" spans="1:20" ht="15.75" customHeight="1" thickTop="1">
      <c r="A69" s="166"/>
      <c r="B69" s="105">
        <v>39</v>
      </c>
      <c r="C69" s="106">
        <v>21</v>
      </c>
      <c r="D69" s="107">
        <v>10</v>
      </c>
      <c r="E69" s="107">
        <v>7</v>
      </c>
      <c r="F69" s="107">
        <v>6</v>
      </c>
      <c r="G69" s="107">
        <v>13</v>
      </c>
      <c r="H69" s="108">
        <v>12</v>
      </c>
      <c r="I69" s="107">
        <v>9</v>
      </c>
      <c r="J69" s="107">
        <v>8</v>
      </c>
      <c r="K69" s="107">
        <v>9</v>
      </c>
      <c r="L69" s="107">
        <v>9</v>
      </c>
      <c r="M69" s="107"/>
      <c r="N69" s="167"/>
      <c r="O69" s="107">
        <v>3</v>
      </c>
      <c r="P69" s="168">
        <f>(T69)+N69+(O69)</f>
        <v>107</v>
      </c>
      <c r="Q69" s="169"/>
      <c r="R69" s="170"/>
      <c r="T69" s="45">
        <f>SUM(C69:M69)</f>
        <v>104</v>
      </c>
    </row>
    <row r="70" spans="1:20" ht="15.75" customHeight="1">
      <c r="A70" s="166" t="s">
        <v>58</v>
      </c>
      <c r="B70" s="105">
        <v>60</v>
      </c>
      <c r="C70" s="106">
        <v>22</v>
      </c>
      <c r="D70" s="107">
        <v>11</v>
      </c>
      <c r="E70" s="107">
        <v>8</v>
      </c>
      <c r="F70" s="107">
        <v>6</v>
      </c>
      <c r="G70" s="107">
        <v>11</v>
      </c>
      <c r="H70" s="108">
        <v>12</v>
      </c>
      <c r="I70" s="107">
        <v>9</v>
      </c>
      <c r="J70" s="107">
        <v>9</v>
      </c>
      <c r="K70" s="107">
        <v>9</v>
      </c>
      <c r="L70" s="107">
        <v>9</v>
      </c>
      <c r="M70" s="107"/>
      <c r="N70" s="107"/>
      <c r="O70" s="107">
        <v>6</v>
      </c>
      <c r="P70" s="168">
        <f>(T70)+N70+(O70)</f>
        <v>112</v>
      </c>
      <c r="Q70" s="171">
        <v>2</v>
      </c>
      <c r="R70" s="172">
        <f>P73+Q70</f>
        <v>446</v>
      </c>
      <c r="T70" s="45">
        <f>SUM(C70:M70)</f>
        <v>106</v>
      </c>
    </row>
    <row r="71" spans="1:20" ht="15.75" customHeight="1">
      <c r="A71" s="166" t="s">
        <v>59</v>
      </c>
      <c r="B71" s="105">
        <v>9</v>
      </c>
      <c r="C71" s="106">
        <v>22</v>
      </c>
      <c r="D71" s="107">
        <v>10</v>
      </c>
      <c r="E71" s="107">
        <v>8</v>
      </c>
      <c r="F71" s="107">
        <v>7</v>
      </c>
      <c r="G71" s="107">
        <v>11</v>
      </c>
      <c r="H71" s="108">
        <v>12</v>
      </c>
      <c r="I71" s="107">
        <v>9</v>
      </c>
      <c r="J71" s="107">
        <v>9</v>
      </c>
      <c r="K71" s="107">
        <v>9</v>
      </c>
      <c r="L71" s="107">
        <v>10</v>
      </c>
      <c r="M71" s="107"/>
      <c r="N71" s="107"/>
      <c r="O71" s="107">
        <v>6</v>
      </c>
      <c r="P71" s="168">
        <f>(T71)+N71+(O71)</f>
        <v>113</v>
      </c>
      <c r="Q71" s="169"/>
      <c r="R71" s="173"/>
      <c r="T71" s="45">
        <f>SUM(C71:M71)</f>
        <v>107</v>
      </c>
    </row>
    <row r="72" spans="1:20" ht="15.75" customHeight="1" thickBot="1">
      <c r="A72" s="174">
        <v>1420</v>
      </c>
      <c r="B72" s="117">
        <v>34</v>
      </c>
      <c r="C72" s="118">
        <v>21</v>
      </c>
      <c r="D72" s="119">
        <v>9</v>
      </c>
      <c r="E72" s="119">
        <v>7</v>
      </c>
      <c r="F72" s="119">
        <v>6</v>
      </c>
      <c r="G72" s="119">
        <v>12</v>
      </c>
      <c r="H72" s="120">
        <v>12</v>
      </c>
      <c r="I72" s="119">
        <v>9</v>
      </c>
      <c r="J72" s="119">
        <v>9</v>
      </c>
      <c r="K72" s="119">
        <v>10</v>
      </c>
      <c r="L72" s="119">
        <v>11</v>
      </c>
      <c r="M72" s="119"/>
      <c r="N72" s="119"/>
      <c r="O72" s="119">
        <v>6</v>
      </c>
      <c r="P72" s="168">
        <f>(T72)+N72+(O72)</f>
        <v>112</v>
      </c>
      <c r="Q72" s="175"/>
      <c r="R72" s="176"/>
      <c r="T72" s="45">
        <f>SUM(C72:M72)</f>
        <v>106</v>
      </c>
    </row>
    <row r="73" spans="1:18" s="26" customFormat="1" ht="15.75" customHeight="1" thickBot="1" thickTop="1">
      <c r="A73" s="177"/>
      <c r="B73" s="178" t="s">
        <v>43</v>
      </c>
      <c r="C73" s="179">
        <f aca="true" t="shared" si="12" ref="C73:K73">SUM(C69:C72)</f>
        <v>86</v>
      </c>
      <c r="D73" s="180">
        <f t="shared" si="12"/>
        <v>40</v>
      </c>
      <c r="E73" s="180">
        <f t="shared" si="12"/>
        <v>30</v>
      </c>
      <c r="F73" s="180">
        <f t="shared" si="12"/>
        <v>25</v>
      </c>
      <c r="G73" s="180">
        <f t="shared" si="12"/>
        <v>47</v>
      </c>
      <c r="H73" s="180">
        <f t="shared" si="12"/>
        <v>48</v>
      </c>
      <c r="I73" s="180">
        <f t="shared" si="12"/>
        <v>36</v>
      </c>
      <c r="J73" s="180">
        <f t="shared" si="12"/>
        <v>35</v>
      </c>
      <c r="K73" s="180">
        <f t="shared" si="12"/>
        <v>37</v>
      </c>
      <c r="L73" s="180">
        <f>SUM(L69:L72)</f>
        <v>39</v>
      </c>
      <c r="M73" s="180">
        <f>SUM(M69:M72)</f>
        <v>0</v>
      </c>
      <c r="N73" s="181"/>
      <c r="O73" s="181">
        <f>SUM(O69:O72)</f>
        <v>21</v>
      </c>
      <c r="P73" s="181">
        <f>SUM(P69:P72)</f>
        <v>444</v>
      </c>
      <c r="Q73" s="182"/>
      <c r="R73" s="183" t="s">
        <v>17</v>
      </c>
    </row>
    <row r="74" spans="1:20" ht="15.75" customHeight="1" thickTop="1">
      <c r="A74" s="166"/>
      <c r="B74" s="105">
        <v>1</v>
      </c>
      <c r="C74" s="106">
        <v>19</v>
      </c>
      <c r="D74" s="107">
        <v>9</v>
      </c>
      <c r="E74" s="107">
        <v>9</v>
      </c>
      <c r="F74" s="107">
        <v>7</v>
      </c>
      <c r="G74" s="107">
        <v>9</v>
      </c>
      <c r="H74" s="108">
        <v>14</v>
      </c>
      <c r="I74" s="107">
        <v>12</v>
      </c>
      <c r="J74" s="107">
        <v>9</v>
      </c>
      <c r="K74" s="107">
        <v>9</v>
      </c>
      <c r="L74" s="107"/>
      <c r="M74" s="107"/>
      <c r="N74" s="167"/>
      <c r="O74" s="107">
        <v>3</v>
      </c>
      <c r="P74" s="168">
        <f>(T74)+N74+(O74)</f>
        <v>100</v>
      </c>
      <c r="Q74" s="169"/>
      <c r="R74" s="170"/>
      <c r="T74" s="45">
        <f>SUM(C74:M74)</f>
        <v>97</v>
      </c>
    </row>
    <row r="75" spans="1:20" ht="15.75" customHeight="1">
      <c r="A75" s="166" t="s">
        <v>317</v>
      </c>
      <c r="B75" s="105">
        <v>60</v>
      </c>
      <c r="C75" s="106">
        <v>19</v>
      </c>
      <c r="D75" s="107">
        <v>12</v>
      </c>
      <c r="E75" s="107">
        <v>9</v>
      </c>
      <c r="F75" s="107">
        <v>9</v>
      </c>
      <c r="G75" s="107"/>
      <c r="H75" s="108">
        <v>12</v>
      </c>
      <c r="I75" s="107">
        <v>9</v>
      </c>
      <c r="J75" s="107">
        <v>9</v>
      </c>
      <c r="K75" s="107">
        <v>10</v>
      </c>
      <c r="L75" s="107">
        <v>6</v>
      </c>
      <c r="M75" s="107"/>
      <c r="N75" s="107"/>
      <c r="O75" s="107">
        <v>3</v>
      </c>
      <c r="P75" s="168">
        <f>(T75)+N75+(O75)</f>
        <v>98</v>
      </c>
      <c r="Q75" s="171">
        <v>1</v>
      </c>
      <c r="R75" s="172">
        <f>P78+Q75</f>
        <v>398</v>
      </c>
      <c r="T75" s="45">
        <f>SUM(C75:M75)</f>
        <v>95</v>
      </c>
    </row>
    <row r="76" spans="1:20" ht="15.75" customHeight="1">
      <c r="A76" s="166" t="s">
        <v>318</v>
      </c>
      <c r="B76" s="105">
        <v>83</v>
      </c>
      <c r="C76" s="106">
        <v>19</v>
      </c>
      <c r="D76" s="107">
        <v>9</v>
      </c>
      <c r="E76" s="107">
        <v>9</v>
      </c>
      <c r="F76" s="107">
        <v>9</v>
      </c>
      <c r="G76" s="107">
        <v>14</v>
      </c>
      <c r="H76" s="108">
        <v>13</v>
      </c>
      <c r="I76" s="107">
        <v>12</v>
      </c>
      <c r="J76" s="107">
        <v>9</v>
      </c>
      <c r="K76" s="107">
        <v>9</v>
      </c>
      <c r="L76" s="107"/>
      <c r="M76" s="107"/>
      <c r="N76" s="107"/>
      <c r="O76" s="107">
        <v>3</v>
      </c>
      <c r="P76" s="168">
        <f>(T76)+N76+(O76)</f>
        <v>106</v>
      </c>
      <c r="Q76" s="169"/>
      <c r="R76" s="173"/>
      <c r="T76" s="45">
        <f>SUM(C76:M76)</f>
        <v>103</v>
      </c>
    </row>
    <row r="77" spans="1:20" ht="15.75" customHeight="1" thickBot="1">
      <c r="A77" s="174">
        <v>1452</v>
      </c>
      <c r="B77" s="117">
        <v>53</v>
      </c>
      <c r="C77" s="118">
        <v>17</v>
      </c>
      <c r="D77" s="119">
        <v>10</v>
      </c>
      <c r="E77" s="119">
        <v>8</v>
      </c>
      <c r="F77" s="119">
        <v>8</v>
      </c>
      <c r="G77" s="119"/>
      <c r="H77" s="120">
        <v>13</v>
      </c>
      <c r="I77" s="119">
        <v>10</v>
      </c>
      <c r="J77" s="119">
        <v>9</v>
      </c>
      <c r="K77" s="119">
        <v>9</v>
      </c>
      <c r="L77" s="119">
        <v>6</v>
      </c>
      <c r="M77" s="119"/>
      <c r="N77" s="119"/>
      <c r="O77" s="119">
        <v>3</v>
      </c>
      <c r="P77" s="168">
        <f>(T77)+N77+(O77)</f>
        <v>93</v>
      </c>
      <c r="Q77" s="175"/>
      <c r="R77" s="176"/>
      <c r="T77" s="45">
        <f>SUM(C77:M77)</f>
        <v>90</v>
      </c>
    </row>
    <row r="78" spans="1:18" s="26" customFormat="1" ht="15.75" customHeight="1" thickBot="1" thickTop="1">
      <c r="A78" s="177"/>
      <c r="B78" s="178" t="s">
        <v>43</v>
      </c>
      <c r="C78" s="179">
        <f aca="true" t="shared" si="13" ref="C78:K78">SUM(C74:C77)</f>
        <v>74</v>
      </c>
      <c r="D78" s="180">
        <f t="shared" si="13"/>
        <v>40</v>
      </c>
      <c r="E78" s="180">
        <f t="shared" si="13"/>
        <v>35</v>
      </c>
      <c r="F78" s="180">
        <f t="shared" si="13"/>
        <v>33</v>
      </c>
      <c r="G78" s="180">
        <f t="shared" si="13"/>
        <v>23</v>
      </c>
      <c r="H78" s="180">
        <f t="shared" si="13"/>
        <v>52</v>
      </c>
      <c r="I78" s="180">
        <f t="shared" si="13"/>
        <v>43</v>
      </c>
      <c r="J78" s="180">
        <f t="shared" si="13"/>
        <v>36</v>
      </c>
      <c r="K78" s="180">
        <f t="shared" si="13"/>
        <v>37</v>
      </c>
      <c r="L78" s="180">
        <f>SUM(L74:L77)</f>
        <v>12</v>
      </c>
      <c r="M78" s="180">
        <f>SUM(M74:M77)</f>
        <v>0</v>
      </c>
      <c r="N78" s="181"/>
      <c r="O78" s="181">
        <f>SUM(O74:O77)</f>
        <v>12</v>
      </c>
      <c r="P78" s="181">
        <f>SUM(P74:P77)</f>
        <v>397</v>
      </c>
      <c r="Q78" s="182"/>
      <c r="R78" s="183" t="s">
        <v>17</v>
      </c>
    </row>
    <row r="79" spans="1:20" ht="15.75" customHeight="1" thickTop="1">
      <c r="A79" s="166"/>
      <c r="B79" s="105">
        <v>46</v>
      </c>
      <c r="C79" s="106"/>
      <c r="D79" s="107"/>
      <c r="E79" s="107"/>
      <c r="F79" s="107"/>
      <c r="G79" s="107"/>
      <c r="H79" s="108"/>
      <c r="I79" s="107"/>
      <c r="J79" s="107"/>
      <c r="K79" s="107"/>
      <c r="L79" s="107"/>
      <c r="M79" s="107"/>
      <c r="N79" s="167"/>
      <c r="O79" s="107"/>
      <c r="P79" s="168">
        <f>(T79)+N79+(O79)</f>
        <v>0</v>
      </c>
      <c r="Q79" s="169"/>
      <c r="R79" s="170"/>
      <c r="T79" s="45">
        <f>SUM(C79:M79)</f>
        <v>0</v>
      </c>
    </row>
    <row r="80" spans="1:20" ht="15.75" customHeight="1">
      <c r="A80" s="166" t="s">
        <v>44</v>
      </c>
      <c r="B80" s="105">
        <v>47</v>
      </c>
      <c r="C80" s="106"/>
      <c r="D80" s="107"/>
      <c r="E80" s="107"/>
      <c r="F80" s="107"/>
      <c r="G80" s="107"/>
      <c r="H80" s="108"/>
      <c r="I80" s="107"/>
      <c r="J80" s="107"/>
      <c r="K80" s="107"/>
      <c r="L80" s="107"/>
      <c r="M80" s="107"/>
      <c r="N80" s="107"/>
      <c r="O80" s="107"/>
      <c r="P80" s="168">
        <f>(T80)+N80+(O80)</f>
        <v>0</v>
      </c>
      <c r="Q80" s="171"/>
      <c r="R80" s="172">
        <f>P83+Q80</f>
        <v>188</v>
      </c>
      <c r="T80" s="45">
        <f>SUM(C80:M80)</f>
        <v>0</v>
      </c>
    </row>
    <row r="81" spans="1:20" ht="15.75" customHeight="1">
      <c r="A81" s="166" t="s">
        <v>45</v>
      </c>
      <c r="B81" s="105">
        <v>43</v>
      </c>
      <c r="C81" s="106">
        <v>16</v>
      </c>
      <c r="D81" s="107">
        <v>9</v>
      </c>
      <c r="E81" s="107">
        <v>6</v>
      </c>
      <c r="F81" s="107">
        <v>9</v>
      </c>
      <c r="G81" s="107">
        <v>11</v>
      </c>
      <c r="H81" s="108">
        <v>12</v>
      </c>
      <c r="I81" s="107">
        <v>9</v>
      </c>
      <c r="J81" s="107">
        <v>9</v>
      </c>
      <c r="K81" s="107">
        <v>9</v>
      </c>
      <c r="L81" s="107">
        <v>10</v>
      </c>
      <c r="M81" s="107"/>
      <c r="N81" s="107"/>
      <c r="O81" s="107">
        <v>3</v>
      </c>
      <c r="P81" s="168">
        <f>(T81)+N81+(O81)</f>
        <v>103</v>
      </c>
      <c r="Q81" s="169"/>
      <c r="R81" s="173"/>
      <c r="T81" s="45">
        <f>SUM(C81:M81)</f>
        <v>100</v>
      </c>
    </row>
    <row r="82" spans="1:20" ht="15.75" customHeight="1" thickBot="1">
      <c r="A82" s="174">
        <v>1410</v>
      </c>
      <c r="B82" s="117">
        <v>44</v>
      </c>
      <c r="C82" s="118">
        <v>17</v>
      </c>
      <c r="D82" s="119"/>
      <c r="E82" s="119">
        <v>6</v>
      </c>
      <c r="F82" s="119">
        <v>9</v>
      </c>
      <c r="G82" s="119"/>
      <c r="H82" s="120">
        <v>12</v>
      </c>
      <c r="I82" s="119">
        <v>10</v>
      </c>
      <c r="J82" s="119">
        <v>10</v>
      </c>
      <c r="K82" s="119">
        <v>9</v>
      </c>
      <c r="L82" s="119">
        <v>12</v>
      </c>
      <c r="M82" s="119"/>
      <c r="N82" s="119"/>
      <c r="O82" s="119"/>
      <c r="P82" s="168">
        <f>(T82)+N82+(O82)</f>
        <v>85</v>
      </c>
      <c r="Q82" s="175"/>
      <c r="R82" s="176"/>
      <c r="T82" s="45">
        <f>SUM(C82:M82)</f>
        <v>85</v>
      </c>
    </row>
    <row r="83" spans="1:18" s="26" customFormat="1" ht="15.75" customHeight="1" thickBot="1" thickTop="1">
      <c r="A83" s="177"/>
      <c r="B83" s="178" t="s">
        <v>43</v>
      </c>
      <c r="C83" s="179">
        <f aca="true" t="shared" si="14" ref="C83:K83">SUM(C79:C82)</f>
        <v>33</v>
      </c>
      <c r="D83" s="180">
        <f t="shared" si="14"/>
        <v>9</v>
      </c>
      <c r="E83" s="180">
        <f t="shared" si="14"/>
        <v>12</v>
      </c>
      <c r="F83" s="180">
        <f t="shared" si="14"/>
        <v>18</v>
      </c>
      <c r="G83" s="180">
        <f t="shared" si="14"/>
        <v>11</v>
      </c>
      <c r="H83" s="180">
        <f t="shared" si="14"/>
        <v>24</v>
      </c>
      <c r="I83" s="180">
        <f t="shared" si="14"/>
        <v>19</v>
      </c>
      <c r="J83" s="180">
        <f t="shared" si="14"/>
        <v>19</v>
      </c>
      <c r="K83" s="180">
        <f t="shared" si="14"/>
        <v>18</v>
      </c>
      <c r="L83" s="180">
        <f>SUM(L79:L82)</f>
        <v>22</v>
      </c>
      <c r="M83" s="180">
        <f>SUM(M79:M82)</f>
        <v>0</v>
      </c>
      <c r="N83" s="181"/>
      <c r="O83" s="181">
        <f>SUM(O79:O82)</f>
        <v>3</v>
      </c>
      <c r="P83" s="181">
        <f>SUM(P79:P82)</f>
        <v>188</v>
      </c>
      <c r="Q83" s="182"/>
      <c r="R83" s="183" t="s">
        <v>17</v>
      </c>
    </row>
    <row r="84" spans="1:20" ht="15.75" customHeight="1" thickTop="1">
      <c r="A84" s="166"/>
      <c r="B84" s="105">
        <v>204</v>
      </c>
      <c r="C84" s="106">
        <v>15</v>
      </c>
      <c r="D84" s="107"/>
      <c r="E84" s="107">
        <v>9</v>
      </c>
      <c r="F84" s="107">
        <v>7</v>
      </c>
      <c r="G84" s="107">
        <v>13</v>
      </c>
      <c r="H84" s="108">
        <v>12</v>
      </c>
      <c r="I84" s="107">
        <v>9</v>
      </c>
      <c r="J84" s="107">
        <v>9</v>
      </c>
      <c r="K84" s="107">
        <v>12</v>
      </c>
      <c r="L84" s="107">
        <v>11</v>
      </c>
      <c r="M84" s="107"/>
      <c r="N84" s="167"/>
      <c r="O84" s="107">
        <v>3</v>
      </c>
      <c r="P84" s="168">
        <f>(T84)+N84+(O84)</f>
        <v>100</v>
      </c>
      <c r="Q84" s="169"/>
      <c r="R84" s="170"/>
      <c r="T84" s="45">
        <f>SUM(C84:M84)</f>
        <v>97</v>
      </c>
    </row>
    <row r="85" spans="1:20" ht="15.75" customHeight="1">
      <c r="A85" s="166" t="s">
        <v>126</v>
      </c>
      <c r="B85" s="105">
        <v>212</v>
      </c>
      <c r="C85" s="106">
        <v>18</v>
      </c>
      <c r="D85" s="107"/>
      <c r="E85" s="107">
        <v>6</v>
      </c>
      <c r="F85" s="107">
        <v>9</v>
      </c>
      <c r="G85" s="107"/>
      <c r="H85" s="108">
        <v>12</v>
      </c>
      <c r="I85" s="107">
        <v>10</v>
      </c>
      <c r="J85" s="107">
        <v>9</v>
      </c>
      <c r="K85" s="107">
        <v>9</v>
      </c>
      <c r="L85" s="107">
        <v>10</v>
      </c>
      <c r="M85" s="107"/>
      <c r="N85" s="107"/>
      <c r="O85" s="107"/>
      <c r="P85" s="168">
        <f>(T85)+N85+(O85)</f>
        <v>83</v>
      </c>
      <c r="Q85" s="171">
        <v>0</v>
      </c>
      <c r="R85" s="172">
        <f>P88+Q85</f>
        <v>374</v>
      </c>
      <c r="T85" s="45">
        <f>SUM(C85:M85)</f>
        <v>83</v>
      </c>
    </row>
    <row r="86" spans="1:20" ht="15.75" customHeight="1">
      <c r="A86" s="166" t="s">
        <v>127</v>
      </c>
      <c r="B86" s="105">
        <v>238</v>
      </c>
      <c r="C86" s="106">
        <v>19</v>
      </c>
      <c r="D86" s="107">
        <v>9</v>
      </c>
      <c r="E86" s="107">
        <v>8</v>
      </c>
      <c r="F86" s="107">
        <v>9</v>
      </c>
      <c r="G86" s="107">
        <v>15</v>
      </c>
      <c r="H86" s="108">
        <v>14</v>
      </c>
      <c r="I86" s="107">
        <v>10</v>
      </c>
      <c r="J86" s="107">
        <v>10</v>
      </c>
      <c r="K86" s="107">
        <v>10</v>
      </c>
      <c r="L86" s="107">
        <v>12</v>
      </c>
      <c r="M86" s="107"/>
      <c r="N86" s="107"/>
      <c r="O86" s="107">
        <v>3</v>
      </c>
      <c r="P86" s="168">
        <f>(T86)+N86+(O86)</f>
        <v>119</v>
      </c>
      <c r="Q86" s="169"/>
      <c r="R86" s="173"/>
      <c r="T86" s="45">
        <f>SUM(C86:M86)</f>
        <v>116</v>
      </c>
    </row>
    <row r="87" spans="1:20" ht="15.75" customHeight="1" thickBot="1">
      <c r="A87" s="174">
        <v>1442</v>
      </c>
      <c r="B87" s="117">
        <v>246</v>
      </c>
      <c r="C87" s="118"/>
      <c r="D87" s="119"/>
      <c r="E87" s="119">
        <v>7</v>
      </c>
      <c r="F87" s="119">
        <v>6</v>
      </c>
      <c r="G87" s="119">
        <v>14</v>
      </c>
      <c r="H87" s="120">
        <v>12</v>
      </c>
      <c r="I87" s="119">
        <v>9</v>
      </c>
      <c r="J87" s="119">
        <v>9</v>
      </c>
      <c r="K87" s="119">
        <v>8</v>
      </c>
      <c r="L87" s="119">
        <v>7</v>
      </c>
      <c r="M87" s="119"/>
      <c r="N87" s="119"/>
      <c r="O87" s="119"/>
      <c r="P87" s="168">
        <f>(T87)+N87+(O87)</f>
        <v>72</v>
      </c>
      <c r="Q87" s="175"/>
      <c r="R87" s="176"/>
      <c r="T87" s="45">
        <f>SUM(C87:M87)</f>
        <v>72</v>
      </c>
    </row>
    <row r="88" spans="1:18" s="26" customFormat="1" ht="15.75" customHeight="1" thickBot="1" thickTop="1">
      <c r="A88" s="177"/>
      <c r="B88" s="178" t="s">
        <v>43</v>
      </c>
      <c r="C88" s="179">
        <f aca="true" t="shared" si="15" ref="C88:K88">SUM(C84:C87)</f>
        <v>52</v>
      </c>
      <c r="D88" s="180">
        <f t="shared" si="15"/>
        <v>9</v>
      </c>
      <c r="E88" s="180">
        <f t="shared" si="15"/>
        <v>30</v>
      </c>
      <c r="F88" s="180">
        <f t="shared" si="15"/>
        <v>31</v>
      </c>
      <c r="G88" s="180">
        <f t="shared" si="15"/>
        <v>42</v>
      </c>
      <c r="H88" s="180">
        <f t="shared" si="15"/>
        <v>50</v>
      </c>
      <c r="I88" s="180">
        <f t="shared" si="15"/>
        <v>38</v>
      </c>
      <c r="J88" s="180">
        <f t="shared" si="15"/>
        <v>37</v>
      </c>
      <c r="K88" s="180">
        <f t="shared" si="15"/>
        <v>39</v>
      </c>
      <c r="L88" s="180">
        <f>SUM(L84:L87)</f>
        <v>40</v>
      </c>
      <c r="M88" s="180">
        <f>SUM(M84:M87)</f>
        <v>0</v>
      </c>
      <c r="N88" s="181"/>
      <c r="O88" s="181">
        <f>SUM(O84:O87)</f>
        <v>6</v>
      </c>
      <c r="P88" s="181">
        <f>SUM(P84:P87)</f>
        <v>374</v>
      </c>
      <c r="Q88" s="182"/>
      <c r="R88" s="183" t="s">
        <v>17</v>
      </c>
    </row>
    <row r="89" spans="1:20" ht="15.75" customHeight="1" thickTop="1">
      <c r="A89" s="166"/>
      <c r="B89" s="105">
        <v>93</v>
      </c>
      <c r="C89" s="106">
        <v>20</v>
      </c>
      <c r="D89" s="107">
        <v>10</v>
      </c>
      <c r="E89" s="107">
        <v>9</v>
      </c>
      <c r="F89" s="107">
        <v>9</v>
      </c>
      <c r="G89" s="107">
        <v>13</v>
      </c>
      <c r="H89" s="108">
        <v>13</v>
      </c>
      <c r="I89" s="107">
        <v>9</v>
      </c>
      <c r="J89" s="107">
        <v>9</v>
      </c>
      <c r="K89" s="107">
        <v>9</v>
      </c>
      <c r="L89" s="107">
        <v>11</v>
      </c>
      <c r="M89" s="107"/>
      <c r="N89" s="167"/>
      <c r="O89" s="107">
        <v>6</v>
      </c>
      <c r="P89" s="168">
        <f>(T89)+N89+(O89)</f>
        <v>118</v>
      </c>
      <c r="Q89" s="169"/>
      <c r="R89" s="170"/>
      <c r="T89" s="45">
        <f>SUM(C89:M89)</f>
        <v>112</v>
      </c>
    </row>
    <row r="90" spans="1:20" ht="15.75" customHeight="1">
      <c r="A90" s="166" t="s">
        <v>58</v>
      </c>
      <c r="B90" s="105">
        <v>97</v>
      </c>
      <c r="C90" s="106">
        <v>21</v>
      </c>
      <c r="D90" s="107">
        <v>10</v>
      </c>
      <c r="E90" s="107">
        <v>9</v>
      </c>
      <c r="F90" s="107">
        <v>8</v>
      </c>
      <c r="G90" s="107">
        <v>14</v>
      </c>
      <c r="H90" s="108">
        <v>14</v>
      </c>
      <c r="I90" s="107">
        <v>10</v>
      </c>
      <c r="J90" s="107">
        <v>10</v>
      </c>
      <c r="K90" s="107">
        <v>8</v>
      </c>
      <c r="L90" s="107">
        <v>10</v>
      </c>
      <c r="M90" s="107"/>
      <c r="N90" s="107"/>
      <c r="O90" s="107">
        <v>6</v>
      </c>
      <c r="P90" s="168">
        <f>(T90)+N90+(O90)</f>
        <v>120</v>
      </c>
      <c r="Q90" s="171">
        <v>2</v>
      </c>
      <c r="R90" s="172">
        <f>P93+Q90</f>
        <v>482</v>
      </c>
      <c r="T90" s="45">
        <f>SUM(C90:M90)</f>
        <v>114</v>
      </c>
    </row>
    <row r="91" spans="1:20" ht="15.75" customHeight="1">
      <c r="A91" s="166" t="s">
        <v>59</v>
      </c>
      <c r="B91" s="105">
        <v>96</v>
      </c>
      <c r="C91" s="106">
        <v>21</v>
      </c>
      <c r="D91" s="107">
        <v>9</v>
      </c>
      <c r="E91" s="107">
        <v>9</v>
      </c>
      <c r="F91" s="107">
        <v>9</v>
      </c>
      <c r="G91" s="107">
        <v>12</v>
      </c>
      <c r="H91" s="108">
        <v>14</v>
      </c>
      <c r="I91" s="107">
        <v>9</v>
      </c>
      <c r="J91" s="107">
        <v>10</v>
      </c>
      <c r="K91" s="107">
        <v>9</v>
      </c>
      <c r="L91" s="107">
        <v>11</v>
      </c>
      <c r="M91" s="107"/>
      <c r="N91" s="107"/>
      <c r="O91" s="107">
        <v>6</v>
      </c>
      <c r="P91" s="168">
        <f>(T91)+N91+(O91)</f>
        <v>119</v>
      </c>
      <c r="Q91" s="169"/>
      <c r="R91" s="173"/>
      <c r="T91" s="45">
        <f>SUM(C91:M91)</f>
        <v>113</v>
      </c>
    </row>
    <row r="92" spans="1:20" ht="15.75" customHeight="1" thickBot="1">
      <c r="A92" s="174">
        <v>1421</v>
      </c>
      <c r="B92" s="117">
        <v>89</v>
      </c>
      <c r="C92" s="118">
        <v>21</v>
      </c>
      <c r="D92" s="119">
        <v>11</v>
      </c>
      <c r="E92" s="119">
        <v>9</v>
      </c>
      <c r="F92" s="119">
        <v>9</v>
      </c>
      <c r="G92" s="119">
        <v>14</v>
      </c>
      <c r="H92" s="120">
        <v>14</v>
      </c>
      <c r="I92" s="119">
        <v>9</v>
      </c>
      <c r="J92" s="119">
        <v>10</v>
      </c>
      <c r="K92" s="119">
        <v>9</v>
      </c>
      <c r="L92" s="119">
        <v>11</v>
      </c>
      <c r="M92" s="119"/>
      <c r="N92" s="119"/>
      <c r="O92" s="119">
        <v>6</v>
      </c>
      <c r="P92" s="168">
        <f>(T92)+N92+(O92)</f>
        <v>123</v>
      </c>
      <c r="Q92" s="175"/>
      <c r="R92" s="176"/>
      <c r="T92" s="45">
        <f>SUM(C92:M92)</f>
        <v>117</v>
      </c>
    </row>
    <row r="93" spans="1:18" s="26" customFormat="1" ht="15.75" customHeight="1" thickBot="1" thickTop="1">
      <c r="A93" s="177"/>
      <c r="B93" s="178" t="s">
        <v>43</v>
      </c>
      <c r="C93" s="179">
        <f aca="true" t="shared" si="16" ref="C93:K93">SUM(C89:C92)</f>
        <v>83</v>
      </c>
      <c r="D93" s="180">
        <f t="shared" si="16"/>
        <v>40</v>
      </c>
      <c r="E93" s="180">
        <f t="shared" si="16"/>
        <v>36</v>
      </c>
      <c r="F93" s="180">
        <f t="shared" si="16"/>
        <v>35</v>
      </c>
      <c r="G93" s="180">
        <f t="shared" si="16"/>
        <v>53</v>
      </c>
      <c r="H93" s="180">
        <f t="shared" si="16"/>
        <v>55</v>
      </c>
      <c r="I93" s="180">
        <f t="shared" si="16"/>
        <v>37</v>
      </c>
      <c r="J93" s="180">
        <f t="shared" si="16"/>
        <v>39</v>
      </c>
      <c r="K93" s="180">
        <f t="shared" si="16"/>
        <v>35</v>
      </c>
      <c r="L93" s="180">
        <f>SUM(L89:L92)</f>
        <v>43</v>
      </c>
      <c r="M93" s="180">
        <f>SUM(M89:M92)</f>
        <v>0</v>
      </c>
      <c r="N93" s="181"/>
      <c r="O93" s="181">
        <f>SUM(O89:O92)</f>
        <v>24</v>
      </c>
      <c r="P93" s="181">
        <f>SUM(P89:P92)</f>
        <v>480</v>
      </c>
      <c r="Q93" s="182"/>
      <c r="R93" s="183" t="s">
        <v>17</v>
      </c>
    </row>
    <row r="94" spans="1:20" ht="15.75" customHeight="1" thickTop="1">
      <c r="A94" s="166"/>
      <c r="B94" s="105">
        <v>20</v>
      </c>
      <c r="C94" s="106">
        <v>15</v>
      </c>
      <c r="D94" s="107"/>
      <c r="E94" s="107">
        <v>7</v>
      </c>
      <c r="F94" s="107">
        <v>6</v>
      </c>
      <c r="G94" s="107">
        <v>10</v>
      </c>
      <c r="H94" s="108">
        <v>11</v>
      </c>
      <c r="I94" s="107">
        <v>8</v>
      </c>
      <c r="J94" s="107">
        <v>9</v>
      </c>
      <c r="K94" s="107">
        <v>9</v>
      </c>
      <c r="L94" s="107">
        <v>6</v>
      </c>
      <c r="M94" s="107"/>
      <c r="N94" s="167"/>
      <c r="O94" s="107"/>
      <c r="P94" s="168">
        <f>(T94)+N94+(O94)</f>
        <v>81</v>
      </c>
      <c r="Q94" s="169"/>
      <c r="R94" s="170"/>
      <c r="T94" s="45">
        <f>SUM(C94:M94)</f>
        <v>81</v>
      </c>
    </row>
    <row r="95" spans="1:20" ht="15.75" customHeight="1">
      <c r="A95" s="166" t="s">
        <v>319</v>
      </c>
      <c r="B95" s="105">
        <v>15</v>
      </c>
      <c r="C95" s="106">
        <v>15</v>
      </c>
      <c r="D95" s="107"/>
      <c r="E95" s="107">
        <v>8</v>
      </c>
      <c r="F95" s="107">
        <v>6</v>
      </c>
      <c r="G95" s="107">
        <v>10</v>
      </c>
      <c r="H95" s="108">
        <v>10</v>
      </c>
      <c r="I95" s="107">
        <v>9</v>
      </c>
      <c r="J95" s="107">
        <v>9</v>
      </c>
      <c r="K95" s="107">
        <v>7</v>
      </c>
      <c r="L95" s="107">
        <v>6</v>
      </c>
      <c r="M95" s="107"/>
      <c r="N95" s="107"/>
      <c r="O95" s="107"/>
      <c r="P95" s="168">
        <f>(T95)+N95+(O95)</f>
        <v>80</v>
      </c>
      <c r="Q95" s="171">
        <v>0</v>
      </c>
      <c r="R95" s="172">
        <f>P98+Q95</f>
        <v>326</v>
      </c>
      <c r="T95" s="45">
        <f>SUM(C95:M95)</f>
        <v>80</v>
      </c>
    </row>
    <row r="96" spans="1:20" ht="15.75" customHeight="1">
      <c r="A96" s="166" t="s">
        <v>320</v>
      </c>
      <c r="B96" s="105">
        <v>35</v>
      </c>
      <c r="C96" s="106">
        <v>16</v>
      </c>
      <c r="D96" s="107"/>
      <c r="E96" s="107">
        <v>8</v>
      </c>
      <c r="F96" s="107">
        <v>6</v>
      </c>
      <c r="G96" s="107">
        <v>10</v>
      </c>
      <c r="H96" s="108">
        <v>10</v>
      </c>
      <c r="I96" s="107">
        <v>9</v>
      </c>
      <c r="J96" s="107">
        <v>9</v>
      </c>
      <c r="K96" s="107">
        <v>7</v>
      </c>
      <c r="L96" s="107">
        <v>6</v>
      </c>
      <c r="M96" s="107"/>
      <c r="N96" s="107"/>
      <c r="O96" s="107"/>
      <c r="P96" s="168">
        <f>(T96)+N96+(O96)</f>
        <v>81</v>
      </c>
      <c r="Q96" s="169"/>
      <c r="R96" s="173"/>
      <c r="T96" s="45">
        <f>SUM(C96:M96)</f>
        <v>81</v>
      </c>
    </row>
    <row r="97" spans="1:20" ht="15.75" customHeight="1" thickBot="1">
      <c r="A97" s="174">
        <v>1446</v>
      </c>
      <c r="B97" s="117">
        <v>7</v>
      </c>
      <c r="C97" s="118">
        <v>15</v>
      </c>
      <c r="D97" s="119"/>
      <c r="E97" s="119">
        <v>8</v>
      </c>
      <c r="F97" s="119">
        <v>7</v>
      </c>
      <c r="G97" s="119">
        <v>10</v>
      </c>
      <c r="H97" s="120">
        <v>11</v>
      </c>
      <c r="I97" s="119">
        <v>10</v>
      </c>
      <c r="J97" s="119">
        <v>9</v>
      </c>
      <c r="K97" s="119">
        <v>8</v>
      </c>
      <c r="L97" s="119">
        <v>6</v>
      </c>
      <c r="M97" s="119"/>
      <c r="N97" s="119"/>
      <c r="O97" s="119"/>
      <c r="P97" s="168">
        <f>(T97)+N97+(O97)</f>
        <v>84</v>
      </c>
      <c r="Q97" s="175"/>
      <c r="R97" s="176"/>
      <c r="T97" s="45">
        <f>SUM(C97:M97)</f>
        <v>84</v>
      </c>
    </row>
    <row r="98" spans="1:18" s="26" customFormat="1" ht="15.75" customHeight="1" thickBot="1" thickTop="1">
      <c r="A98" s="177"/>
      <c r="B98" s="178" t="s">
        <v>43</v>
      </c>
      <c r="C98" s="179">
        <f aca="true" t="shared" si="17" ref="C98:K98">SUM(C94:C97)</f>
        <v>61</v>
      </c>
      <c r="D98" s="180">
        <f t="shared" si="17"/>
        <v>0</v>
      </c>
      <c r="E98" s="180">
        <f t="shared" si="17"/>
        <v>31</v>
      </c>
      <c r="F98" s="180">
        <f t="shared" si="17"/>
        <v>25</v>
      </c>
      <c r="G98" s="180">
        <f t="shared" si="17"/>
        <v>40</v>
      </c>
      <c r="H98" s="180">
        <f t="shared" si="17"/>
        <v>42</v>
      </c>
      <c r="I98" s="180">
        <f t="shared" si="17"/>
        <v>36</v>
      </c>
      <c r="J98" s="180">
        <f t="shared" si="17"/>
        <v>36</v>
      </c>
      <c r="K98" s="180">
        <f t="shared" si="17"/>
        <v>31</v>
      </c>
      <c r="L98" s="180">
        <f>SUM(L94:L97)</f>
        <v>24</v>
      </c>
      <c r="M98" s="180">
        <f>SUM(M94:M97)</f>
        <v>0</v>
      </c>
      <c r="N98" s="181"/>
      <c r="O98" s="181">
        <f>SUM(O94:O97)</f>
        <v>0</v>
      </c>
      <c r="P98" s="181">
        <f>SUM(P94:P97)</f>
        <v>326</v>
      </c>
      <c r="Q98" s="182"/>
      <c r="R98" s="183" t="s">
        <v>17</v>
      </c>
    </row>
    <row r="99" spans="1:20" ht="15.75" customHeight="1" thickTop="1">
      <c r="A99" s="166"/>
      <c r="B99" s="105">
        <v>38</v>
      </c>
      <c r="C99" s="106">
        <v>15</v>
      </c>
      <c r="D99" s="107"/>
      <c r="E99" s="107">
        <v>7</v>
      </c>
      <c r="F99" s="107">
        <v>9</v>
      </c>
      <c r="G99" s="107">
        <v>12</v>
      </c>
      <c r="H99" s="108">
        <v>11</v>
      </c>
      <c r="I99" s="107">
        <v>9</v>
      </c>
      <c r="J99" s="107">
        <v>9</v>
      </c>
      <c r="K99" s="107">
        <v>6</v>
      </c>
      <c r="L99" s="107">
        <v>10</v>
      </c>
      <c r="M99" s="107"/>
      <c r="N99" s="167"/>
      <c r="O99" s="107"/>
      <c r="P99" s="168">
        <f>(T99)+N99+(O99)</f>
        <v>88</v>
      </c>
      <c r="Q99" s="169"/>
      <c r="R99" s="170"/>
      <c r="T99" s="45">
        <f>SUM(C99:M99)</f>
        <v>88</v>
      </c>
    </row>
    <row r="100" spans="1:20" ht="15.75" customHeight="1">
      <c r="A100" s="166" t="s">
        <v>60</v>
      </c>
      <c r="B100" s="105">
        <v>69</v>
      </c>
      <c r="C100" s="106">
        <v>18</v>
      </c>
      <c r="D100" s="107"/>
      <c r="E100" s="107">
        <v>6</v>
      </c>
      <c r="F100" s="107">
        <v>9</v>
      </c>
      <c r="G100" s="107">
        <v>11</v>
      </c>
      <c r="H100" s="108">
        <v>11</v>
      </c>
      <c r="I100" s="107">
        <v>9</v>
      </c>
      <c r="J100" s="107">
        <v>9</v>
      </c>
      <c r="K100" s="107">
        <v>6</v>
      </c>
      <c r="L100" s="107">
        <v>10</v>
      </c>
      <c r="M100" s="107"/>
      <c r="N100" s="107"/>
      <c r="O100" s="107"/>
      <c r="P100" s="168">
        <f>(T100)+N100+(O100)</f>
        <v>89</v>
      </c>
      <c r="Q100" s="171"/>
      <c r="R100" s="172">
        <f>P103+Q100</f>
        <v>344</v>
      </c>
      <c r="T100" s="45">
        <f>SUM(C100:M100)</f>
        <v>89</v>
      </c>
    </row>
    <row r="101" spans="1:20" ht="15.75" customHeight="1">
      <c r="A101" s="166" t="s">
        <v>48</v>
      </c>
      <c r="B101" s="105">
        <v>28</v>
      </c>
      <c r="C101" s="106">
        <v>12</v>
      </c>
      <c r="D101" s="107">
        <v>9</v>
      </c>
      <c r="E101" s="107"/>
      <c r="F101" s="107">
        <v>9</v>
      </c>
      <c r="G101" s="107"/>
      <c r="H101" s="108">
        <v>9</v>
      </c>
      <c r="I101" s="107">
        <v>9</v>
      </c>
      <c r="J101" s="107">
        <v>9</v>
      </c>
      <c r="K101" s="107">
        <v>6</v>
      </c>
      <c r="L101" s="107">
        <v>9</v>
      </c>
      <c r="M101" s="107"/>
      <c r="N101" s="107"/>
      <c r="O101" s="107"/>
      <c r="P101" s="168">
        <f>(T101)+N101+(O101)</f>
        <v>72</v>
      </c>
      <c r="Q101" s="169"/>
      <c r="R101" s="173"/>
      <c r="T101" s="45">
        <f>SUM(C101:M101)</f>
        <v>72</v>
      </c>
    </row>
    <row r="102" spans="1:20" ht="15.75" customHeight="1" thickBot="1">
      <c r="A102" s="174">
        <v>1425</v>
      </c>
      <c r="B102" s="117">
        <v>23</v>
      </c>
      <c r="C102" s="118">
        <v>16</v>
      </c>
      <c r="D102" s="119">
        <v>10</v>
      </c>
      <c r="E102" s="119">
        <v>6</v>
      </c>
      <c r="F102" s="119">
        <v>9</v>
      </c>
      <c r="G102" s="119"/>
      <c r="H102" s="120">
        <v>12</v>
      </c>
      <c r="I102" s="119">
        <v>10</v>
      </c>
      <c r="J102" s="119">
        <v>9</v>
      </c>
      <c r="K102" s="119">
        <v>9</v>
      </c>
      <c r="L102" s="119">
        <v>11</v>
      </c>
      <c r="M102" s="119"/>
      <c r="N102" s="119"/>
      <c r="O102" s="119">
        <v>3</v>
      </c>
      <c r="P102" s="168">
        <f>(T102)+N102+(O102)</f>
        <v>95</v>
      </c>
      <c r="Q102" s="175"/>
      <c r="R102" s="176"/>
      <c r="T102" s="45">
        <f>SUM(C102:M102)</f>
        <v>92</v>
      </c>
    </row>
    <row r="103" spans="1:18" s="26" customFormat="1" ht="15.75" customHeight="1" thickBot="1" thickTop="1">
      <c r="A103" s="177"/>
      <c r="B103" s="178" t="s">
        <v>43</v>
      </c>
      <c r="C103" s="179">
        <f aca="true" t="shared" si="18" ref="C103:K103">SUM(C99:C102)</f>
        <v>61</v>
      </c>
      <c r="D103" s="180">
        <f t="shared" si="18"/>
        <v>19</v>
      </c>
      <c r="E103" s="180">
        <f t="shared" si="18"/>
        <v>19</v>
      </c>
      <c r="F103" s="180">
        <f t="shared" si="18"/>
        <v>36</v>
      </c>
      <c r="G103" s="180">
        <f t="shared" si="18"/>
        <v>23</v>
      </c>
      <c r="H103" s="180">
        <f t="shared" si="18"/>
        <v>43</v>
      </c>
      <c r="I103" s="180">
        <f t="shared" si="18"/>
        <v>37</v>
      </c>
      <c r="J103" s="180">
        <f t="shared" si="18"/>
        <v>36</v>
      </c>
      <c r="K103" s="180">
        <f t="shared" si="18"/>
        <v>27</v>
      </c>
      <c r="L103" s="180">
        <f>SUM(L99:L102)</f>
        <v>40</v>
      </c>
      <c r="M103" s="180">
        <f>SUM(M99:M102)</f>
        <v>0</v>
      </c>
      <c r="N103" s="181"/>
      <c r="O103" s="181">
        <f>SUM(O99:O102)</f>
        <v>3</v>
      </c>
      <c r="P103" s="181">
        <f>SUM(P99:P102)</f>
        <v>344</v>
      </c>
      <c r="Q103" s="182"/>
      <c r="R103" s="183" t="s">
        <v>17</v>
      </c>
    </row>
    <row r="104" spans="1:20" ht="15.75" customHeight="1" thickTop="1">
      <c r="A104" s="166"/>
      <c r="B104" s="105">
        <v>214</v>
      </c>
      <c r="C104" s="106">
        <v>18</v>
      </c>
      <c r="D104" s="107">
        <v>9</v>
      </c>
      <c r="E104" s="107">
        <v>6</v>
      </c>
      <c r="F104" s="107">
        <v>9</v>
      </c>
      <c r="G104" s="107">
        <v>10</v>
      </c>
      <c r="H104" s="108">
        <v>12</v>
      </c>
      <c r="I104" s="107">
        <v>10</v>
      </c>
      <c r="J104" s="107">
        <v>9</v>
      </c>
      <c r="K104" s="107">
        <v>9</v>
      </c>
      <c r="L104" s="107">
        <v>11</v>
      </c>
      <c r="M104" s="107"/>
      <c r="N104" s="167"/>
      <c r="O104" s="107">
        <v>3</v>
      </c>
      <c r="P104" s="168">
        <f>(T104)+N104+(O104)</f>
        <v>106</v>
      </c>
      <c r="Q104" s="169"/>
      <c r="R104" s="170"/>
      <c r="T104" s="45">
        <f>SUM(C104:M104)</f>
        <v>103</v>
      </c>
    </row>
    <row r="105" spans="1:20" ht="15.75" customHeight="1">
      <c r="A105" s="166" t="s">
        <v>126</v>
      </c>
      <c r="B105" s="105">
        <v>210</v>
      </c>
      <c r="C105" s="106">
        <v>16</v>
      </c>
      <c r="D105" s="107"/>
      <c r="E105" s="107">
        <v>6</v>
      </c>
      <c r="F105" s="107">
        <v>10</v>
      </c>
      <c r="G105" s="107"/>
      <c r="H105" s="108">
        <v>14</v>
      </c>
      <c r="I105" s="107">
        <v>10</v>
      </c>
      <c r="J105" s="107">
        <v>9</v>
      </c>
      <c r="K105" s="107">
        <v>9</v>
      </c>
      <c r="L105" s="107">
        <v>12</v>
      </c>
      <c r="M105" s="107"/>
      <c r="N105" s="107"/>
      <c r="O105" s="107"/>
      <c r="P105" s="168">
        <f>(T105)+N105+(O105)</f>
        <v>86</v>
      </c>
      <c r="Q105" s="171">
        <v>0</v>
      </c>
      <c r="R105" s="172">
        <f>P108+Q105</f>
        <v>414</v>
      </c>
      <c r="T105" s="45">
        <f>SUM(C105:M105)</f>
        <v>86</v>
      </c>
    </row>
    <row r="106" spans="1:20" ht="15.75" customHeight="1">
      <c r="A106" s="166" t="s">
        <v>127</v>
      </c>
      <c r="B106" s="105">
        <v>224</v>
      </c>
      <c r="C106" s="106">
        <v>16</v>
      </c>
      <c r="D106" s="107">
        <v>9</v>
      </c>
      <c r="E106" s="107">
        <v>6</v>
      </c>
      <c r="F106" s="107">
        <v>9</v>
      </c>
      <c r="G106" s="107">
        <v>14</v>
      </c>
      <c r="H106" s="108">
        <v>13</v>
      </c>
      <c r="I106" s="107">
        <v>10</v>
      </c>
      <c r="J106" s="107">
        <v>10</v>
      </c>
      <c r="K106" s="107">
        <v>9</v>
      </c>
      <c r="L106" s="107">
        <v>11</v>
      </c>
      <c r="M106" s="107"/>
      <c r="N106" s="107"/>
      <c r="O106" s="107">
        <v>3</v>
      </c>
      <c r="P106" s="168">
        <f>(T106)+N106+(O106)</f>
        <v>110</v>
      </c>
      <c r="Q106" s="169"/>
      <c r="R106" s="173"/>
      <c r="T106" s="45">
        <f>SUM(C106:M106)</f>
        <v>107</v>
      </c>
    </row>
    <row r="107" spans="1:20" ht="15.75" customHeight="1" thickBot="1">
      <c r="A107" s="174">
        <v>1443</v>
      </c>
      <c r="B107" s="117">
        <v>208</v>
      </c>
      <c r="C107" s="118">
        <v>19</v>
      </c>
      <c r="D107" s="119">
        <v>9</v>
      </c>
      <c r="E107" s="119">
        <v>6</v>
      </c>
      <c r="F107" s="119">
        <v>10</v>
      </c>
      <c r="G107" s="119">
        <v>13</v>
      </c>
      <c r="H107" s="120">
        <v>13</v>
      </c>
      <c r="I107" s="119">
        <v>11</v>
      </c>
      <c r="J107" s="119">
        <v>10</v>
      </c>
      <c r="K107" s="119">
        <v>9</v>
      </c>
      <c r="L107" s="119">
        <v>9</v>
      </c>
      <c r="M107" s="119"/>
      <c r="N107" s="119"/>
      <c r="O107" s="119">
        <v>3</v>
      </c>
      <c r="P107" s="168">
        <f>(T107)+N107+(O107)</f>
        <v>112</v>
      </c>
      <c r="Q107" s="175"/>
      <c r="R107" s="176"/>
      <c r="T107" s="45">
        <f>SUM(C107:M107)</f>
        <v>109</v>
      </c>
    </row>
    <row r="108" spans="1:18" s="26" customFormat="1" ht="15.75" customHeight="1" thickBot="1" thickTop="1">
      <c r="A108" s="177"/>
      <c r="B108" s="178" t="s">
        <v>43</v>
      </c>
      <c r="C108" s="179">
        <f aca="true" t="shared" si="19" ref="C108:K108">SUM(C104:C107)</f>
        <v>69</v>
      </c>
      <c r="D108" s="180">
        <f t="shared" si="19"/>
        <v>27</v>
      </c>
      <c r="E108" s="180">
        <f t="shared" si="19"/>
        <v>24</v>
      </c>
      <c r="F108" s="180">
        <f t="shared" si="19"/>
        <v>38</v>
      </c>
      <c r="G108" s="180">
        <f t="shared" si="19"/>
        <v>37</v>
      </c>
      <c r="H108" s="180">
        <f t="shared" si="19"/>
        <v>52</v>
      </c>
      <c r="I108" s="180">
        <f t="shared" si="19"/>
        <v>41</v>
      </c>
      <c r="J108" s="180">
        <f t="shared" si="19"/>
        <v>38</v>
      </c>
      <c r="K108" s="180">
        <f t="shared" si="19"/>
        <v>36</v>
      </c>
      <c r="L108" s="180">
        <f>SUM(L104:L107)</f>
        <v>43</v>
      </c>
      <c r="M108" s="180">
        <f>SUM(M104:M107)</f>
        <v>0</v>
      </c>
      <c r="N108" s="181"/>
      <c r="O108" s="181">
        <f>SUM(O104:O107)</f>
        <v>9</v>
      </c>
      <c r="P108" s="181">
        <f>SUM(P104:P107)</f>
        <v>414</v>
      </c>
      <c r="Q108" s="182"/>
      <c r="R108" s="183" t="s">
        <v>17</v>
      </c>
    </row>
    <row r="109" spans="1:20" ht="15.75" customHeight="1" thickTop="1">
      <c r="A109" s="166"/>
      <c r="B109" s="105">
        <v>342</v>
      </c>
      <c r="C109" s="106">
        <v>20</v>
      </c>
      <c r="D109" s="107">
        <v>10</v>
      </c>
      <c r="E109" s="107">
        <v>6</v>
      </c>
      <c r="F109" s="107">
        <v>6</v>
      </c>
      <c r="G109" s="107">
        <v>12</v>
      </c>
      <c r="H109" s="108">
        <v>13</v>
      </c>
      <c r="I109" s="107">
        <v>10</v>
      </c>
      <c r="J109" s="107">
        <v>9</v>
      </c>
      <c r="K109" s="107">
        <v>9</v>
      </c>
      <c r="L109" s="107">
        <v>12</v>
      </c>
      <c r="M109" s="107"/>
      <c r="N109" s="167"/>
      <c r="O109" s="107">
        <v>3</v>
      </c>
      <c r="P109" s="168">
        <f>(T109)+N109+(O109)</f>
        <v>110</v>
      </c>
      <c r="Q109" s="169"/>
      <c r="R109" s="170"/>
      <c r="T109" s="45">
        <f>SUM(C109:M109)</f>
        <v>107</v>
      </c>
    </row>
    <row r="110" spans="1:20" ht="15.75" customHeight="1">
      <c r="A110" s="166" t="s">
        <v>50</v>
      </c>
      <c r="B110" s="105">
        <v>395</v>
      </c>
      <c r="C110" s="106">
        <v>16</v>
      </c>
      <c r="D110" s="107">
        <v>11</v>
      </c>
      <c r="E110" s="107">
        <v>6</v>
      </c>
      <c r="F110" s="107">
        <v>6</v>
      </c>
      <c r="G110" s="107">
        <v>9</v>
      </c>
      <c r="H110" s="108">
        <v>12</v>
      </c>
      <c r="I110" s="107">
        <v>9</v>
      </c>
      <c r="J110" s="107">
        <v>9</v>
      </c>
      <c r="K110" s="107">
        <v>9</v>
      </c>
      <c r="L110" s="107">
        <v>11</v>
      </c>
      <c r="M110" s="107"/>
      <c r="N110" s="107"/>
      <c r="O110" s="107">
        <v>3</v>
      </c>
      <c r="P110" s="168">
        <f>(T110)+N110+(O110)</f>
        <v>101</v>
      </c>
      <c r="Q110" s="171">
        <v>1</v>
      </c>
      <c r="R110" s="172">
        <f>P113+Q110</f>
        <v>431</v>
      </c>
      <c r="T110" s="45">
        <f>SUM(C110:M110)</f>
        <v>98</v>
      </c>
    </row>
    <row r="111" spans="1:20" ht="15.75" customHeight="1">
      <c r="A111" s="166" t="s">
        <v>51</v>
      </c>
      <c r="B111" s="105">
        <v>367</v>
      </c>
      <c r="C111" s="106">
        <v>20</v>
      </c>
      <c r="D111" s="107">
        <v>11</v>
      </c>
      <c r="E111" s="107">
        <v>7</v>
      </c>
      <c r="F111" s="107">
        <v>9</v>
      </c>
      <c r="G111" s="107">
        <v>12</v>
      </c>
      <c r="H111" s="108">
        <v>13</v>
      </c>
      <c r="I111" s="107">
        <v>9</v>
      </c>
      <c r="J111" s="107">
        <v>9</v>
      </c>
      <c r="K111" s="107">
        <v>9</v>
      </c>
      <c r="L111" s="107">
        <v>12</v>
      </c>
      <c r="M111" s="107"/>
      <c r="N111" s="107"/>
      <c r="O111" s="107">
        <v>6</v>
      </c>
      <c r="P111" s="168">
        <f>(T111)+N111+(O111)</f>
        <v>117</v>
      </c>
      <c r="Q111" s="169"/>
      <c r="R111" s="173"/>
      <c r="T111" s="45">
        <f>SUM(C111:M111)</f>
        <v>111</v>
      </c>
    </row>
    <row r="112" spans="1:20" ht="15.75" customHeight="1" thickBot="1">
      <c r="A112" s="174">
        <v>1449</v>
      </c>
      <c r="B112" s="117">
        <v>361</v>
      </c>
      <c r="C112" s="118">
        <v>19</v>
      </c>
      <c r="D112" s="119">
        <v>9</v>
      </c>
      <c r="E112" s="119">
        <v>6</v>
      </c>
      <c r="F112" s="119">
        <v>6</v>
      </c>
      <c r="G112" s="119">
        <v>10</v>
      </c>
      <c r="H112" s="120">
        <v>12</v>
      </c>
      <c r="I112" s="119">
        <v>9</v>
      </c>
      <c r="J112" s="119">
        <v>9</v>
      </c>
      <c r="K112" s="119">
        <v>9</v>
      </c>
      <c r="L112" s="119">
        <v>10</v>
      </c>
      <c r="M112" s="119"/>
      <c r="N112" s="119"/>
      <c r="O112" s="119">
        <v>3</v>
      </c>
      <c r="P112" s="168">
        <f>(T112)+N112+(O112)</f>
        <v>102</v>
      </c>
      <c r="Q112" s="175"/>
      <c r="R112" s="176"/>
      <c r="T112" s="45">
        <f>SUM(C112:M112)</f>
        <v>99</v>
      </c>
    </row>
    <row r="113" spans="1:18" s="26" customFormat="1" ht="15.75" customHeight="1" thickBot="1" thickTop="1">
      <c r="A113" s="177"/>
      <c r="B113" s="178" t="s">
        <v>43</v>
      </c>
      <c r="C113" s="179">
        <f aca="true" t="shared" si="20" ref="C113:K113">SUM(C109:C112)</f>
        <v>75</v>
      </c>
      <c r="D113" s="180">
        <f t="shared" si="20"/>
        <v>41</v>
      </c>
      <c r="E113" s="180">
        <f t="shared" si="20"/>
        <v>25</v>
      </c>
      <c r="F113" s="180">
        <f t="shared" si="20"/>
        <v>27</v>
      </c>
      <c r="G113" s="180">
        <f t="shared" si="20"/>
        <v>43</v>
      </c>
      <c r="H113" s="180">
        <f t="shared" si="20"/>
        <v>50</v>
      </c>
      <c r="I113" s="180">
        <f t="shared" si="20"/>
        <v>37</v>
      </c>
      <c r="J113" s="180">
        <f t="shared" si="20"/>
        <v>36</v>
      </c>
      <c r="K113" s="180">
        <f t="shared" si="20"/>
        <v>36</v>
      </c>
      <c r="L113" s="180">
        <f>SUM(L109:L112)</f>
        <v>45</v>
      </c>
      <c r="M113" s="180">
        <f>SUM(M109:M112)</f>
        <v>0</v>
      </c>
      <c r="N113" s="181"/>
      <c r="O113" s="181">
        <f>SUM(O109:O112)</f>
        <v>15</v>
      </c>
      <c r="P113" s="181">
        <f>SUM(P109:P112)</f>
        <v>430</v>
      </c>
      <c r="Q113" s="182"/>
      <c r="R113" s="183" t="s">
        <v>17</v>
      </c>
    </row>
    <row r="114" spans="1:20" ht="15.75" customHeight="1" thickTop="1">
      <c r="A114" s="166"/>
      <c r="B114" s="105">
        <v>22</v>
      </c>
      <c r="C114" s="106"/>
      <c r="D114" s="107"/>
      <c r="E114" s="107">
        <v>6</v>
      </c>
      <c r="F114" s="107">
        <v>9</v>
      </c>
      <c r="G114" s="107"/>
      <c r="H114" s="108">
        <v>9</v>
      </c>
      <c r="I114" s="107">
        <v>9</v>
      </c>
      <c r="J114" s="107">
        <v>6</v>
      </c>
      <c r="K114" s="107">
        <v>9</v>
      </c>
      <c r="L114" s="107">
        <v>8</v>
      </c>
      <c r="M114" s="107"/>
      <c r="N114" s="167"/>
      <c r="O114" s="107"/>
      <c r="P114" s="168">
        <f>(T114)+N114+(O114)</f>
        <v>56</v>
      </c>
      <c r="Q114" s="169"/>
      <c r="R114" s="170"/>
      <c r="T114" s="45">
        <f>SUM(C114:M114)</f>
        <v>56</v>
      </c>
    </row>
    <row r="115" spans="1:20" ht="15.75" customHeight="1">
      <c r="A115" s="166" t="s">
        <v>321</v>
      </c>
      <c r="B115" s="105">
        <v>18</v>
      </c>
      <c r="C115" s="106"/>
      <c r="D115" s="107"/>
      <c r="E115" s="107"/>
      <c r="F115" s="107"/>
      <c r="G115" s="107"/>
      <c r="H115" s="108"/>
      <c r="I115" s="107"/>
      <c r="J115" s="107"/>
      <c r="K115" s="107"/>
      <c r="L115" s="107"/>
      <c r="M115" s="107"/>
      <c r="N115" s="107"/>
      <c r="O115" s="107"/>
      <c r="P115" s="168">
        <f>(T115)+N115+(O115)</f>
        <v>0</v>
      </c>
      <c r="Q115" s="171">
        <v>0</v>
      </c>
      <c r="R115" s="172">
        <f>P118+Q115</f>
        <v>192</v>
      </c>
      <c r="T115" s="45">
        <f>SUM(C115:M115)</f>
        <v>0</v>
      </c>
    </row>
    <row r="116" spans="1:20" ht="15.75" customHeight="1">
      <c r="A116" s="166" t="s">
        <v>116</v>
      </c>
      <c r="B116" s="105">
        <v>12</v>
      </c>
      <c r="C116" s="106"/>
      <c r="D116" s="107"/>
      <c r="E116" s="107"/>
      <c r="F116" s="107">
        <v>9</v>
      </c>
      <c r="G116" s="107"/>
      <c r="H116" s="108">
        <v>9</v>
      </c>
      <c r="I116" s="107">
        <v>9</v>
      </c>
      <c r="J116" s="107">
        <v>9</v>
      </c>
      <c r="K116" s="107">
        <v>8</v>
      </c>
      <c r="L116" s="107">
        <v>9</v>
      </c>
      <c r="M116" s="107"/>
      <c r="N116" s="107"/>
      <c r="O116" s="107"/>
      <c r="P116" s="168">
        <f>(T116)+N116+(O116)</f>
        <v>53</v>
      </c>
      <c r="Q116" s="169"/>
      <c r="R116" s="173"/>
      <c r="T116" s="45">
        <f>SUM(C116:M116)</f>
        <v>53</v>
      </c>
    </row>
    <row r="117" spans="1:20" ht="15.75" customHeight="1" thickBot="1">
      <c r="A117" s="174">
        <v>1401</v>
      </c>
      <c r="B117" s="117">
        <v>3</v>
      </c>
      <c r="C117" s="118">
        <v>12</v>
      </c>
      <c r="D117" s="119">
        <v>9</v>
      </c>
      <c r="E117" s="119">
        <v>6</v>
      </c>
      <c r="F117" s="119">
        <v>9</v>
      </c>
      <c r="G117" s="119"/>
      <c r="H117" s="120">
        <v>10</v>
      </c>
      <c r="I117" s="119">
        <v>9</v>
      </c>
      <c r="J117" s="119">
        <v>9</v>
      </c>
      <c r="K117" s="119">
        <v>9</v>
      </c>
      <c r="L117" s="119">
        <v>10</v>
      </c>
      <c r="M117" s="119"/>
      <c r="N117" s="119"/>
      <c r="O117" s="119"/>
      <c r="P117" s="168">
        <f>(T117)+N117+(O117)</f>
        <v>83</v>
      </c>
      <c r="Q117" s="175"/>
      <c r="R117" s="176"/>
      <c r="T117" s="45">
        <f>SUM(C117:M117)</f>
        <v>83</v>
      </c>
    </row>
    <row r="118" spans="1:18" s="26" customFormat="1" ht="15.75" customHeight="1" thickBot="1" thickTop="1">
      <c r="A118" s="177"/>
      <c r="B118" s="178" t="s">
        <v>43</v>
      </c>
      <c r="C118" s="179">
        <f aca="true" t="shared" si="21" ref="C118:K118">SUM(C114:C117)</f>
        <v>12</v>
      </c>
      <c r="D118" s="180">
        <f t="shared" si="21"/>
        <v>9</v>
      </c>
      <c r="E118" s="180">
        <f t="shared" si="21"/>
        <v>12</v>
      </c>
      <c r="F118" s="180">
        <f t="shared" si="21"/>
        <v>27</v>
      </c>
      <c r="G118" s="180">
        <f t="shared" si="21"/>
        <v>0</v>
      </c>
      <c r="H118" s="180">
        <f t="shared" si="21"/>
        <v>28</v>
      </c>
      <c r="I118" s="180">
        <f t="shared" si="21"/>
        <v>27</v>
      </c>
      <c r="J118" s="180">
        <f t="shared" si="21"/>
        <v>24</v>
      </c>
      <c r="K118" s="180">
        <f t="shared" si="21"/>
        <v>26</v>
      </c>
      <c r="L118" s="180">
        <f>SUM(L114:L117)</f>
        <v>27</v>
      </c>
      <c r="M118" s="180">
        <f>SUM(M114:M117)</f>
        <v>0</v>
      </c>
      <c r="N118" s="181"/>
      <c r="O118" s="181">
        <f>SUM(O114:O117)</f>
        <v>0</v>
      </c>
      <c r="P118" s="181">
        <f>SUM(P114:P117)</f>
        <v>192</v>
      </c>
      <c r="Q118" s="182"/>
      <c r="R118" s="183" t="s">
        <v>17</v>
      </c>
    </row>
    <row r="119" spans="1:20" ht="15.75" customHeight="1" thickTop="1">
      <c r="A119" s="166"/>
      <c r="B119" s="105">
        <v>232</v>
      </c>
      <c r="C119" s="106"/>
      <c r="D119" s="107"/>
      <c r="E119" s="107">
        <v>6</v>
      </c>
      <c r="F119" s="107">
        <v>9</v>
      </c>
      <c r="G119" s="107">
        <v>10</v>
      </c>
      <c r="H119" s="108">
        <v>9</v>
      </c>
      <c r="I119" s="107">
        <v>10</v>
      </c>
      <c r="J119" s="107">
        <v>9</v>
      </c>
      <c r="K119" s="107">
        <v>6</v>
      </c>
      <c r="L119" s="107">
        <v>10</v>
      </c>
      <c r="M119" s="107"/>
      <c r="N119" s="167"/>
      <c r="O119" s="107"/>
      <c r="P119" s="168">
        <f>(T119)+N119+(O119)</f>
        <v>69</v>
      </c>
      <c r="Q119" s="169"/>
      <c r="R119" s="170"/>
      <c r="T119" s="45">
        <f>SUM(C119:M119)</f>
        <v>69</v>
      </c>
    </row>
    <row r="120" spans="1:20" ht="15.75" customHeight="1">
      <c r="A120" s="166" t="s">
        <v>315</v>
      </c>
      <c r="B120" s="105">
        <v>300</v>
      </c>
      <c r="C120" s="106"/>
      <c r="D120" s="107"/>
      <c r="E120" s="107">
        <v>6</v>
      </c>
      <c r="F120" s="107">
        <v>9</v>
      </c>
      <c r="G120" s="107"/>
      <c r="H120" s="108">
        <v>9</v>
      </c>
      <c r="I120" s="107">
        <v>9</v>
      </c>
      <c r="J120" s="107">
        <v>8</v>
      </c>
      <c r="K120" s="107">
        <v>6</v>
      </c>
      <c r="L120" s="107">
        <v>9</v>
      </c>
      <c r="M120" s="107"/>
      <c r="N120" s="107"/>
      <c r="O120" s="107"/>
      <c r="P120" s="168">
        <f>(T120)+N120+(O120)</f>
        <v>56</v>
      </c>
      <c r="Q120" s="171"/>
      <c r="R120" s="172">
        <f>P123+Q120</f>
        <v>252</v>
      </c>
      <c r="T120" s="45">
        <f>SUM(C120:M120)</f>
        <v>56</v>
      </c>
    </row>
    <row r="121" spans="1:20" ht="15.75" customHeight="1">
      <c r="A121" s="166" t="s">
        <v>316</v>
      </c>
      <c r="B121" s="105">
        <v>298</v>
      </c>
      <c r="C121" s="106"/>
      <c r="D121" s="107"/>
      <c r="E121" s="107">
        <v>6</v>
      </c>
      <c r="F121" s="107">
        <v>6</v>
      </c>
      <c r="G121" s="107">
        <v>10</v>
      </c>
      <c r="H121" s="108">
        <v>9</v>
      </c>
      <c r="I121" s="107">
        <v>8</v>
      </c>
      <c r="J121" s="107">
        <v>8</v>
      </c>
      <c r="K121" s="107">
        <v>6</v>
      </c>
      <c r="L121" s="107">
        <v>9</v>
      </c>
      <c r="M121" s="107"/>
      <c r="N121" s="107"/>
      <c r="O121" s="107"/>
      <c r="P121" s="168">
        <f>(T121)+N121+(O121)</f>
        <v>62</v>
      </c>
      <c r="Q121" s="169"/>
      <c r="R121" s="173"/>
      <c r="T121" s="45">
        <f>SUM(C121:M121)</f>
        <v>62</v>
      </c>
    </row>
    <row r="122" spans="1:20" ht="15.75" customHeight="1" thickBot="1">
      <c r="A122" s="174">
        <v>1414</v>
      </c>
      <c r="B122" s="117">
        <v>243</v>
      </c>
      <c r="C122" s="118"/>
      <c r="D122" s="119"/>
      <c r="E122" s="119">
        <v>6</v>
      </c>
      <c r="F122" s="119">
        <v>8</v>
      </c>
      <c r="G122" s="119">
        <v>11</v>
      </c>
      <c r="H122" s="120">
        <v>9</v>
      </c>
      <c r="I122" s="119">
        <v>9</v>
      </c>
      <c r="J122" s="119">
        <v>8</v>
      </c>
      <c r="K122" s="119">
        <v>6</v>
      </c>
      <c r="L122" s="119">
        <v>11</v>
      </c>
      <c r="M122" s="119"/>
      <c r="N122" s="119">
        <v>-3</v>
      </c>
      <c r="O122" s="119"/>
      <c r="P122" s="168">
        <f>(T122)+N122+(O122)</f>
        <v>65</v>
      </c>
      <c r="Q122" s="175"/>
      <c r="R122" s="176"/>
      <c r="T122" s="45">
        <f>SUM(C122:M122)</f>
        <v>68</v>
      </c>
    </row>
    <row r="123" spans="1:18" s="26" customFormat="1" ht="15.75" customHeight="1" thickBot="1" thickTop="1">
      <c r="A123" s="177"/>
      <c r="B123" s="178" t="s">
        <v>43</v>
      </c>
      <c r="C123" s="179">
        <f aca="true" t="shared" si="22" ref="C123:K123">SUM(C119:C122)</f>
        <v>0</v>
      </c>
      <c r="D123" s="180">
        <f t="shared" si="22"/>
        <v>0</v>
      </c>
      <c r="E123" s="180">
        <f t="shared" si="22"/>
        <v>24</v>
      </c>
      <c r="F123" s="180">
        <f t="shared" si="22"/>
        <v>32</v>
      </c>
      <c r="G123" s="180">
        <f t="shared" si="22"/>
        <v>31</v>
      </c>
      <c r="H123" s="180">
        <f t="shared" si="22"/>
        <v>36</v>
      </c>
      <c r="I123" s="180">
        <f t="shared" si="22"/>
        <v>36</v>
      </c>
      <c r="J123" s="180">
        <f t="shared" si="22"/>
        <v>33</v>
      </c>
      <c r="K123" s="180">
        <f t="shared" si="22"/>
        <v>24</v>
      </c>
      <c r="L123" s="180">
        <f>SUM(L119:L122)</f>
        <v>39</v>
      </c>
      <c r="M123" s="180">
        <f>SUM(M119:M122)</f>
        <v>0</v>
      </c>
      <c r="N123" s="181"/>
      <c r="O123" s="181">
        <f>SUM(O119:O122)</f>
        <v>0</v>
      </c>
      <c r="P123" s="181">
        <f>SUM(P119:P122)</f>
        <v>252</v>
      </c>
      <c r="Q123" s="182"/>
      <c r="R123" s="183" t="s">
        <v>17</v>
      </c>
    </row>
    <row r="124" spans="1:20" ht="15.75" customHeight="1" thickTop="1">
      <c r="A124" s="166"/>
      <c r="B124" s="105">
        <v>194</v>
      </c>
      <c r="C124" s="106">
        <v>18</v>
      </c>
      <c r="D124" s="107">
        <v>9</v>
      </c>
      <c r="E124" s="107">
        <v>8</v>
      </c>
      <c r="F124" s="107">
        <v>8</v>
      </c>
      <c r="G124" s="107">
        <v>9</v>
      </c>
      <c r="H124" s="108">
        <v>12</v>
      </c>
      <c r="I124" s="107">
        <v>9</v>
      </c>
      <c r="J124" s="107">
        <v>9</v>
      </c>
      <c r="K124" s="107">
        <v>12</v>
      </c>
      <c r="L124" s="107">
        <v>9</v>
      </c>
      <c r="M124" s="107"/>
      <c r="N124" s="167"/>
      <c r="O124" s="107">
        <v>3</v>
      </c>
      <c r="P124" s="168">
        <f>(T124)+N124+(O124)</f>
        <v>106</v>
      </c>
      <c r="Q124" s="169"/>
      <c r="R124" s="170"/>
      <c r="T124" s="45">
        <f>SUM(C124:M124)</f>
        <v>103</v>
      </c>
    </row>
    <row r="125" spans="1:20" ht="15.75" customHeight="1">
      <c r="A125" s="166" t="s">
        <v>47</v>
      </c>
      <c r="B125" s="105">
        <v>196</v>
      </c>
      <c r="C125" s="106">
        <v>18</v>
      </c>
      <c r="D125" s="107">
        <v>9</v>
      </c>
      <c r="E125" s="107">
        <v>6</v>
      </c>
      <c r="F125" s="107">
        <v>9</v>
      </c>
      <c r="G125" s="107">
        <v>9</v>
      </c>
      <c r="H125" s="108">
        <v>12</v>
      </c>
      <c r="I125" s="107">
        <v>9</v>
      </c>
      <c r="J125" s="107">
        <v>10</v>
      </c>
      <c r="K125" s="107">
        <v>9</v>
      </c>
      <c r="L125" s="107">
        <v>12</v>
      </c>
      <c r="M125" s="107"/>
      <c r="N125" s="107"/>
      <c r="O125" s="107">
        <v>3</v>
      </c>
      <c r="P125" s="168">
        <f>(T125)+N125+(O125)</f>
        <v>106</v>
      </c>
      <c r="Q125" s="171">
        <v>1</v>
      </c>
      <c r="R125" s="172">
        <f>P128+Q125</f>
        <v>434</v>
      </c>
      <c r="T125" s="45">
        <f>SUM(C125:M125)</f>
        <v>103</v>
      </c>
    </row>
    <row r="126" spans="1:20" ht="15.75" customHeight="1">
      <c r="A126" s="166" t="s">
        <v>48</v>
      </c>
      <c r="B126" s="105">
        <v>172</v>
      </c>
      <c r="C126" s="106">
        <v>19</v>
      </c>
      <c r="D126" s="107">
        <v>9</v>
      </c>
      <c r="E126" s="107">
        <v>8</v>
      </c>
      <c r="F126" s="107">
        <v>9</v>
      </c>
      <c r="G126" s="107">
        <v>12</v>
      </c>
      <c r="H126" s="108">
        <v>13</v>
      </c>
      <c r="I126" s="107">
        <v>12</v>
      </c>
      <c r="J126" s="107">
        <v>9</v>
      </c>
      <c r="K126" s="107">
        <v>9</v>
      </c>
      <c r="L126" s="107">
        <v>12</v>
      </c>
      <c r="M126" s="107"/>
      <c r="N126" s="107"/>
      <c r="O126" s="107">
        <v>6</v>
      </c>
      <c r="P126" s="168">
        <f>(T126)+N126+(O126)</f>
        <v>118</v>
      </c>
      <c r="Q126" s="169"/>
      <c r="R126" s="173"/>
      <c r="T126" s="45">
        <f>SUM(C126:M126)</f>
        <v>112</v>
      </c>
    </row>
    <row r="127" spans="1:20" ht="15.75" customHeight="1" thickBot="1">
      <c r="A127" s="174">
        <v>1451</v>
      </c>
      <c r="B127" s="117">
        <v>193</v>
      </c>
      <c r="C127" s="118">
        <v>19</v>
      </c>
      <c r="D127" s="119"/>
      <c r="E127" s="119">
        <v>8</v>
      </c>
      <c r="F127" s="119">
        <v>9</v>
      </c>
      <c r="G127" s="119">
        <v>9</v>
      </c>
      <c r="H127" s="120">
        <v>13</v>
      </c>
      <c r="I127" s="119">
        <v>9</v>
      </c>
      <c r="J127" s="119">
        <v>9</v>
      </c>
      <c r="K127" s="119">
        <v>12</v>
      </c>
      <c r="L127" s="119">
        <v>12</v>
      </c>
      <c r="M127" s="119"/>
      <c r="N127" s="119"/>
      <c r="O127" s="119">
        <v>3</v>
      </c>
      <c r="P127" s="168">
        <f>(T127)+N127+(O127)</f>
        <v>103</v>
      </c>
      <c r="Q127" s="175"/>
      <c r="R127" s="176"/>
      <c r="T127" s="45">
        <f>SUM(C127:M127)</f>
        <v>100</v>
      </c>
    </row>
    <row r="128" spans="1:18" s="26" customFormat="1" ht="15.75" customHeight="1" thickBot="1" thickTop="1">
      <c r="A128" s="177"/>
      <c r="B128" s="178" t="s">
        <v>43</v>
      </c>
      <c r="C128" s="179">
        <f aca="true" t="shared" si="23" ref="C128:K128">SUM(C124:C127)</f>
        <v>74</v>
      </c>
      <c r="D128" s="180">
        <f t="shared" si="23"/>
        <v>27</v>
      </c>
      <c r="E128" s="180">
        <f t="shared" si="23"/>
        <v>30</v>
      </c>
      <c r="F128" s="180">
        <f t="shared" si="23"/>
        <v>35</v>
      </c>
      <c r="G128" s="180">
        <f t="shared" si="23"/>
        <v>39</v>
      </c>
      <c r="H128" s="180">
        <f t="shared" si="23"/>
        <v>50</v>
      </c>
      <c r="I128" s="180">
        <f t="shared" si="23"/>
        <v>39</v>
      </c>
      <c r="J128" s="180">
        <f t="shared" si="23"/>
        <v>37</v>
      </c>
      <c r="K128" s="180">
        <f t="shared" si="23"/>
        <v>42</v>
      </c>
      <c r="L128" s="180">
        <f>SUM(L124:L127)</f>
        <v>45</v>
      </c>
      <c r="M128" s="180">
        <f>SUM(M124:M127)</f>
        <v>0</v>
      </c>
      <c r="N128" s="181"/>
      <c r="O128" s="181">
        <f>SUM(O124:O127)</f>
        <v>15</v>
      </c>
      <c r="P128" s="181">
        <f>SUM(P124:P127)</f>
        <v>433</v>
      </c>
      <c r="Q128" s="182"/>
      <c r="R128" s="183" t="s">
        <v>17</v>
      </c>
    </row>
    <row r="129" spans="1:20" ht="15.75" customHeight="1" thickTop="1">
      <c r="A129" s="166"/>
      <c r="B129" s="105">
        <v>11</v>
      </c>
      <c r="C129" s="106">
        <v>18</v>
      </c>
      <c r="D129" s="107">
        <v>9</v>
      </c>
      <c r="E129" s="107">
        <v>8</v>
      </c>
      <c r="F129" s="107">
        <v>6</v>
      </c>
      <c r="G129" s="107"/>
      <c r="H129" s="108">
        <v>12</v>
      </c>
      <c r="I129" s="107">
        <v>9</v>
      </c>
      <c r="J129" s="107">
        <v>9</v>
      </c>
      <c r="K129" s="107">
        <v>9</v>
      </c>
      <c r="L129" s="107">
        <v>8</v>
      </c>
      <c r="M129" s="107"/>
      <c r="N129" s="167"/>
      <c r="O129" s="107"/>
      <c r="P129" s="168">
        <f>(T129)+N129+(O129)</f>
        <v>88</v>
      </c>
      <c r="Q129" s="169"/>
      <c r="R129" s="170"/>
      <c r="T129" s="45">
        <f>SUM(C129:M129)</f>
        <v>88</v>
      </c>
    </row>
    <row r="130" spans="1:20" ht="15.75" customHeight="1">
      <c r="A130" s="166" t="s">
        <v>322</v>
      </c>
      <c r="B130" s="105">
        <v>44</v>
      </c>
      <c r="C130" s="106">
        <v>18</v>
      </c>
      <c r="D130" s="107">
        <v>12</v>
      </c>
      <c r="E130" s="107">
        <v>8</v>
      </c>
      <c r="F130" s="107">
        <v>6</v>
      </c>
      <c r="G130" s="107"/>
      <c r="H130" s="108">
        <v>12</v>
      </c>
      <c r="I130" s="107">
        <v>10</v>
      </c>
      <c r="J130" s="107">
        <v>8</v>
      </c>
      <c r="K130" s="107">
        <v>9</v>
      </c>
      <c r="L130" s="107">
        <v>9</v>
      </c>
      <c r="M130" s="107"/>
      <c r="N130" s="107"/>
      <c r="O130" s="107">
        <v>3</v>
      </c>
      <c r="P130" s="168">
        <f>(T130)+N130+(O130)</f>
        <v>95</v>
      </c>
      <c r="Q130" s="171"/>
      <c r="R130" s="172">
        <f>P133+Q130</f>
        <v>382</v>
      </c>
      <c r="T130" s="45">
        <f>SUM(C130:M130)</f>
        <v>92</v>
      </c>
    </row>
    <row r="131" spans="1:20" ht="15.75" customHeight="1">
      <c r="A131" s="166" t="s">
        <v>323</v>
      </c>
      <c r="B131" s="105">
        <v>47</v>
      </c>
      <c r="C131" s="106">
        <v>21</v>
      </c>
      <c r="D131" s="107">
        <v>9</v>
      </c>
      <c r="E131" s="107">
        <v>7</v>
      </c>
      <c r="F131" s="107">
        <v>9</v>
      </c>
      <c r="G131" s="107">
        <v>12</v>
      </c>
      <c r="H131" s="108">
        <v>12</v>
      </c>
      <c r="I131" s="107">
        <v>10</v>
      </c>
      <c r="J131" s="107">
        <v>9</v>
      </c>
      <c r="K131" s="107">
        <v>9</v>
      </c>
      <c r="L131" s="107">
        <v>9</v>
      </c>
      <c r="M131" s="107"/>
      <c r="N131" s="107"/>
      <c r="O131" s="107">
        <v>3</v>
      </c>
      <c r="P131" s="168">
        <f>(T131)+N131+(O131)</f>
        <v>110</v>
      </c>
      <c r="Q131" s="169"/>
      <c r="R131" s="173"/>
      <c r="T131" s="45">
        <f>SUM(C131:M131)</f>
        <v>107</v>
      </c>
    </row>
    <row r="132" spans="1:20" ht="15.75" customHeight="1" thickBot="1">
      <c r="A132" s="174">
        <v>1403</v>
      </c>
      <c r="B132" s="117">
        <v>48</v>
      </c>
      <c r="C132" s="118">
        <v>18</v>
      </c>
      <c r="D132" s="119">
        <v>10</v>
      </c>
      <c r="E132" s="119">
        <v>7</v>
      </c>
      <c r="F132" s="119">
        <v>6</v>
      </c>
      <c r="G132" s="119"/>
      <c r="H132" s="120">
        <v>12</v>
      </c>
      <c r="I132" s="119">
        <v>10</v>
      </c>
      <c r="J132" s="119">
        <v>8</v>
      </c>
      <c r="K132" s="119">
        <v>9</v>
      </c>
      <c r="L132" s="119">
        <v>9</v>
      </c>
      <c r="M132" s="119"/>
      <c r="N132" s="119"/>
      <c r="O132" s="119"/>
      <c r="P132" s="168">
        <f>(T132)+N132+(O132)</f>
        <v>89</v>
      </c>
      <c r="Q132" s="175"/>
      <c r="R132" s="176"/>
      <c r="T132" s="45">
        <f>SUM(C132:M132)</f>
        <v>89</v>
      </c>
    </row>
    <row r="133" spans="1:18" s="26" customFormat="1" ht="15.75" customHeight="1" thickBot="1" thickTop="1">
      <c r="A133" s="177"/>
      <c r="B133" s="178" t="s">
        <v>43</v>
      </c>
      <c r="C133" s="179">
        <f aca="true" t="shared" si="24" ref="C133:K133">SUM(C129:C132)</f>
        <v>75</v>
      </c>
      <c r="D133" s="180">
        <f t="shared" si="24"/>
        <v>40</v>
      </c>
      <c r="E133" s="180">
        <f t="shared" si="24"/>
        <v>30</v>
      </c>
      <c r="F133" s="180">
        <f t="shared" si="24"/>
        <v>27</v>
      </c>
      <c r="G133" s="180">
        <f t="shared" si="24"/>
        <v>12</v>
      </c>
      <c r="H133" s="180">
        <f t="shared" si="24"/>
        <v>48</v>
      </c>
      <c r="I133" s="180">
        <f t="shared" si="24"/>
        <v>39</v>
      </c>
      <c r="J133" s="180">
        <f t="shared" si="24"/>
        <v>34</v>
      </c>
      <c r="K133" s="180">
        <f t="shared" si="24"/>
        <v>36</v>
      </c>
      <c r="L133" s="180">
        <f>SUM(L129:L132)</f>
        <v>35</v>
      </c>
      <c r="M133" s="180">
        <f>SUM(M129:M132)</f>
        <v>0</v>
      </c>
      <c r="N133" s="181"/>
      <c r="O133" s="181">
        <f>SUM(O129:O132)</f>
        <v>6</v>
      </c>
      <c r="P133" s="181">
        <f>SUM(P129:P132)</f>
        <v>382</v>
      </c>
      <c r="Q133" s="182"/>
      <c r="R133" s="183" t="s">
        <v>17</v>
      </c>
    </row>
    <row r="134" spans="1:20" ht="15.75" customHeight="1" thickTop="1">
      <c r="A134" s="166"/>
      <c r="B134" s="105">
        <v>75</v>
      </c>
      <c r="C134" s="106">
        <v>20</v>
      </c>
      <c r="D134" s="107">
        <v>12</v>
      </c>
      <c r="E134" s="107">
        <v>9</v>
      </c>
      <c r="F134" s="107">
        <v>9</v>
      </c>
      <c r="G134" s="107"/>
      <c r="H134" s="108">
        <v>13</v>
      </c>
      <c r="I134" s="107">
        <v>9</v>
      </c>
      <c r="J134" s="107">
        <v>9</v>
      </c>
      <c r="K134" s="107">
        <v>9</v>
      </c>
      <c r="L134" s="107">
        <v>12</v>
      </c>
      <c r="M134" s="107"/>
      <c r="N134" s="167"/>
      <c r="O134" s="107">
        <v>3</v>
      </c>
      <c r="P134" s="168">
        <f>(T134)+N134+(O134)</f>
        <v>105</v>
      </c>
      <c r="Q134" s="169"/>
      <c r="R134" s="170"/>
      <c r="T134" s="45">
        <f>SUM(C134:M134)</f>
        <v>102</v>
      </c>
    </row>
    <row r="135" spans="1:20" ht="15.75" customHeight="1">
      <c r="A135" s="166" t="s">
        <v>41</v>
      </c>
      <c r="B135" s="105">
        <v>17</v>
      </c>
      <c r="C135" s="106">
        <v>20</v>
      </c>
      <c r="D135" s="107">
        <v>12</v>
      </c>
      <c r="E135" s="107">
        <v>9</v>
      </c>
      <c r="F135" s="107">
        <v>9</v>
      </c>
      <c r="G135" s="107">
        <v>12</v>
      </c>
      <c r="H135" s="108">
        <v>14</v>
      </c>
      <c r="I135" s="107">
        <v>12</v>
      </c>
      <c r="J135" s="107">
        <v>9</v>
      </c>
      <c r="K135" s="107">
        <v>9</v>
      </c>
      <c r="L135" s="107">
        <v>9</v>
      </c>
      <c r="M135" s="107"/>
      <c r="N135" s="107"/>
      <c r="O135" s="107">
        <v>6</v>
      </c>
      <c r="P135" s="168">
        <f>(T135)+N135+(O135)</f>
        <v>121</v>
      </c>
      <c r="Q135" s="171">
        <v>1</v>
      </c>
      <c r="R135" s="172">
        <f>P138+Q135</f>
        <v>454</v>
      </c>
      <c r="T135" s="45">
        <f>SUM(C135:M135)</f>
        <v>115</v>
      </c>
    </row>
    <row r="136" spans="1:20" ht="15.75" customHeight="1">
      <c r="A136" s="166" t="s">
        <v>42</v>
      </c>
      <c r="B136" s="105">
        <v>119</v>
      </c>
      <c r="C136" s="106">
        <v>20</v>
      </c>
      <c r="D136" s="107">
        <v>11</v>
      </c>
      <c r="E136" s="107">
        <v>9</v>
      </c>
      <c r="F136" s="107">
        <v>9</v>
      </c>
      <c r="G136" s="107">
        <v>9</v>
      </c>
      <c r="H136" s="108">
        <v>13</v>
      </c>
      <c r="I136" s="107">
        <v>10</v>
      </c>
      <c r="J136" s="107">
        <v>9</v>
      </c>
      <c r="K136" s="107">
        <v>9</v>
      </c>
      <c r="L136" s="107">
        <v>9</v>
      </c>
      <c r="M136" s="107"/>
      <c r="N136" s="107"/>
      <c r="O136" s="107">
        <v>3</v>
      </c>
      <c r="P136" s="168">
        <f>(T136)+N136+(O136)</f>
        <v>111</v>
      </c>
      <c r="Q136" s="169"/>
      <c r="R136" s="173"/>
      <c r="T136" s="45">
        <f>SUM(C136:M136)</f>
        <v>108</v>
      </c>
    </row>
    <row r="137" spans="1:20" ht="15.75" customHeight="1" thickBot="1">
      <c r="A137" s="174">
        <v>1437</v>
      </c>
      <c r="B137" s="117">
        <v>144</v>
      </c>
      <c r="C137" s="118">
        <v>23</v>
      </c>
      <c r="D137" s="119">
        <v>10</v>
      </c>
      <c r="E137" s="119">
        <v>9</v>
      </c>
      <c r="F137" s="119">
        <v>9</v>
      </c>
      <c r="G137" s="119">
        <v>9</v>
      </c>
      <c r="H137" s="120">
        <v>14</v>
      </c>
      <c r="I137" s="119">
        <v>9</v>
      </c>
      <c r="J137" s="119">
        <v>9</v>
      </c>
      <c r="K137" s="119">
        <v>9</v>
      </c>
      <c r="L137" s="119">
        <v>9</v>
      </c>
      <c r="M137" s="119"/>
      <c r="N137" s="119"/>
      <c r="O137" s="119">
        <v>6</v>
      </c>
      <c r="P137" s="168">
        <f>(T137)+N137+(O137)</f>
        <v>116</v>
      </c>
      <c r="Q137" s="175"/>
      <c r="R137" s="176"/>
      <c r="T137" s="45">
        <f>SUM(C137:M137)</f>
        <v>110</v>
      </c>
    </row>
    <row r="138" spans="1:18" s="26" customFormat="1" ht="15.75" customHeight="1" thickBot="1" thickTop="1">
      <c r="A138" s="177"/>
      <c r="B138" s="178" t="s">
        <v>43</v>
      </c>
      <c r="C138" s="179">
        <f aca="true" t="shared" si="25" ref="C138:H138">SUM(C134:C137)</f>
        <v>83</v>
      </c>
      <c r="D138" s="180">
        <f t="shared" si="25"/>
        <v>45</v>
      </c>
      <c r="E138" s="180">
        <f t="shared" si="25"/>
        <v>36</v>
      </c>
      <c r="F138" s="180">
        <f t="shared" si="25"/>
        <v>36</v>
      </c>
      <c r="G138" s="180">
        <f t="shared" si="25"/>
        <v>30</v>
      </c>
      <c r="H138" s="180">
        <f t="shared" si="25"/>
        <v>54</v>
      </c>
      <c r="I138" s="180">
        <f>SUM(I134:I137)</f>
        <v>40</v>
      </c>
      <c r="J138" s="180">
        <f>SUM(J134:J137)</f>
        <v>36</v>
      </c>
      <c r="K138" s="180">
        <f>SUM(K134:K137)</f>
        <v>36</v>
      </c>
      <c r="L138" s="180">
        <f>SUM(L134:L137)</f>
        <v>39</v>
      </c>
      <c r="M138" s="180">
        <f>SUM(M134:M137)</f>
        <v>0</v>
      </c>
      <c r="N138" s="181"/>
      <c r="O138" s="181">
        <f>SUM(O134:O137)</f>
        <v>18</v>
      </c>
      <c r="P138" s="181">
        <f>SUM(P134:P137)</f>
        <v>453</v>
      </c>
      <c r="Q138" s="182"/>
      <c r="R138" s="183" t="s">
        <v>17</v>
      </c>
    </row>
    <row r="139" spans="1:20" ht="15.75" customHeight="1" thickTop="1">
      <c r="A139" s="166"/>
      <c r="B139" s="105">
        <v>45</v>
      </c>
      <c r="C139" s="106">
        <v>12</v>
      </c>
      <c r="D139" s="107">
        <v>9</v>
      </c>
      <c r="E139" s="107">
        <v>6</v>
      </c>
      <c r="F139" s="107">
        <v>6</v>
      </c>
      <c r="G139" s="107"/>
      <c r="H139" s="108">
        <v>9</v>
      </c>
      <c r="I139" s="107">
        <v>9</v>
      </c>
      <c r="J139" s="107">
        <v>6</v>
      </c>
      <c r="K139" s="107">
        <v>9</v>
      </c>
      <c r="L139" s="107">
        <v>6</v>
      </c>
      <c r="M139" s="107"/>
      <c r="N139" s="167"/>
      <c r="O139" s="107"/>
      <c r="P139" s="168">
        <f>(T139)+N139+(O139)</f>
        <v>72</v>
      </c>
      <c r="Q139" s="169"/>
      <c r="R139" s="170"/>
      <c r="T139" s="45">
        <f>SUM(C139:M139)</f>
        <v>72</v>
      </c>
    </row>
    <row r="140" spans="1:20" ht="15.75" customHeight="1">
      <c r="A140" s="166" t="s">
        <v>322</v>
      </c>
      <c r="B140" s="105">
        <v>37</v>
      </c>
      <c r="C140" s="106">
        <v>15</v>
      </c>
      <c r="D140" s="107">
        <v>9</v>
      </c>
      <c r="E140" s="107">
        <v>6</v>
      </c>
      <c r="F140" s="107">
        <v>9</v>
      </c>
      <c r="G140" s="107">
        <v>12</v>
      </c>
      <c r="H140" s="108">
        <v>10</v>
      </c>
      <c r="I140" s="107">
        <v>9</v>
      </c>
      <c r="J140" s="107">
        <v>6</v>
      </c>
      <c r="K140" s="107">
        <v>9</v>
      </c>
      <c r="L140" s="107">
        <v>6</v>
      </c>
      <c r="M140" s="107"/>
      <c r="N140" s="107"/>
      <c r="O140" s="107">
        <v>3</v>
      </c>
      <c r="P140" s="168">
        <f>(T140)+N140+(O140)</f>
        <v>94</v>
      </c>
      <c r="Q140" s="171">
        <v>0</v>
      </c>
      <c r="R140" s="172">
        <f>P143+Q140</f>
        <v>332</v>
      </c>
      <c r="T140" s="45">
        <f>SUM(C140:M140)</f>
        <v>91</v>
      </c>
    </row>
    <row r="141" spans="1:20" ht="15.75" customHeight="1">
      <c r="A141" s="166" t="s">
        <v>324</v>
      </c>
      <c r="B141" s="105">
        <v>25</v>
      </c>
      <c r="C141" s="106">
        <v>15</v>
      </c>
      <c r="D141" s="107"/>
      <c r="E141" s="107">
        <v>6</v>
      </c>
      <c r="F141" s="107">
        <v>6</v>
      </c>
      <c r="G141" s="107">
        <v>12</v>
      </c>
      <c r="H141" s="108">
        <v>10</v>
      </c>
      <c r="I141" s="107">
        <v>9</v>
      </c>
      <c r="J141" s="107">
        <v>9</v>
      </c>
      <c r="K141" s="107">
        <v>9</v>
      </c>
      <c r="L141" s="107">
        <v>6</v>
      </c>
      <c r="M141" s="107"/>
      <c r="N141" s="107"/>
      <c r="O141" s="107"/>
      <c r="P141" s="168">
        <f>(T141)+N141+(O141)</f>
        <v>82</v>
      </c>
      <c r="Q141" s="169"/>
      <c r="R141" s="173"/>
      <c r="T141" s="45">
        <f>SUM(C141:M141)</f>
        <v>82</v>
      </c>
    </row>
    <row r="142" spans="1:20" ht="15.75" customHeight="1" thickBot="1">
      <c r="A142" s="174">
        <v>1404</v>
      </c>
      <c r="B142" s="117">
        <v>31</v>
      </c>
      <c r="C142" s="118">
        <v>19</v>
      </c>
      <c r="D142" s="119">
        <v>9</v>
      </c>
      <c r="E142" s="119">
        <v>6</v>
      </c>
      <c r="F142" s="119">
        <v>6</v>
      </c>
      <c r="G142" s="119"/>
      <c r="H142" s="120">
        <v>11</v>
      </c>
      <c r="I142" s="119">
        <v>9</v>
      </c>
      <c r="J142" s="119">
        <v>9</v>
      </c>
      <c r="K142" s="119">
        <v>9</v>
      </c>
      <c r="L142" s="119">
        <v>6</v>
      </c>
      <c r="M142" s="119"/>
      <c r="N142" s="119"/>
      <c r="O142" s="119"/>
      <c r="P142" s="168">
        <f>(T142)+N142+(O142)</f>
        <v>84</v>
      </c>
      <c r="Q142" s="175"/>
      <c r="R142" s="176"/>
      <c r="T142" s="45">
        <f>SUM(C142:M142)</f>
        <v>84</v>
      </c>
    </row>
    <row r="143" spans="1:18" s="26" customFormat="1" ht="15.75" customHeight="1" thickBot="1" thickTop="1">
      <c r="A143" s="177" t="s">
        <v>17</v>
      </c>
      <c r="B143" s="178" t="s">
        <v>43</v>
      </c>
      <c r="C143" s="179">
        <f aca="true" t="shared" si="26" ref="C143:H143">SUM(C139:C142)</f>
        <v>61</v>
      </c>
      <c r="D143" s="180">
        <f t="shared" si="26"/>
        <v>27</v>
      </c>
      <c r="E143" s="180">
        <f t="shared" si="26"/>
        <v>24</v>
      </c>
      <c r="F143" s="180">
        <f t="shared" si="26"/>
        <v>27</v>
      </c>
      <c r="G143" s="180">
        <f t="shared" si="26"/>
        <v>24</v>
      </c>
      <c r="H143" s="180">
        <f t="shared" si="26"/>
        <v>40</v>
      </c>
      <c r="I143" s="180">
        <f>SUM(I139:I142)</f>
        <v>36</v>
      </c>
      <c r="J143" s="180">
        <f>SUM(J139:J142)</f>
        <v>30</v>
      </c>
      <c r="K143" s="180">
        <f>SUM(K139:K142)</f>
        <v>36</v>
      </c>
      <c r="L143" s="180">
        <f>SUM(L139:L142)</f>
        <v>24</v>
      </c>
      <c r="M143" s="180">
        <f>SUM(M139:M142)</f>
        <v>0</v>
      </c>
      <c r="N143" s="181"/>
      <c r="O143" s="181">
        <f>SUM(O139:O142)</f>
        <v>3</v>
      </c>
      <c r="P143" s="181">
        <f>SUM(P139:P142)</f>
        <v>332</v>
      </c>
      <c r="Q143" s="182"/>
      <c r="R143" s="183" t="s">
        <v>17</v>
      </c>
    </row>
    <row r="144" spans="1:20" ht="15.75" customHeight="1" thickTop="1">
      <c r="A144" s="166"/>
      <c r="B144" s="105">
        <v>31</v>
      </c>
      <c r="C144" s="106"/>
      <c r="D144" s="107"/>
      <c r="E144" s="107">
        <v>6</v>
      </c>
      <c r="F144" s="107">
        <v>6</v>
      </c>
      <c r="G144" s="107">
        <v>9</v>
      </c>
      <c r="H144" s="108">
        <v>9</v>
      </c>
      <c r="I144" s="107">
        <v>9</v>
      </c>
      <c r="J144" s="107">
        <v>9</v>
      </c>
      <c r="K144" s="107">
        <v>6</v>
      </c>
      <c r="L144" s="107"/>
      <c r="M144" s="107"/>
      <c r="N144" s="167"/>
      <c r="O144" s="107"/>
      <c r="P144" s="168">
        <f>(T144)+N144+(O144)</f>
        <v>54</v>
      </c>
      <c r="Q144" s="169"/>
      <c r="R144" s="170"/>
      <c r="T144" s="45">
        <f>SUM(C144:M144)</f>
        <v>54</v>
      </c>
    </row>
    <row r="145" spans="1:20" ht="15.75" customHeight="1">
      <c r="A145" s="166" t="s">
        <v>62</v>
      </c>
      <c r="B145" s="105">
        <v>21</v>
      </c>
      <c r="C145" s="106">
        <v>16</v>
      </c>
      <c r="D145" s="107">
        <v>9</v>
      </c>
      <c r="E145" s="107">
        <v>6</v>
      </c>
      <c r="F145" s="107">
        <v>6</v>
      </c>
      <c r="G145" s="107">
        <v>9</v>
      </c>
      <c r="H145" s="108">
        <v>12</v>
      </c>
      <c r="I145" s="107">
        <v>9</v>
      </c>
      <c r="J145" s="107">
        <v>9</v>
      </c>
      <c r="K145" s="107">
        <v>6</v>
      </c>
      <c r="L145" s="107">
        <v>9</v>
      </c>
      <c r="M145" s="107"/>
      <c r="N145" s="107"/>
      <c r="O145" s="107">
        <v>3</v>
      </c>
      <c r="P145" s="168">
        <f>(T145)+N145+(O145)</f>
        <v>94</v>
      </c>
      <c r="Q145" s="171">
        <v>0</v>
      </c>
      <c r="R145" s="172">
        <f>P148+Q145</f>
        <v>337</v>
      </c>
      <c r="T145" s="45">
        <f>SUM(C145:M145)</f>
        <v>91</v>
      </c>
    </row>
    <row r="146" spans="1:20" ht="15.75" customHeight="1">
      <c r="A146" s="166" t="s">
        <v>49</v>
      </c>
      <c r="B146" s="105">
        <v>33</v>
      </c>
      <c r="C146" s="106">
        <v>14</v>
      </c>
      <c r="D146" s="107"/>
      <c r="E146" s="107">
        <v>6</v>
      </c>
      <c r="F146" s="107">
        <v>6</v>
      </c>
      <c r="G146" s="107">
        <v>9</v>
      </c>
      <c r="H146" s="108">
        <v>12</v>
      </c>
      <c r="I146" s="107">
        <v>9</v>
      </c>
      <c r="J146" s="107">
        <v>9</v>
      </c>
      <c r="K146" s="107">
        <v>9</v>
      </c>
      <c r="L146" s="107">
        <v>12</v>
      </c>
      <c r="M146" s="107"/>
      <c r="N146" s="107"/>
      <c r="O146" s="107"/>
      <c r="P146" s="168">
        <f>(T146)+N146+(O146)</f>
        <v>86</v>
      </c>
      <c r="Q146" s="169"/>
      <c r="R146" s="173"/>
      <c r="T146" s="45">
        <f>SUM(C146:M146)</f>
        <v>86</v>
      </c>
    </row>
    <row r="147" spans="1:20" ht="15.75" customHeight="1" thickBot="1">
      <c r="A147" s="174">
        <v>1405</v>
      </c>
      <c r="B147" s="117">
        <v>2</v>
      </c>
      <c r="C147" s="118">
        <v>18</v>
      </c>
      <c r="D147" s="119">
        <v>9</v>
      </c>
      <c r="E147" s="119">
        <v>6</v>
      </c>
      <c r="F147" s="119">
        <v>6</v>
      </c>
      <c r="G147" s="119">
        <v>9</v>
      </c>
      <c r="H147" s="120">
        <v>12</v>
      </c>
      <c r="I147" s="119">
        <v>10</v>
      </c>
      <c r="J147" s="119">
        <v>9</v>
      </c>
      <c r="K147" s="119">
        <v>9</v>
      </c>
      <c r="L147" s="119">
        <v>12</v>
      </c>
      <c r="M147" s="119"/>
      <c r="N147" s="119"/>
      <c r="O147" s="119">
        <v>3</v>
      </c>
      <c r="P147" s="168">
        <f>(T147)+N147+(O147)</f>
        <v>103</v>
      </c>
      <c r="Q147" s="175"/>
      <c r="R147" s="176"/>
      <c r="T147" s="45">
        <f>SUM(C147:M147)</f>
        <v>100</v>
      </c>
    </row>
    <row r="148" spans="1:18" s="26" customFormat="1" ht="15.75" customHeight="1" thickBot="1" thickTop="1">
      <c r="A148" s="177"/>
      <c r="B148" s="178" t="s">
        <v>43</v>
      </c>
      <c r="C148" s="179">
        <f aca="true" t="shared" si="27" ref="C148:H148">SUM(C144:C147)</f>
        <v>48</v>
      </c>
      <c r="D148" s="180">
        <f t="shared" si="27"/>
        <v>18</v>
      </c>
      <c r="E148" s="180">
        <f t="shared" si="27"/>
        <v>24</v>
      </c>
      <c r="F148" s="180">
        <f t="shared" si="27"/>
        <v>24</v>
      </c>
      <c r="G148" s="180">
        <f t="shared" si="27"/>
        <v>36</v>
      </c>
      <c r="H148" s="180">
        <f t="shared" si="27"/>
        <v>45</v>
      </c>
      <c r="I148" s="180">
        <f>SUM(I144:I147)</f>
        <v>37</v>
      </c>
      <c r="J148" s="180">
        <f>SUM(J144:J147)</f>
        <v>36</v>
      </c>
      <c r="K148" s="180">
        <f>SUM(K144:K147)</f>
        <v>30</v>
      </c>
      <c r="L148" s="180">
        <f>SUM(L144:L147)</f>
        <v>33</v>
      </c>
      <c r="M148" s="180">
        <f>SUM(M144:M147)</f>
        <v>0</v>
      </c>
      <c r="N148" s="181"/>
      <c r="O148" s="181">
        <f>SUM(O144:O147)</f>
        <v>6</v>
      </c>
      <c r="P148" s="181">
        <f>SUM(P144:P147)</f>
        <v>337</v>
      </c>
      <c r="Q148" s="182"/>
      <c r="R148" s="183" t="s">
        <v>17</v>
      </c>
    </row>
    <row r="149" spans="1:20" ht="15.75" customHeight="1" thickTop="1">
      <c r="A149" s="166"/>
      <c r="B149" s="105">
        <v>102</v>
      </c>
      <c r="C149" s="106"/>
      <c r="D149" s="107"/>
      <c r="E149" s="107">
        <v>6</v>
      </c>
      <c r="F149" s="107">
        <v>9</v>
      </c>
      <c r="G149" s="107"/>
      <c r="H149" s="108">
        <v>9</v>
      </c>
      <c r="I149" s="107">
        <v>6</v>
      </c>
      <c r="J149" s="107">
        <v>6</v>
      </c>
      <c r="K149" s="107">
        <v>6</v>
      </c>
      <c r="L149" s="107">
        <v>6</v>
      </c>
      <c r="M149" s="107"/>
      <c r="N149" s="167"/>
      <c r="O149" s="107"/>
      <c r="P149" s="168">
        <f>(T149)+N149+(O149)</f>
        <v>48</v>
      </c>
      <c r="Q149" s="169"/>
      <c r="R149" s="170"/>
      <c r="T149" s="45">
        <f>SUM(C149:M149)</f>
        <v>48</v>
      </c>
    </row>
    <row r="150" spans="1:20" ht="15.75" customHeight="1">
      <c r="A150" s="166" t="s">
        <v>62</v>
      </c>
      <c r="B150" s="105">
        <v>129</v>
      </c>
      <c r="C150" s="106"/>
      <c r="D150" s="107"/>
      <c r="E150" s="107">
        <v>6</v>
      </c>
      <c r="F150" s="107">
        <v>6</v>
      </c>
      <c r="G150" s="107"/>
      <c r="H150" s="108">
        <v>9</v>
      </c>
      <c r="I150" s="107">
        <v>6</v>
      </c>
      <c r="J150" s="107">
        <v>6</v>
      </c>
      <c r="K150" s="107">
        <v>6</v>
      </c>
      <c r="L150" s="107">
        <v>9</v>
      </c>
      <c r="M150" s="107"/>
      <c r="N150" s="107"/>
      <c r="O150" s="107"/>
      <c r="P150" s="168">
        <f>(T150)+N150+(O150)</f>
        <v>48</v>
      </c>
      <c r="Q150" s="171"/>
      <c r="R150" s="172">
        <f>P153+Q150</f>
        <v>216</v>
      </c>
      <c r="T150" s="45">
        <f>SUM(C150:M150)</f>
        <v>48</v>
      </c>
    </row>
    <row r="151" spans="1:20" ht="15.75" customHeight="1">
      <c r="A151" s="166" t="s">
        <v>49</v>
      </c>
      <c r="B151" s="105">
        <v>15</v>
      </c>
      <c r="C151" s="106"/>
      <c r="D151" s="107"/>
      <c r="E151" s="107">
        <v>6</v>
      </c>
      <c r="F151" s="107">
        <v>9</v>
      </c>
      <c r="G151" s="107"/>
      <c r="H151" s="108">
        <v>12</v>
      </c>
      <c r="I151" s="107">
        <v>9</v>
      </c>
      <c r="J151" s="107">
        <v>9</v>
      </c>
      <c r="K151" s="107">
        <v>9</v>
      </c>
      <c r="L151" s="107">
        <v>7</v>
      </c>
      <c r="M151" s="107"/>
      <c r="N151" s="107"/>
      <c r="O151" s="107"/>
      <c r="P151" s="168">
        <f>(T151)+N151+(O151)</f>
        <v>61</v>
      </c>
      <c r="Q151" s="169"/>
      <c r="R151" s="173"/>
      <c r="T151" s="45">
        <f>SUM(C151:M151)</f>
        <v>61</v>
      </c>
    </row>
    <row r="152" spans="1:20" ht="15.75" customHeight="1" thickBot="1">
      <c r="A152" s="174">
        <v>1406</v>
      </c>
      <c r="B152" s="117">
        <v>32</v>
      </c>
      <c r="C152" s="118"/>
      <c r="D152" s="119"/>
      <c r="E152" s="119">
        <v>8</v>
      </c>
      <c r="F152" s="119">
        <v>9</v>
      </c>
      <c r="G152" s="119"/>
      <c r="H152" s="120">
        <v>9</v>
      </c>
      <c r="I152" s="119">
        <v>6</v>
      </c>
      <c r="J152" s="119">
        <v>9</v>
      </c>
      <c r="K152" s="119">
        <v>9</v>
      </c>
      <c r="L152" s="119">
        <v>9</v>
      </c>
      <c r="M152" s="119"/>
      <c r="N152" s="119"/>
      <c r="O152" s="119"/>
      <c r="P152" s="168">
        <f>(T152)+N152+(O152)</f>
        <v>59</v>
      </c>
      <c r="Q152" s="175"/>
      <c r="R152" s="176"/>
      <c r="T152" s="45">
        <f>SUM(C152:M152)</f>
        <v>59</v>
      </c>
    </row>
    <row r="153" spans="1:18" s="26" customFormat="1" ht="15.75" customHeight="1" thickBot="1" thickTop="1">
      <c r="A153" s="177"/>
      <c r="B153" s="178" t="s">
        <v>43</v>
      </c>
      <c r="C153" s="179">
        <f aca="true" t="shared" si="28" ref="C153:H153">SUM(C149:C152)</f>
        <v>0</v>
      </c>
      <c r="D153" s="180">
        <f t="shared" si="28"/>
        <v>0</v>
      </c>
      <c r="E153" s="180">
        <f t="shared" si="28"/>
        <v>26</v>
      </c>
      <c r="F153" s="180">
        <f t="shared" si="28"/>
        <v>33</v>
      </c>
      <c r="G153" s="180">
        <f t="shared" si="28"/>
        <v>0</v>
      </c>
      <c r="H153" s="180">
        <f t="shared" si="28"/>
        <v>39</v>
      </c>
      <c r="I153" s="180">
        <f>SUM(I149:I152)</f>
        <v>27</v>
      </c>
      <c r="J153" s="180">
        <f>SUM(J149:J152)</f>
        <v>30</v>
      </c>
      <c r="K153" s="180">
        <f>SUM(K149:K152)</f>
        <v>30</v>
      </c>
      <c r="L153" s="180">
        <f>SUM(L149:L152)</f>
        <v>31</v>
      </c>
      <c r="M153" s="180">
        <f>SUM(M149:M152)</f>
        <v>0</v>
      </c>
      <c r="N153" s="181"/>
      <c r="O153" s="181">
        <f>SUM(O149:O152)</f>
        <v>0</v>
      </c>
      <c r="P153" s="181">
        <f>SUM(P149:P152)</f>
        <v>216</v>
      </c>
      <c r="Q153" s="182"/>
      <c r="R153" s="183" t="s">
        <v>17</v>
      </c>
    </row>
    <row r="154" spans="1:20" ht="15.75" customHeight="1" thickTop="1">
      <c r="A154" s="166"/>
      <c r="B154" s="105">
        <v>125</v>
      </c>
      <c r="C154" s="106">
        <v>20</v>
      </c>
      <c r="D154" s="107"/>
      <c r="E154" s="107">
        <v>9</v>
      </c>
      <c r="F154" s="107">
        <v>9</v>
      </c>
      <c r="G154" s="107"/>
      <c r="H154" s="108">
        <v>15</v>
      </c>
      <c r="I154" s="107">
        <v>10</v>
      </c>
      <c r="J154" s="107">
        <v>9</v>
      </c>
      <c r="K154" s="107">
        <v>9</v>
      </c>
      <c r="L154" s="107">
        <v>6</v>
      </c>
      <c r="M154" s="107"/>
      <c r="N154" s="167"/>
      <c r="O154" s="107"/>
      <c r="P154" s="168">
        <f>(T154)+N154+(O154)</f>
        <v>87</v>
      </c>
      <c r="Q154" s="169"/>
      <c r="R154" s="170"/>
      <c r="T154" s="45">
        <f>SUM(C154:M154)</f>
        <v>87</v>
      </c>
    </row>
    <row r="155" spans="1:20" ht="15.75" customHeight="1">
      <c r="A155" s="166" t="s">
        <v>325</v>
      </c>
      <c r="B155" s="105">
        <v>86</v>
      </c>
      <c r="C155" s="106"/>
      <c r="D155" s="107"/>
      <c r="E155" s="107"/>
      <c r="F155" s="107"/>
      <c r="G155" s="107"/>
      <c r="H155" s="108"/>
      <c r="I155" s="107"/>
      <c r="J155" s="107"/>
      <c r="K155" s="107"/>
      <c r="L155" s="107"/>
      <c r="M155" s="107"/>
      <c r="N155" s="107"/>
      <c r="O155" s="107"/>
      <c r="P155" s="168">
        <f>(T155)+N155+(O155)</f>
        <v>0</v>
      </c>
      <c r="Q155" s="171"/>
      <c r="R155" s="172">
        <f>P158+Q155</f>
        <v>198</v>
      </c>
      <c r="T155" s="45">
        <f>SUM(C155:M155)</f>
        <v>0</v>
      </c>
    </row>
    <row r="156" spans="1:20" ht="15.75" customHeight="1">
      <c r="A156" s="166" t="s">
        <v>326</v>
      </c>
      <c r="B156" s="105">
        <v>140</v>
      </c>
      <c r="C156" s="106"/>
      <c r="D156" s="107"/>
      <c r="E156" s="107"/>
      <c r="F156" s="107"/>
      <c r="G156" s="107"/>
      <c r="H156" s="108"/>
      <c r="I156" s="107"/>
      <c r="J156" s="107"/>
      <c r="K156" s="107"/>
      <c r="L156" s="107"/>
      <c r="M156" s="107"/>
      <c r="N156" s="107"/>
      <c r="O156" s="107"/>
      <c r="P156" s="168">
        <f>(T156)+N156+(O156)</f>
        <v>0</v>
      </c>
      <c r="Q156" s="169"/>
      <c r="R156" s="173"/>
      <c r="T156" s="45">
        <f>SUM(C156:M156)</f>
        <v>0</v>
      </c>
    </row>
    <row r="157" spans="1:20" ht="15.75" customHeight="1" thickBot="1">
      <c r="A157" s="174">
        <v>1416</v>
      </c>
      <c r="B157" s="117">
        <v>42</v>
      </c>
      <c r="C157" s="118">
        <v>19</v>
      </c>
      <c r="D157" s="119">
        <v>9</v>
      </c>
      <c r="E157" s="119">
        <v>9</v>
      </c>
      <c r="F157" s="119">
        <v>9</v>
      </c>
      <c r="G157" s="119">
        <v>12</v>
      </c>
      <c r="H157" s="120">
        <v>14</v>
      </c>
      <c r="I157" s="119">
        <v>11</v>
      </c>
      <c r="J157" s="119">
        <v>9</v>
      </c>
      <c r="K157" s="119">
        <v>10</v>
      </c>
      <c r="L157" s="119">
        <v>6</v>
      </c>
      <c r="M157" s="119"/>
      <c r="N157" s="119"/>
      <c r="O157" s="119">
        <v>3</v>
      </c>
      <c r="P157" s="168">
        <f>(T157)+N157+(O157)</f>
        <v>111</v>
      </c>
      <c r="Q157" s="175"/>
      <c r="R157" s="176"/>
      <c r="T157" s="45">
        <f>SUM(C157:M157)</f>
        <v>108</v>
      </c>
    </row>
    <row r="158" spans="1:18" s="26" customFormat="1" ht="15.75" customHeight="1" thickBot="1" thickTop="1">
      <c r="A158" s="177"/>
      <c r="B158" s="178" t="s">
        <v>43</v>
      </c>
      <c r="C158" s="179">
        <f aca="true" t="shared" si="29" ref="C158:H158">SUM(C154:C157)</f>
        <v>39</v>
      </c>
      <c r="D158" s="180">
        <f t="shared" si="29"/>
        <v>9</v>
      </c>
      <c r="E158" s="180">
        <f t="shared" si="29"/>
        <v>18</v>
      </c>
      <c r="F158" s="180">
        <f t="shared" si="29"/>
        <v>18</v>
      </c>
      <c r="G158" s="180">
        <f t="shared" si="29"/>
        <v>12</v>
      </c>
      <c r="H158" s="180">
        <f t="shared" si="29"/>
        <v>29</v>
      </c>
      <c r="I158" s="180">
        <f>SUM(I154:I157)</f>
        <v>21</v>
      </c>
      <c r="J158" s="180">
        <f>SUM(J154:J157)</f>
        <v>18</v>
      </c>
      <c r="K158" s="180">
        <f>SUM(K154:K157)</f>
        <v>19</v>
      </c>
      <c r="L158" s="180">
        <f>SUM(L154:L157)</f>
        <v>12</v>
      </c>
      <c r="M158" s="180">
        <f>SUM(M154:M157)</f>
        <v>0</v>
      </c>
      <c r="N158" s="181"/>
      <c r="O158" s="181">
        <f>SUM(O154:O157)</f>
        <v>3</v>
      </c>
      <c r="P158" s="181">
        <f>SUM(P154:P157)</f>
        <v>198</v>
      </c>
      <c r="Q158" s="182"/>
      <c r="R158" s="183" t="s">
        <v>17</v>
      </c>
    </row>
    <row r="159" spans="1:20" ht="15.75" customHeight="1" thickTop="1">
      <c r="A159" s="166"/>
      <c r="B159" s="105">
        <v>22</v>
      </c>
      <c r="C159" s="106">
        <v>19</v>
      </c>
      <c r="D159" s="107"/>
      <c r="E159" s="107"/>
      <c r="F159" s="107">
        <v>9</v>
      </c>
      <c r="G159" s="107"/>
      <c r="H159" s="108">
        <v>13</v>
      </c>
      <c r="I159" s="107">
        <v>10</v>
      </c>
      <c r="J159" s="107">
        <v>9</v>
      </c>
      <c r="K159" s="107">
        <v>9</v>
      </c>
      <c r="L159" s="107">
        <v>6</v>
      </c>
      <c r="M159" s="107"/>
      <c r="N159" s="167"/>
      <c r="O159" s="107"/>
      <c r="P159" s="168">
        <f>(T159)+N159+(O159)</f>
        <v>75</v>
      </c>
      <c r="Q159" s="169"/>
      <c r="R159" s="170"/>
      <c r="T159" s="45">
        <f>SUM(C159:M159)</f>
        <v>75</v>
      </c>
    </row>
    <row r="160" spans="1:20" ht="15.75" customHeight="1">
      <c r="A160" s="166" t="s">
        <v>60</v>
      </c>
      <c r="B160" s="105">
        <v>26</v>
      </c>
      <c r="C160" s="106">
        <v>20</v>
      </c>
      <c r="D160" s="107">
        <v>9</v>
      </c>
      <c r="E160" s="107"/>
      <c r="F160" s="107">
        <v>9</v>
      </c>
      <c r="G160" s="107"/>
      <c r="H160" s="108">
        <v>15</v>
      </c>
      <c r="I160" s="107">
        <v>9</v>
      </c>
      <c r="J160" s="107">
        <v>10</v>
      </c>
      <c r="K160" s="107">
        <v>9</v>
      </c>
      <c r="L160" s="107">
        <v>10</v>
      </c>
      <c r="M160" s="107"/>
      <c r="N160" s="107"/>
      <c r="O160" s="107">
        <v>3</v>
      </c>
      <c r="P160" s="168">
        <f>(T160)+N160+(O160)</f>
        <v>94</v>
      </c>
      <c r="Q160" s="171"/>
      <c r="R160" s="172">
        <f>P163+Q160</f>
        <v>329</v>
      </c>
      <c r="T160" s="45">
        <f>SUM(C160:M160)</f>
        <v>91</v>
      </c>
    </row>
    <row r="161" spans="1:20" ht="15.75" customHeight="1">
      <c r="A161" s="166" t="s">
        <v>48</v>
      </c>
      <c r="B161" s="105">
        <v>113</v>
      </c>
      <c r="C161" s="106">
        <v>18</v>
      </c>
      <c r="D161" s="107"/>
      <c r="E161" s="107"/>
      <c r="F161" s="107">
        <v>9</v>
      </c>
      <c r="G161" s="107"/>
      <c r="H161" s="108">
        <v>13</v>
      </c>
      <c r="I161" s="107">
        <v>9</v>
      </c>
      <c r="J161" s="107">
        <v>9</v>
      </c>
      <c r="K161" s="107">
        <v>9</v>
      </c>
      <c r="L161" s="107">
        <v>10</v>
      </c>
      <c r="M161" s="107"/>
      <c r="N161" s="107"/>
      <c r="O161" s="107"/>
      <c r="P161" s="168">
        <f>(T161)+N161+(O161)</f>
        <v>77</v>
      </c>
      <c r="Q161" s="169"/>
      <c r="R161" s="173"/>
      <c r="T161" s="45">
        <f>SUM(C161:M161)</f>
        <v>77</v>
      </c>
    </row>
    <row r="162" spans="1:20" ht="15.75" customHeight="1" thickBot="1">
      <c r="A162" s="174">
        <v>1426</v>
      </c>
      <c r="B162" s="117">
        <v>15</v>
      </c>
      <c r="C162" s="118">
        <v>18</v>
      </c>
      <c r="D162" s="119">
        <v>9</v>
      </c>
      <c r="E162" s="119"/>
      <c r="F162" s="119">
        <v>9</v>
      </c>
      <c r="G162" s="119"/>
      <c r="H162" s="120">
        <v>14</v>
      </c>
      <c r="I162" s="119">
        <v>9</v>
      </c>
      <c r="J162" s="119">
        <v>9</v>
      </c>
      <c r="K162" s="119">
        <v>9</v>
      </c>
      <c r="L162" s="119">
        <v>6</v>
      </c>
      <c r="M162" s="119"/>
      <c r="N162" s="119"/>
      <c r="O162" s="119"/>
      <c r="P162" s="168">
        <f>(T162)+N162+(O162)</f>
        <v>83</v>
      </c>
      <c r="Q162" s="175"/>
      <c r="R162" s="176"/>
      <c r="T162" s="45">
        <f>SUM(C162:M162)</f>
        <v>83</v>
      </c>
    </row>
    <row r="163" spans="1:18" s="26" customFormat="1" ht="15.75" customHeight="1" thickBot="1" thickTop="1">
      <c r="A163" s="177"/>
      <c r="B163" s="178" t="s">
        <v>43</v>
      </c>
      <c r="C163" s="179">
        <f aca="true" t="shared" si="30" ref="C163:H163">SUM(C159:C162)</f>
        <v>75</v>
      </c>
      <c r="D163" s="180">
        <f t="shared" si="30"/>
        <v>18</v>
      </c>
      <c r="E163" s="180">
        <f t="shared" si="30"/>
        <v>0</v>
      </c>
      <c r="F163" s="180">
        <f t="shared" si="30"/>
        <v>36</v>
      </c>
      <c r="G163" s="180">
        <f t="shared" si="30"/>
        <v>0</v>
      </c>
      <c r="H163" s="180">
        <f t="shared" si="30"/>
        <v>55</v>
      </c>
      <c r="I163" s="180">
        <f>SUM(I159:I162)</f>
        <v>37</v>
      </c>
      <c r="J163" s="180">
        <f>SUM(J159:J162)</f>
        <v>37</v>
      </c>
      <c r="K163" s="180">
        <f>SUM(K159:K162)</f>
        <v>36</v>
      </c>
      <c r="L163" s="180">
        <f>SUM(L159:L162)</f>
        <v>32</v>
      </c>
      <c r="M163" s="180">
        <f>SUM(M159:M162)</f>
        <v>0</v>
      </c>
      <c r="N163" s="181"/>
      <c r="O163" s="181">
        <f>SUM(O159:O162)</f>
        <v>3</v>
      </c>
      <c r="P163" s="181">
        <f>SUM(P159:P162)</f>
        <v>329</v>
      </c>
      <c r="Q163" s="182"/>
      <c r="R163" s="183" t="s">
        <v>17</v>
      </c>
    </row>
    <row r="164" spans="1:20" ht="15.75" customHeight="1" thickTop="1">
      <c r="A164" s="166"/>
      <c r="B164" s="105">
        <v>82</v>
      </c>
      <c r="C164" s="106"/>
      <c r="D164" s="107">
        <v>9</v>
      </c>
      <c r="E164" s="107">
        <v>6</v>
      </c>
      <c r="F164" s="107">
        <v>9</v>
      </c>
      <c r="G164" s="107">
        <v>12</v>
      </c>
      <c r="H164" s="108">
        <v>12</v>
      </c>
      <c r="I164" s="107">
        <v>9</v>
      </c>
      <c r="J164" s="107">
        <v>9</v>
      </c>
      <c r="K164" s="107">
        <v>9</v>
      </c>
      <c r="L164" s="107">
        <v>6</v>
      </c>
      <c r="M164" s="107"/>
      <c r="N164" s="167"/>
      <c r="O164" s="107"/>
      <c r="P164" s="168">
        <f>(T164)+N164+(O164)</f>
        <v>81</v>
      </c>
      <c r="Q164" s="169"/>
      <c r="R164" s="170"/>
      <c r="T164" s="45">
        <f>SUM(C164:M164)</f>
        <v>81</v>
      </c>
    </row>
    <row r="165" spans="1:20" ht="15.75" customHeight="1">
      <c r="A165" s="166" t="s">
        <v>60</v>
      </c>
      <c r="B165" s="105">
        <v>71</v>
      </c>
      <c r="C165" s="106"/>
      <c r="D165" s="107">
        <v>10</v>
      </c>
      <c r="E165" s="107">
        <v>6</v>
      </c>
      <c r="F165" s="107">
        <v>9</v>
      </c>
      <c r="G165" s="107">
        <v>13</v>
      </c>
      <c r="H165" s="108">
        <v>12</v>
      </c>
      <c r="I165" s="107">
        <v>9</v>
      </c>
      <c r="J165" s="107">
        <v>8</v>
      </c>
      <c r="K165" s="107">
        <v>8</v>
      </c>
      <c r="L165" s="107">
        <v>9</v>
      </c>
      <c r="M165" s="107"/>
      <c r="N165" s="107"/>
      <c r="O165" s="107"/>
      <c r="P165" s="168">
        <f>(T165)+N165+(O165)</f>
        <v>84</v>
      </c>
      <c r="Q165" s="171"/>
      <c r="R165" s="172">
        <f>P168+Q165</f>
        <v>394</v>
      </c>
      <c r="T165" s="45">
        <f>SUM(C165:M165)</f>
        <v>84</v>
      </c>
    </row>
    <row r="166" spans="1:20" ht="15.75" customHeight="1">
      <c r="A166" s="166" t="s">
        <v>48</v>
      </c>
      <c r="B166" s="105">
        <v>43</v>
      </c>
      <c r="C166" s="106">
        <v>24</v>
      </c>
      <c r="D166" s="107">
        <v>12</v>
      </c>
      <c r="E166" s="107">
        <v>7</v>
      </c>
      <c r="F166" s="107">
        <v>10</v>
      </c>
      <c r="G166" s="107">
        <v>13</v>
      </c>
      <c r="H166" s="108">
        <v>12</v>
      </c>
      <c r="I166" s="107">
        <v>10</v>
      </c>
      <c r="J166" s="107">
        <v>9</v>
      </c>
      <c r="K166" s="107">
        <v>9</v>
      </c>
      <c r="L166" s="107">
        <v>9</v>
      </c>
      <c r="M166" s="107"/>
      <c r="N166" s="107"/>
      <c r="O166" s="107">
        <v>6</v>
      </c>
      <c r="P166" s="168">
        <f>(T166)+N166+(O166)</f>
        <v>121</v>
      </c>
      <c r="Q166" s="169"/>
      <c r="R166" s="173"/>
      <c r="T166" s="45">
        <f>SUM(C166:M166)</f>
        <v>115</v>
      </c>
    </row>
    <row r="167" spans="1:20" ht="15.75" customHeight="1" thickBot="1">
      <c r="A167" s="174">
        <v>1424</v>
      </c>
      <c r="B167" s="117">
        <v>3</v>
      </c>
      <c r="C167" s="118">
        <v>20</v>
      </c>
      <c r="D167" s="119">
        <v>10</v>
      </c>
      <c r="E167" s="119">
        <v>8</v>
      </c>
      <c r="F167" s="119">
        <v>9</v>
      </c>
      <c r="G167" s="119">
        <v>13</v>
      </c>
      <c r="H167" s="120">
        <v>12</v>
      </c>
      <c r="I167" s="119">
        <v>9</v>
      </c>
      <c r="J167" s="119">
        <v>9</v>
      </c>
      <c r="K167" s="119">
        <v>9</v>
      </c>
      <c r="L167" s="119">
        <v>6</v>
      </c>
      <c r="M167" s="119"/>
      <c r="N167" s="119"/>
      <c r="O167" s="119">
        <v>3</v>
      </c>
      <c r="P167" s="168">
        <f>(T167)+N167+(O167)</f>
        <v>108</v>
      </c>
      <c r="Q167" s="175"/>
      <c r="R167" s="176"/>
      <c r="T167" s="45">
        <f>SUM(C167:M167)</f>
        <v>105</v>
      </c>
    </row>
    <row r="168" spans="1:18" s="26" customFormat="1" ht="15.75" customHeight="1" thickBot="1" thickTop="1">
      <c r="A168" s="177"/>
      <c r="B168" s="178" t="s">
        <v>43</v>
      </c>
      <c r="C168" s="179">
        <f aca="true" t="shared" si="31" ref="C168:K168">SUM(C164:C167)</f>
        <v>44</v>
      </c>
      <c r="D168" s="180">
        <f t="shared" si="31"/>
        <v>41</v>
      </c>
      <c r="E168" s="180">
        <f t="shared" si="31"/>
        <v>27</v>
      </c>
      <c r="F168" s="180">
        <f t="shared" si="31"/>
        <v>37</v>
      </c>
      <c r="G168" s="180">
        <f t="shared" si="31"/>
        <v>51</v>
      </c>
      <c r="H168" s="180">
        <f t="shared" si="31"/>
        <v>48</v>
      </c>
      <c r="I168" s="180">
        <f t="shared" si="31"/>
        <v>37</v>
      </c>
      <c r="J168" s="180">
        <f t="shared" si="31"/>
        <v>35</v>
      </c>
      <c r="K168" s="180">
        <f t="shared" si="31"/>
        <v>35</v>
      </c>
      <c r="L168" s="180">
        <f>SUM(L164:L167)</f>
        <v>30</v>
      </c>
      <c r="M168" s="180">
        <f>SUM(M164:M167)</f>
        <v>0</v>
      </c>
      <c r="N168" s="181"/>
      <c r="O168" s="181">
        <f>SUM(O164:O167)</f>
        <v>9</v>
      </c>
      <c r="P168" s="181">
        <f>SUM(P164:P167)</f>
        <v>394</v>
      </c>
      <c r="Q168" s="182"/>
      <c r="R168" s="183" t="s">
        <v>17</v>
      </c>
    </row>
    <row r="169" spans="1:20" ht="15.75" customHeight="1" thickTop="1">
      <c r="A169" s="166"/>
      <c r="B169" s="105">
        <v>19</v>
      </c>
      <c r="C169" s="106"/>
      <c r="D169" s="107"/>
      <c r="E169" s="107">
        <v>6</v>
      </c>
      <c r="F169" s="107">
        <v>6</v>
      </c>
      <c r="G169" s="107"/>
      <c r="H169" s="108">
        <v>9</v>
      </c>
      <c r="I169" s="107">
        <v>6</v>
      </c>
      <c r="J169" s="107">
        <v>9</v>
      </c>
      <c r="K169" s="107">
        <v>9</v>
      </c>
      <c r="L169" s="107"/>
      <c r="M169" s="107"/>
      <c r="N169" s="167"/>
      <c r="O169" s="107"/>
      <c r="P169" s="168">
        <f>(T169)+N169+(O169)</f>
        <v>45</v>
      </c>
      <c r="Q169" s="169"/>
      <c r="R169" s="170"/>
      <c r="T169" s="45">
        <f>SUM(C169:M169)</f>
        <v>45</v>
      </c>
    </row>
    <row r="170" spans="1:20" ht="15.75" customHeight="1">
      <c r="A170" s="166" t="s">
        <v>111</v>
      </c>
      <c r="B170" s="105">
        <v>102</v>
      </c>
      <c r="C170" s="106">
        <v>15</v>
      </c>
      <c r="D170" s="107">
        <v>10</v>
      </c>
      <c r="E170" s="107">
        <v>6</v>
      </c>
      <c r="F170" s="107">
        <v>6</v>
      </c>
      <c r="G170" s="107">
        <v>12</v>
      </c>
      <c r="H170" s="108">
        <v>9</v>
      </c>
      <c r="I170" s="107">
        <v>9</v>
      </c>
      <c r="J170" s="107">
        <v>6</v>
      </c>
      <c r="K170" s="107">
        <v>6</v>
      </c>
      <c r="L170" s="107"/>
      <c r="M170" s="107"/>
      <c r="N170" s="107"/>
      <c r="O170" s="107"/>
      <c r="P170" s="168">
        <f>(T170)+N170+(O170)</f>
        <v>79</v>
      </c>
      <c r="Q170" s="171">
        <v>0</v>
      </c>
      <c r="R170" s="172">
        <f>P173+Q170</f>
        <v>299</v>
      </c>
      <c r="T170" s="45">
        <f>SUM(C170:M170)</f>
        <v>79</v>
      </c>
    </row>
    <row r="171" spans="1:20" ht="15.75" customHeight="1">
      <c r="A171" s="166" t="s">
        <v>112</v>
      </c>
      <c r="B171" s="105">
        <v>6</v>
      </c>
      <c r="C171" s="106">
        <v>14</v>
      </c>
      <c r="D171" s="107">
        <v>9</v>
      </c>
      <c r="E171" s="107">
        <v>6</v>
      </c>
      <c r="F171" s="107">
        <v>9</v>
      </c>
      <c r="G171" s="107">
        <v>10</v>
      </c>
      <c r="H171" s="108">
        <v>10</v>
      </c>
      <c r="I171" s="107">
        <v>9</v>
      </c>
      <c r="J171" s="107">
        <v>9</v>
      </c>
      <c r="K171" s="107">
        <v>9</v>
      </c>
      <c r="L171" s="107">
        <v>6</v>
      </c>
      <c r="M171" s="107"/>
      <c r="N171" s="107"/>
      <c r="O171" s="107">
        <v>3</v>
      </c>
      <c r="P171" s="168">
        <f>(T171)+N171+(O171)</f>
        <v>94</v>
      </c>
      <c r="Q171" s="169"/>
      <c r="R171" s="173"/>
      <c r="T171" s="45">
        <f>SUM(C171:M171)</f>
        <v>91</v>
      </c>
    </row>
    <row r="172" spans="1:20" ht="15.75" customHeight="1" thickBot="1">
      <c r="A172" s="174">
        <v>1431</v>
      </c>
      <c r="B172" s="117">
        <v>50</v>
      </c>
      <c r="C172" s="118">
        <v>16</v>
      </c>
      <c r="D172" s="119">
        <v>9</v>
      </c>
      <c r="E172" s="119">
        <v>6</v>
      </c>
      <c r="F172" s="119">
        <v>9</v>
      </c>
      <c r="G172" s="119"/>
      <c r="H172" s="120">
        <v>11</v>
      </c>
      <c r="I172" s="119">
        <v>9</v>
      </c>
      <c r="J172" s="119">
        <v>9</v>
      </c>
      <c r="K172" s="119">
        <v>6</v>
      </c>
      <c r="L172" s="119">
        <v>6</v>
      </c>
      <c r="M172" s="119"/>
      <c r="N172" s="119"/>
      <c r="O172" s="119"/>
      <c r="P172" s="168">
        <f>(T172)+N172+(O172)</f>
        <v>81</v>
      </c>
      <c r="Q172" s="175"/>
      <c r="R172" s="176"/>
      <c r="T172" s="45">
        <f>SUM(C172:M172)</f>
        <v>81</v>
      </c>
    </row>
    <row r="173" spans="1:18" s="26" customFormat="1" ht="15.75" customHeight="1" thickBot="1" thickTop="1">
      <c r="A173" s="177" t="s">
        <v>17</v>
      </c>
      <c r="B173" s="178" t="s">
        <v>43</v>
      </c>
      <c r="C173" s="179">
        <f aca="true" t="shared" si="32" ref="C173:K173">SUM(C169:C172)</f>
        <v>45</v>
      </c>
      <c r="D173" s="180">
        <f t="shared" si="32"/>
        <v>28</v>
      </c>
      <c r="E173" s="180">
        <f t="shared" si="32"/>
        <v>24</v>
      </c>
      <c r="F173" s="180">
        <f t="shared" si="32"/>
        <v>30</v>
      </c>
      <c r="G173" s="180">
        <f t="shared" si="32"/>
        <v>22</v>
      </c>
      <c r="H173" s="180">
        <f t="shared" si="32"/>
        <v>39</v>
      </c>
      <c r="I173" s="180">
        <f t="shared" si="32"/>
        <v>33</v>
      </c>
      <c r="J173" s="180">
        <f t="shared" si="32"/>
        <v>33</v>
      </c>
      <c r="K173" s="180">
        <f t="shared" si="32"/>
        <v>30</v>
      </c>
      <c r="L173" s="180">
        <f>SUM(L169:L172)</f>
        <v>12</v>
      </c>
      <c r="M173" s="180">
        <f>SUM(M169:M172)</f>
        <v>0</v>
      </c>
      <c r="N173" s="181"/>
      <c r="O173" s="181">
        <f>SUM(O169:O172)</f>
        <v>3</v>
      </c>
      <c r="P173" s="181">
        <f>SUM(P169:P172)</f>
        <v>299</v>
      </c>
      <c r="Q173" s="182"/>
      <c r="R173" s="183" t="s">
        <v>17</v>
      </c>
    </row>
    <row r="174" spans="1:20" ht="15.75" customHeight="1" thickTop="1">
      <c r="A174" s="166"/>
      <c r="B174" s="105">
        <v>191</v>
      </c>
      <c r="C174" s="106"/>
      <c r="D174" s="107"/>
      <c r="E174" s="107"/>
      <c r="F174" s="107"/>
      <c r="G174" s="107"/>
      <c r="H174" s="108"/>
      <c r="I174" s="107"/>
      <c r="J174" s="107"/>
      <c r="K174" s="107"/>
      <c r="L174" s="107"/>
      <c r="M174" s="107"/>
      <c r="N174" s="167"/>
      <c r="O174" s="107"/>
      <c r="P174" s="168">
        <f>(T174)+N174+(O174)</f>
        <v>0</v>
      </c>
      <c r="Q174" s="169"/>
      <c r="R174" s="170"/>
      <c r="T174" s="45">
        <f>SUM(C174:M174)</f>
        <v>0</v>
      </c>
    </row>
    <row r="175" spans="1:20" ht="15.75" customHeight="1">
      <c r="A175" s="166" t="s">
        <v>47</v>
      </c>
      <c r="B175" s="105">
        <v>151</v>
      </c>
      <c r="C175" s="106">
        <v>18</v>
      </c>
      <c r="D175" s="107">
        <v>9</v>
      </c>
      <c r="E175" s="107"/>
      <c r="F175" s="107">
        <v>6</v>
      </c>
      <c r="G175" s="107">
        <v>9</v>
      </c>
      <c r="H175" s="108">
        <v>12</v>
      </c>
      <c r="I175" s="107">
        <v>10</v>
      </c>
      <c r="J175" s="107">
        <v>9</v>
      </c>
      <c r="K175" s="107">
        <v>9</v>
      </c>
      <c r="L175" s="107">
        <v>9</v>
      </c>
      <c r="M175" s="107"/>
      <c r="N175" s="107"/>
      <c r="O175" s="107">
        <v>3</v>
      </c>
      <c r="P175" s="168">
        <f>(T175)+N175+(O175)</f>
        <v>94</v>
      </c>
      <c r="Q175" s="171"/>
      <c r="R175" s="172">
        <f>P178+Q175</f>
        <v>270</v>
      </c>
      <c r="T175" s="45">
        <f>SUM(C175:M175)</f>
        <v>91</v>
      </c>
    </row>
    <row r="176" spans="1:20" ht="15.75" customHeight="1">
      <c r="A176" s="166" t="s">
        <v>48</v>
      </c>
      <c r="B176" s="105">
        <v>157</v>
      </c>
      <c r="C176" s="106">
        <v>19</v>
      </c>
      <c r="D176" s="107"/>
      <c r="E176" s="107">
        <v>9</v>
      </c>
      <c r="F176" s="107">
        <v>6</v>
      </c>
      <c r="G176" s="107">
        <v>9</v>
      </c>
      <c r="H176" s="108">
        <v>12</v>
      </c>
      <c r="I176" s="107">
        <v>9</v>
      </c>
      <c r="J176" s="107">
        <v>8</v>
      </c>
      <c r="K176" s="107">
        <v>10</v>
      </c>
      <c r="L176" s="107">
        <v>10</v>
      </c>
      <c r="M176" s="107"/>
      <c r="N176" s="107"/>
      <c r="O176" s="107">
        <v>3</v>
      </c>
      <c r="P176" s="168">
        <f>(T176)+N176+(O176)</f>
        <v>95</v>
      </c>
      <c r="Q176" s="169"/>
      <c r="R176" s="173"/>
      <c r="T176" s="45">
        <f>SUM(C176:M176)</f>
        <v>92</v>
      </c>
    </row>
    <row r="177" spans="1:20" ht="15.75" customHeight="1" thickBot="1">
      <c r="A177" s="174">
        <v>1450</v>
      </c>
      <c r="B177" s="117">
        <v>178</v>
      </c>
      <c r="C177" s="118">
        <v>16</v>
      </c>
      <c r="D177" s="119"/>
      <c r="E177" s="119"/>
      <c r="F177" s="119">
        <v>9</v>
      </c>
      <c r="G177" s="119">
        <v>11</v>
      </c>
      <c r="H177" s="120">
        <v>12</v>
      </c>
      <c r="I177" s="119">
        <v>9</v>
      </c>
      <c r="J177" s="119">
        <v>8</v>
      </c>
      <c r="K177" s="119">
        <v>9</v>
      </c>
      <c r="L177" s="119">
        <v>7</v>
      </c>
      <c r="M177" s="119"/>
      <c r="N177" s="119"/>
      <c r="O177" s="119"/>
      <c r="P177" s="168">
        <f>(T177)+N177+(O177)</f>
        <v>81</v>
      </c>
      <c r="Q177" s="175"/>
      <c r="R177" s="176"/>
      <c r="T177" s="45">
        <f>SUM(C177:M177)</f>
        <v>81</v>
      </c>
    </row>
    <row r="178" spans="1:18" s="26" customFormat="1" ht="15.75" customHeight="1" thickBot="1" thickTop="1">
      <c r="A178" s="177"/>
      <c r="B178" s="178" t="s">
        <v>43</v>
      </c>
      <c r="C178" s="179">
        <f aca="true" t="shared" si="33" ref="C178:K178">SUM(C174:C177)</f>
        <v>53</v>
      </c>
      <c r="D178" s="180">
        <f t="shared" si="33"/>
        <v>9</v>
      </c>
      <c r="E178" s="180">
        <f t="shared" si="33"/>
        <v>9</v>
      </c>
      <c r="F178" s="180">
        <f t="shared" si="33"/>
        <v>21</v>
      </c>
      <c r="G178" s="180">
        <f t="shared" si="33"/>
        <v>29</v>
      </c>
      <c r="H178" s="180">
        <f t="shared" si="33"/>
        <v>36</v>
      </c>
      <c r="I178" s="180">
        <f t="shared" si="33"/>
        <v>28</v>
      </c>
      <c r="J178" s="180">
        <f t="shared" si="33"/>
        <v>25</v>
      </c>
      <c r="K178" s="180">
        <f t="shared" si="33"/>
        <v>28</v>
      </c>
      <c r="L178" s="180">
        <f>SUM(L174:L177)</f>
        <v>26</v>
      </c>
      <c r="M178" s="180">
        <f>SUM(M174:M177)</f>
        <v>0</v>
      </c>
      <c r="N178" s="181"/>
      <c r="O178" s="181">
        <f>SUM(O174:O177)</f>
        <v>6</v>
      </c>
      <c r="P178" s="181">
        <f>SUM(P174:P177)</f>
        <v>270</v>
      </c>
      <c r="Q178" s="182"/>
      <c r="R178" s="183" t="s">
        <v>17</v>
      </c>
    </row>
    <row r="179" spans="1:20" ht="15.75" customHeight="1" thickTop="1">
      <c r="A179" s="166"/>
      <c r="B179" s="105">
        <v>37</v>
      </c>
      <c r="C179" s="106"/>
      <c r="D179" s="107"/>
      <c r="E179" s="107"/>
      <c r="F179" s="107"/>
      <c r="G179" s="107"/>
      <c r="H179" s="108"/>
      <c r="I179" s="107"/>
      <c r="J179" s="107"/>
      <c r="K179" s="107"/>
      <c r="L179" s="107"/>
      <c r="M179" s="107"/>
      <c r="N179" s="167"/>
      <c r="O179" s="107"/>
      <c r="P179" s="168">
        <f>(T179)+N179+(O179)</f>
        <v>0</v>
      </c>
      <c r="Q179" s="169"/>
      <c r="R179" s="170"/>
      <c r="T179" s="45">
        <f>SUM(C179:M179)</f>
        <v>0</v>
      </c>
    </row>
    <row r="180" spans="1:20" ht="15.75" customHeight="1">
      <c r="A180" s="166" t="s">
        <v>327</v>
      </c>
      <c r="B180" s="105">
        <v>33</v>
      </c>
      <c r="C180" s="106">
        <v>16</v>
      </c>
      <c r="D180" s="107">
        <v>12</v>
      </c>
      <c r="E180" s="107"/>
      <c r="F180" s="107">
        <v>6</v>
      </c>
      <c r="G180" s="107">
        <v>12</v>
      </c>
      <c r="H180" s="108">
        <v>9</v>
      </c>
      <c r="I180" s="107">
        <v>9</v>
      </c>
      <c r="J180" s="107">
        <v>9</v>
      </c>
      <c r="K180" s="107">
        <v>9</v>
      </c>
      <c r="L180" s="107">
        <v>8</v>
      </c>
      <c r="M180" s="107"/>
      <c r="N180" s="107"/>
      <c r="O180" s="107">
        <v>3</v>
      </c>
      <c r="P180" s="168">
        <f>(T180)+N180+(O180)</f>
        <v>93</v>
      </c>
      <c r="Q180" s="171"/>
      <c r="R180" s="172">
        <f>P183+Q180</f>
        <v>293</v>
      </c>
      <c r="T180" s="45">
        <f>SUM(C180:M180)</f>
        <v>90</v>
      </c>
    </row>
    <row r="181" spans="1:20" ht="15.75" customHeight="1">
      <c r="A181" s="166" t="s">
        <v>110</v>
      </c>
      <c r="B181" s="105">
        <v>3</v>
      </c>
      <c r="C181" s="106">
        <v>17</v>
      </c>
      <c r="D181" s="107">
        <v>11</v>
      </c>
      <c r="E181" s="107"/>
      <c r="F181" s="107">
        <v>10</v>
      </c>
      <c r="G181" s="107">
        <v>12</v>
      </c>
      <c r="H181" s="108">
        <v>12</v>
      </c>
      <c r="I181" s="107">
        <v>10</v>
      </c>
      <c r="J181" s="107">
        <v>9</v>
      </c>
      <c r="K181" s="107">
        <v>10</v>
      </c>
      <c r="L181" s="107">
        <v>6</v>
      </c>
      <c r="M181" s="107"/>
      <c r="N181" s="107"/>
      <c r="O181" s="107">
        <v>3</v>
      </c>
      <c r="P181" s="168">
        <f>(T181)+N181+(O181)</f>
        <v>100</v>
      </c>
      <c r="Q181" s="169"/>
      <c r="R181" s="173"/>
      <c r="T181" s="45">
        <f>SUM(C181:M181)</f>
        <v>97</v>
      </c>
    </row>
    <row r="182" spans="1:20" ht="15.75" customHeight="1" thickBot="1">
      <c r="A182" s="174">
        <v>1402</v>
      </c>
      <c r="B182" s="117">
        <v>6</v>
      </c>
      <c r="C182" s="118">
        <v>16</v>
      </c>
      <c r="D182" s="119">
        <v>12</v>
      </c>
      <c r="E182" s="119"/>
      <c r="F182" s="119">
        <v>9</v>
      </c>
      <c r="G182" s="119">
        <v>12</v>
      </c>
      <c r="H182" s="120">
        <v>10</v>
      </c>
      <c r="I182" s="119">
        <v>9</v>
      </c>
      <c r="J182" s="119">
        <v>8</v>
      </c>
      <c r="K182" s="119">
        <v>9</v>
      </c>
      <c r="L182" s="119">
        <v>12</v>
      </c>
      <c r="M182" s="119"/>
      <c r="N182" s="119"/>
      <c r="O182" s="119">
        <v>3</v>
      </c>
      <c r="P182" s="168">
        <f>(T182)+N182+(O182)</f>
        <v>100</v>
      </c>
      <c r="Q182" s="175"/>
      <c r="R182" s="176"/>
      <c r="T182" s="45">
        <f>SUM(C182:M182)</f>
        <v>97</v>
      </c>
    </row>
    <row r="183" spans="1:18" s="26" customFormat="1" ht="15.75" customHeight="1" thickBot="1" thickTop="1">
      <c r="A183" s="177"/>
      <c r="B183" s="178" t="s">
        <v>43</v>
      </c>
      <c r="C183" s="179">
        <f aca="true" t="shared" si="34" ref="C183:K183">SUM(C179:C182)</f>
        <v>49</v>
      </c>
      <c r="D183" s="180">
        <f t="shared" si="34"/>
        <v>35</v>
      </c>
      <c r="E183" s="180">
        <f t="shared" si="34"/>
        <v>0</v>
      </c>
      <c r="F183" s="180">
        <f t="shared" si="34"/>
        <v>25</v>
      </c>
      <c r="G183" s="180">
        <f t="shared" si="34"/>
        <v>36</v>
      </c>
      <c r="H183" s="180">
        <f t="shared" si="34"/>
        <v>31</v>
      </c>
      <c r="I183" s="180">
        <f t="shared" si="34"/>
        <v>28</v>
      </c>
      <c r="J183" s="180">
        <f t="shared" si="34"/>
        <v>26</v>
      </c>
      <c r="K183" s="180">
        <f t="shared" si="34"/>
        <v>28</v>
      </c>
      <c r="L183" s="180">
        <f>SUM(L179:L182)</f>
        <v>26</v>
      </c>
      <c r="M183" s="180">
        <f>SUM(M179:M182)</f>
        <v>0</v>
      </c>
      <c r="N183" s="181"/>
      <c r="O183" s="181">
        <f>SUM(O179:O182)</f>
        <v>9</v>
      </c>
      <c r="P183" s="181">
        <f>SUM(P179:P182)</f>
        <v>293</v>
      </c>
      <c r="Q183" s="182"/>
      <c r="R183" s="183" t="s">
        <v>17</v>
      </c>
    </row>
    <row r="184" spans="1:20" ht="15.75" customHeight="1" thickTop="1">
      <c r="A184" s="166"/>
      <c r="B184" s="105">
        <v>42</v>
      </c>
      <c r="C184" s="106"/>
      <c r="D184" s="107"/>
      <c r="E184" s="107"/>
      <c r="F184" s="107"/>
      <c r="G184" s="107"/>
      <c r="H184" s="108"/>
      <c r="I184" s="107"/>
      <c r="J184" s="107"/>
      <c r="K184" s="107"/>
      <c r="L184" s="107"/>
      <c r="M184" s="107"/>
      <c r="N184" s="167"/>
      <c r="O184" s="107"/>
      <c r="P184" s="168">
        <f>(T184)+N184+(O184)</f>
        <v>0</v>
      </c>
      <c r="Q184" s="169"/>
      <c r="R184" s="170"/>
      <c r="T184" s="45">
        <f>SUM(C184:M184)</f>
        <v>0</v>
      </c>
    </row>
    <row r="185" spans="1:20" ht="15.75" customHeight="1">
      <c r="A185" s="166" t="s">
        <v>54</v>
      </c>
      <c r="B185" s="105">
        <v>43</v>
      </c>
      <c r="C185" s="106">
        <v>18</v>
      </c>
      <c r="D185" s="107">
        <v>12</v>
      </c>
      <c r="E185" s="107">
        <v>6</v>
      </c>
      <c r="F185" s="107">
        <v>9</v>
      </c>
      <c r="G185" s="107">
        <v>9</v>
      </c>
      <c r="H185" s="108">
        <v>12</v>
      </c>
      <c r="I185" s="107">
        <v>9</v>
      </c>
      <c r="J185" s="107">
        <v>9</v>
      </c>
      <c r="K185" s="107">
        <v>9</v>
      </c>
      <c r="L185" s="107">
        <v>6</v>
      </c>
      <c r="M185" s="107"/>
      <c r="N185" s="107"/>
      <c r="O185" s="107">
        <v>3</v>
      </c>
      <c r="P185" s="168">
        <f>(T185)+N185+(O185)</f>
        <v>102</v>
      </c>
      <c r="Q185" s="171"/>
      <c r="R185" s="172">
        <f>P188+Q185</f>
        <v>205</v>
      </c>
      <c r="T185" s="45">
        <f>SUM(C185:M185)</f>
        <v>99</v>
      </c>
    </row>
    <row r="186" spans="1:20" ht="15.75" customHeight="1">
      <c r="A186" s="166" t="s">
        <v>55</v>
      </c>
      <c r="B186" s="105">
        <v>51</v>
      </c>
      <c r="C186" s="106"/>
      <c r="D186" s="107"/>
      <c r="E186" s="107"/>
      <c r="F186" s="107"/>
      <c r="G186" s="107"/>
      <c r="H186" s="108"/>
      <c r="I186" s="107"/>
      <c r="J186" s="107"/>
      <c r="K186" s="107"/>
      <c r="L186" s="107"/>
      <c r="M186" s="107"/>
      <c r="N186" s="107"/>
      <c r="O186" s="107"/>
      <c r="P186" s="168">
        <f>(T186)+N186+(O186)</f>
        <v>0</v>
      </c>
      <c r="Q186" s="169"/>
      <c r="R186" s="173"/>
      <c r="T186" s="45">
        <f>SUM(C186:M186)</f>
        <v>0</v>
      </c>
    </row>
    <row r="187" spans="1:20" ht="15.75" customHeight="1" thickBot="1">
      <c r="A187" s="174">
        <v>1408</v>
      </c>
      <c r="B187" s="117">
        <v>63</v>
      </c>
      <c r="C187" s="118">
        <v>19</v>
      </c>
      <c r="D187" s="119">
        <v>9</v>
      </c>
      <c r="E187" s="119">
        <v>6</v>
      </c>
      <c r="F187" s="119">
        <v>9</v>
      </c>
      <c r="G187" s="119">
        <v>9</v>
      </c>
      <c r="H187" s="120">
        <v>10</v>
      </c>
      <c r="I187" s="119">
        <v>9</v>
      </c>
      <c r="J187" s="119">
        <v>8</v>
      </c>
      <c r="K187" s="119">
        <v>9</v>
      </c>
      <c r="L187" s="119">
        <v>12</v>
      </c>
      <c r="M187" s="119"/>
      <c r="N187" s="119"/>
      <c r="O187" s="119">
        <v>3</v>
      </c>
      <c r="P187" s="168">
        <f>(T187)+N187+(O187)</f>
        <v>103</v>
      </c>
      <c r="Q187" s="175"/>
      <c r="R187" s="176"/>
      <c r="T187" s="45">
        <f>SUM(C187:M187)</f>
        <v>100</v>
      </c>
    </row>
    <row r="188" spans="1:18" s="26" customFormat="1" ht="15.75" customHeight="1" thickBot="1" thickTop="1">
      <c r="A188" s="177"/>
      <c r="B188" s="178" t="s">
        <v>43</v>
      </c>
      <c r="C188" s="179">
        <f aca="true" t="shared" si="35" ref="C188:K188">SUM(C184:C187)</f>
        <v>37</v>
      </c>
      <c r="D188" s="180">
        <f t="shared" si="35"/>
        <v>21</v>
      </c>
      <c r="E188" s="180">
        <f t="shared" si="35"/>
        <v>12</v>
      </c>
      <c r="F188" s="180">
        <f t="shared" si="35"/>
        <v>18</v>
      </c>
      <c r="G188" s="180">
        <f t="shared" si="35"/>
        <v>18</v>
      </c>
      <c r="H188" s="180">
        <f t="shared" si="35"/>
        <v>22</v>
      </c>
      <c r="I188" s="180">
        <f t="shared" si="35"/>
        <v>18</v>
      </c>
      <c r="J188" s="180">
        <f t="shared" si="35"/>
        <v>17</v>
      </c>
      <c r="K188" s="180">
        <f t="shared" si="35"/>
        <v>18</v>
      </c>
      <c r="L188" s="180">
        <f>SUM(L184:L187)</f>
        <v>18</v>
      </c>
      <c r="M188" s="180">
        <f>SUM(M184:M187)</f>
        <v>0</v>
      </c>
      <c r="N188" s="181"/>
      <c r="O188" s="181">
        <f>SUM(O184:O187)</f>
        <v>6</v>
      </c>
      <c r="P188" s="181">
        <f>SUM(P184:P187)</f>
        <v>205</v>
      </c>
      <c r="Q188" s="182"/>
      <c r="R188" s="183" t="s">
        <v>17</v>
      </c>
    </row>
    <row r="189" spans="1:20" ht="15.75" customHeight="1" thickTop="1">
      <c r="A189" s="166"/>
      <c r="B189" s="105">
        <v>174</v>
      </c>
      <c r="C189" s="106"/>
      <c r="D189" s="107"/>
      <c r="E189" s="107">
        <v>6</v>
      </c>
      <c r="F189" s="107">
        <v>6</v>
      </c>
      <c r="G189" s="107"/>
      <c r="H189" s="108">
        <v>9</v>
      </c>
      <c r="I189" s="107">
        <v>6</v>
      </c>
      <c r="J189" s="107">
        <v>6</v>
      </c>
      <c r="K189" s="107">
        <v>9</v>
      </c>
      <c r="L189" s="107">
        <v>6</v>
      </c>
      <c r="M189" s="107"/>
      <c r="N189" s="167"/>
      <c r="O189" s="107"/>
      <c r="P189" s="168">
        <f>(T189)+N189+(O189)</f>
        <v>48</v>
      </c>
      <c r="Q189" s="169"/>
      <c r="R189" s="170"/>
      <c r="T189" s="45">
        <f>SUM(C189:M189)</f>
        <v>48</v>
      </c>
    </row>
    <row r="190" spans="1:20" ht="15.75" customHeight="1">
      <c r="A190" s="166" t="s">
        <v>325</v>
      </c>
      <c r="B190" s="105">
        <v>46</v>
      </c>
      <c r="C190" s="106"/>
      <c r="D190" s="107">
        <v>10</v>
      </c>
      <c r="E190" s="107"/>
      <c r="F190" s="107">
        <v>9</v>
      </c>
      <c r="G190" s="107">
        <v>9</v>
      </c>
      <c r="H190" s="108">
        <v>12</v>
      </c>
      <c r="I190" s="107">
        <v>9</v>
      </c>
      <c r="J190" s="107">
        <v>9</v>
      </c>
      <c r="K190" s="107">
        <v>6</v>
      </c>
      <c r="L190" s="107">
        <v>6</v>
      </c>
      <c r="M190" s="107"/>
      <c r="N190" s="107"/>
      <c r="O190" s="107"/>
      <c r="P190" s="168">
        <f>(T190)+N190+(O190)</f>
        <v>70</v>
      </c>
      <c r="Q190" s="171"/>
      <c r="R190" s="172">
        <f>P193+Q190</f>
        <v>226</v>
      </c>
      <c r="T190" s="45">
        <f>SUM(C190:M190)</f>
        <v>70</v>
      </c>
    </row>
    <row r="191" spans="1:20" ht="15.75" customHeight="1">
      <c r="A191" s="166" t="s">
        <v>326</v>
      </c>
      <c r="B191" s="105">
        <v>75</v>
      </c>
      <c r="C191" s="106"/>
      <c r="D191" s="107"/>
      <c r="E191" s="107">
        <v>6</v>
      </c>
      <c r="F191" s="107">
        <v>6</v>
      </c>
      <c r="G191" s="107"/>
      <c r="H191" s="108">
        <v>9</v>
      </c>
      <c r="I191" s="107">
        <v>9</v>
      </c>
      <c r="J191" s="107">
        <v>7</v>
      </c>
      <c r="K191" s="107">
        <v>9</v>
      </c>
      <c r="L191" s="107">
        <v>6</v>
      </c>
      <c r="M191" s="107"/>
      <c r="N191" s="107"/>
      <c r="O191" s="107"/>
      <c r="P191" s="168">
        <f>(T191)+N191+(O191)</f>
        <v>52</v>
      </c>
      <c r="Q191" s="169"/>
      <c r="R191" s="173"/>
      <c r="T191" s="45">
        <f>SUM(C191:M191)</f>
        <v>52</v>
      </c>
    </row>
    <row r="192" spans="1:20" ht="15.75" customHeight="1" thickBot="1">
      <c r="A192" s="174">
        <v>1417</v>
      </c>
      <c r="B192" s="117">
        <v>120</v>
      </c>
      <c r="C192" s="118"/>
      <c r="D192" s="119">
        <v>9</v>
      </c>
      <c r="E192" s="119"/>
      <c r="F192" s="119">
        <v>6</v>
      </c>
      <c r="G192" s="119"/>
      <c r="H192" s="120">
        <v>9</v>
      </c>
      <c r="I192" s="119">
        <v>8</v>
      </c>
      <c r="J192" s="119">
        <v>9</v>
      </c>
      <c r="K192" s="119">
        <v>9</v>
      </c>
      <c r="L192" s="119">
        <v>6</v>
      </c>
      <c r="M192" s="119"/>
      <c r="N192" s="119"/>
      <c r="O192" s="119"/>
      <c r="P192" s="168">
        <f>(T192)+N192+(O192)</f>
        <v>56</v>
      </c>
      <c r="Q192" s="175"/>
      <c r="R192" s="176"/>
      <c r="T192" s="45">
        <f>SUM(C192:M192)</f>
        <v>56</v>
      </c>
    </row>
    <row r="193" spans="1:18" s="26" customFormat="1" ht="15.75" customHeight="1" thickBot="1" thickTop="1">
      <c r="A193" s="177"/>
      <c r="B193" s="178" t="s">
        <v>43</v>
      </c>
      <c r="C193" s="179">
        <f aca="true" t="shared" si="36" ref="C193:K193">SUM(C189:C192)</f>
        <v>0</v>
      </c>
      <c r="D193" s="180">
        <f t="shared" si="36"/>
        <v>19</v>
      </c>
      <c r="E193" s="180">
        <f t="shared" si="36"/>
        <v>12</v>
      </c>
      <c r="F193" s="180">
        <f t="shared" si="36"/>
        <v>27</v>
      </c>
      <c r="G193" s="180">
        <f t="shared" si="36"/>
        <v>9</v>
      </c>
      <c r="H193" s="180">
        <f t="shared" si="36"/>
        <v>39</v>
      </c>
      <c r="I193" s="180">
        <f t="shared" si="36"/>
        <v>32</v>
      </c>
      <c r="J193" s="180">
        <f t="shared" si="36"/>
        <v>31</v>
      </c>
      <c r="K193" s="180">
        <f t="shared" si="36"/>
        <v>33</v>
      </c>
      <c r="L193" s="180">
        <f>SUM(L189:L192)</f>
        <v>24</v>
      </c>
      <c r="M193" s="180">
        <f>SUM(M189:M192)</f>
        <v>0</v>
      </c>
      <c r="N193" s="181"/>
      <c r="O193" s="181">
        <f>SUM(O189:O192)</f>
        <v>0</v>
      </c>
      <c r="P193" s="181">
        <f>SUM(P189:P192)</f>
        <v>226</v>
      </c>
      <c r="Q193" s="182"/>
      <c r="R193" s="183" t="s">
        <v>17</v>
      </c>
    </row>
    <row r="194" spans="1:20" ht="15.75" customHeight="1" thickTop="1">
      <c r="A194" s="166"/>
      <c r="B194" s="105">
        <v>66</v>
      </c>
      <c r="C194" s="106"/>
      <c r="D194" s="107"/>
      <c r="E194" s="107"/>
      <c r="F194" s="107">
        <v>6</v>
      </c>
      <c r="G194" s="107">
        <v>9</v>
      </c>
      <c r="H194" s="108">
        <v>9</v>
      </c>
      <c r="I194" s="107">
        <v>9</v>
      </c>
      <c r="J194" s="107">
        <v>9</v>
      </c>
      <c r="K194" s="107">
        <v>6</v>
      </c>
      <c r="L194" s="107">
        <v>8</v>
      </c>
      <c r="M194" s="107"/>
      <c r="N194" s="167"/>
      <c r="O194" s="107"/>
      <c r="P194" s="168">
        <f>(T194)+N194+(O194)</f>
        <v>56</v>
      </c>
      <c r="Q194" s="169"/>
      <c r="R194" s="170"/>
      <c r="T194" s="45">
        <f>SUM(C194:M194)</f>
        <v>56</v>
      </c>
    </row>
    <row r="195" spans="1:20" ht="15.75" customHeight="1">
      <c r="A195" s="166" t="s">
        <v>41</v>
      </c>
      <c r="B195" s="105">
        <v>68</v>
      </c>
      <c r="C195" s="106">
        <v>16</v>
      </c>
      <c r="D195" s="107">
        <v>9</v>
      </c>
      <c r="E195" s="107">
        <v>6</v>
      </c>
      <c r="F195" s="107">
        <v>9</v>
      </c>
      <c r="G195" s="107">
        <v>12</v>
      </c>
      <c r="H195" s="108">
        <v>12</v>
      </c>
      <c r="I195" s="107">
        <v>9</v>
      </c>
      <c r="J195" s="107">
        <v>9</v>
      </c>
      <c r="K195" s="107">
        <v>8</v>
      </c>
      <c r="L195" s="107">
        <v>12</v>
      </c>
      <c r="M195" s="107"/>
      <c r="N195" s="107"/>
      <c r="O195" s="107">
        <v>3</v>
      </c>
      <c r="P195" s="168">
        <f>(T195)+N195+(O195)</f>
        <v>105</v>
      </c>
      <c r="Q195" s="171"/>
      <c r="R195" s="172">
        <f>P198+Q195</f>
        <v>334</v>
      </c>
      <c r="T195" s="45">
        <f>SUM(C195:M195)</f>
        <v>102</v>
      </c>
    </row>
    <row r="196" spans="1:20" ht="15.75" customHeight="1">
      <c r="A196" s="166" t="s">
        <v>42</v>
      </c>
      <c r="B196" s="105">
        <v>207</v>
      </c>
      <c r="C196" s="106">
        <v>16</v>
      </c>
      <c r="D196" s="107"/>
      <c r="E196" s="107">
        <v>6</v>
      </c>
      <c r="F196" s="107">
        <v>10</v>
      </c>
      <c r="G196" s="107">
        <v>9</v>
      </c>
      <c r="H196" s="108">
        <v>12</v>
      </c>
      <c r="I196" s="107">
        <v>9</v>
      </c>
      <c r="J196" s="107">
        <v>10</v>
      </c>
      <c r="K196" s="107">
        <v>8</v>
      </c>
      <c r="L196" s="107">
        <v>7</v>
      </c>
      <c r="M196" s="107"/>
      <c r="N196" s="107"/>
      <c r="O196" s="107"/>
      <c r="P196" s="168">
        <f>(T196)+N196+(O196)</f>
        <v>87</v>
      </c>
      <c r="Q196" s="169"/>
      <c r="R196" s="173"/>
      <c r="T196" s="45">
        <f>SUM(C196:M196)</f>
        <v>87</v>
      </c>
    </row>
    <row r="197" spans="1:20" ht="15.75" customHeight="1" thickBot="1">
      <c r="A197" s="174">
        <v>1434</v>
      </c>
      <c r="B197" s="117">
        <v>159</v>
      </c>
      <c r="C197" s="118">
        <v>16</v>
      </c>
      <c r="D197" s="119"/>
      <c r="E197" s="119">
        <v>8</v>
      </c>
      <c r="F197" s="119">
        <v>7</v>
      </c>
      <c r="G197" s="119">
        <v>9</v>
      </c>
      <c r="H197" s="120">
        <v>12</v>
      </c>
      <c r="I197" s="119">
        <v>9</v>
      </c>
      <c r="J197" s="119">
        <v>9</v>
      </c>
      <c r="K197" s="119">
        <v>9</v>
      </c>
      <c r="L197" s="119">
        <v>7</v>
      </c>
      <c r="M197" s="119"/>
      <c r="N197" s="119"/>
      <c r="O197" s="119"/>
      <c r="P197" s="168">
        <f>(T197)+N197+(O197)</f>
        <v>86</v>
      </c>
      <c r="Q197" s="175"/>
      <c r="R197" s="176"/>
      <c r="T197" s="45">
        <f>SUM(C197:M197)</f>
        <v>86</v>
      </c>
    </row>
    <row r="198" spans="1:18" s="26" customFormat="1" ht="15.75" customHeight="1" thickBot="1" thickTop="1">
      <c r="A198" s="177"/>
      <c r="B198" s="178" t="s">
        <v>43</v>
      </c>
      <c r="C198" s="179">
        <f aca="true" t="shared" si="37" ref="C198:K198">SUM(C194:C197)</f>
        <v>48</v>
      </c>
      <c r="D198" s="180">
        <f t="shared" si="37"/>
        <v>9</v>
      </c>
      <c r="E198" s="180">
        <f t="shared" si="37"/>
        <v>20</v>
      </c>
      <c r="F198" s="180">
        <f t="shared" si="37"/>
        <v>32</v>
      </c>
      <c r="G198" s="180">
        <f t="shared" si="37"/>
        <v>39</v>
      </c>
      <c r="H198" s="180">
        <f t="shared" si="37"/>
        <v>45</v>
      </c>
      <c r="I198" s="180">
        <f t="shared" si="37"/>
        <v>36</v>
      </c>
      <c r="J198" s="180">
        <f t="shared" si="37"/>
        <v>37</v>
      </c>
      <c r="K198" s="180">
        <f t="shared" si="37"/>
        <v>31</v>
      </c>
      <c r="L198" s="180">
        <f>SUM(L194:L197)</f>
        <v>34</v>
      </c>
      <c r="M198" s="180">
        <f>SUM(M194:M197)</f>
        <v>0</v>
      </c>
      <c r="N198" s="181"/>
      <c r="O198" s="181">
        <f>SUM(O194:O197)</f>
        <v>3</v>
      </c>
      <c r="P198" s="181">
        <f>SUM(P194:P197)</f>
        <v>334</v>
      </c>
      <c r="Q198" s="182"/>
      <c r="R198" s="183" t="s">
        <v>17</v>
      </c>
    </row>
    <row r="199" spans="1:20" ht="15.75" customHeight="1" thickTop="1">
      <c r="A199" s="166"/>
      <c r="B199" s="105">
        <v>112</v>
      </c>
      <c r="C199" s="106">
        <v>18</v>
      </c>
      <c r="D199" s="107">
        <v>9</v>
      </c>
      <c r="E199" s="107">
        <v>6</v>
      </c>
      <c r="F199" s="107">
        <v>6</v>
      </c>
      <c r="G199" s="107">
        <v>11</v>
      </c>
      <c r="H199" s="108">
        <v>13</v>
      </c>
      <c r="I199" s="107">
        <v>9</v>
      </c>
      <c r="J199" s="107">
        <v>9</v>
      </c>
      <c r="K199" s="107">
        <v>11</v>
      </c>
      <c r="L199" s="107">
        <v>6</v>
      </c>
      <c r="M199" s="107"/>
      <c r="N199" s="167"/>
      <c r="O199" s="107">
        <v>3</v>
      </c>
      <c r="P199" s="168">
        <f>(T199)+N199+(O199)</f>
        <v>101</v>
      </c>
      <c r="Q199" s="169"/>
      <c r="R199" s="170"/>
      <c r="T199" s="45">
        <f>SUM(C199:M199)</f>
        <v>98</v>
      </c>
    </row>
    <row r="200" spans="1:20" ht="15.75" customHeight="1">
      <c r="A200" s="166" t="s">
        <v>113</v>
      </c>
      <c r="B200" s="105">
        <v>106</v>
      </c>
      <c r="C200" s="106">
        <v>21</v>
      </c>
      <c r="D200" s="107">
        <v>12</v>
      </c>
      <c r="E200" s="107">
        <v>6</v>
      </c>
      <c r="F200" s="107">
        <v>6</v>
      </c>
      <c r="G200" s="107">
        <v>11</v>
      </c>
      <c r="H200" s="108">
        <v>14</v>
      </c>
      <c r="I200" s="107">
        <v>9</v>
      </c>
      <c r="J200" s="107">
        <v>9</v>
      </c>
      <c r="K200" s="107">
        <v>10</v>
      </c>
      <c r="L200" s="107">
        <v>7</v>
      </c>
      <c r="M200" s="107"/>
      <c r="N200" s="107"/>
      <c r="O200" s="107">
        <v>3</v>
      </c>
      <c r="P200" s="168">
        <f>(T200)+N200+(O200)</f>
        <v>108</v>
      </c>
      <c r="Q200" s="171">
        <v>1</v>
      </c>
      <c r="R200" s="172">
        <f>P203+Q200</f>
        <v>437</v>
      </c>
      <c r="T200" s="45">
        <f>SUM(C200:M200)</f>
        <v>105</v>
      </c>
    </row>
    <row r="201" spans="1:20" ht="15.75" customHeight="1">
      <c r="A201" s="166" t="s">
        <v>107</v>
      </c>
      <c r="B201" s="105">
        <v>114</v>
      </c>
      <c r="C201" s="106">
        <v>18</v>
      </c>
      <c r="D201" s="107">
        <v>12</v>
      </c>
      <c r="E201" s="107">
        <v>6</v>
      </c>
      <c r="F201" s="107">
        <v>6</v>
      </c>
      <c r="G201" s="107">
        <v>9</v>
      </c>
      <c r="H201" s="108">
        <v>14</v>
      </c>
      <c r="I201" s="107">
        <v>10</v>
      </c>
      <c r="J201" s="107">
        <v>8</v>
      </c>
      <c r="K201" s="107">
        <v>12</v>
      </c>
      <c r="L201" s="107">
        <v>8</v>
      </c>
      <c r="M201" s="107"/>
      <c r="N201" s="107"/>
      <c r="O201" s="107">
        <v>3</v>
      </c>
      <c r="P201" s="168">
        <f>(T201)+N201+(O201)</f>
        <v>106</v>
      </c>
      <c r="Q201" s="169"/>
      <c r="R201" s="173"/>
      <c r="T201" s="45">
        <f>SUM(C201:M201)</f>
        <v>103</v>
      </c>
    </row>
    <row r="202" spans="1:20" ht="15.75" customHeight="1" thickBot="1">
      <c r="A202" s="174">
        <v>1430</v>
      </c>
      <c r="B202" s="117">
        <v>122</v>
      </c>
      <c r="C202" s="118">
        <v>22</v>
      </c>
      <c r="D202" s="119">
        <v>12</v>
      </c>
      <c r="E202" s="119">
        <v>6</v>
      </c>
      <c r="F202" s="119">
        <v>9</v>
      </c>
      <c r="G202" s="119">
        <v>11</v>
      </c>
      <c r="H202" s="120">
        <v>15</v>
      </c>
      <c r="I202" s="119">
        <v>9</v>
      </c>
      <c r="J202" s="119">
        <v>9</v>
      </c>
      <c r="K202" s="119">
        <v>11</v>
      </c>
      <c r="L202" s="119">
        <v>11</v>
      </c>
      <c r="M202" s="119"/>
      <c r="N202" s="119"/>
      <c r="O202" s="119">
        <v>6</v>
      </c>
      <c r="P202" s="168">
        <f>(T202)+N202+(O202)</f>
        <v>121</v>
      </c>
      <c r="Q202" s="175"/>
      <c r="R202" s="176"/>
      <c r="T202" s="45">
        <f>SUM(C202:M202)</f>
        <v>115</v>
      </c>
    </row>
    <row r="203" spans="1:18" s="26" customFormat="1" ht="15.75" customHeight="1" thickBot="1" thickTop="1">
      <c r="A203" s="177"/>
      <c r="B203" s="178" t="s">
        <v>43</v>
      </c>
      <c r="C203" s="179">
        <f aca="true" t="shared" si="38" ref="C203:K203">SUM(C199:C202)</f>
        <v>79</v>
      </c>
      <c r="D203" s="180">
        <f t="shared" si="38"/>
        <v>45</v>
      </c>
      <c r="E203" s="180">
        <f t="shared" si="38"/>
        <v>24</v>
      </c>
      <c r="F203" s="180">
        <f t="shared" si="38"/>
        <v>27</v>
      </c>
      <c r="G203" s="180">
        <f t="shared" si="38"/>
        <v>42</v>
      </c>
      <c r="H203" s="180">
        <f t="shared" si="38"/>
        <v>56</v>
      </c>
      <c r="I203" s="180">
        <f t="shared" si="38"/>
        <v>37</v>
      </c>
      <c r="J203" s="180">
        <f t="shared" si="38"/>
        <v>35</v>
      </c>
      <c r="K203" s="180">
        <f t="shared" si="38"/>
        <v>44</v>
      </c>
      <c r="L203" s="180">
        <f>SUM(L199:L202)</f>
        <v>32</v>
      </c>
      <c r="M203" s="180">
        <f>SUM(M199:M202)</f>
        <v>0</v>
      </c>
      <c r="N203" s="181"/>
      <c r="O203" s="181">
        <f>SUM(O199:O202)</f>
        <v>15</v>
      </c>
      <c r="P203" s="181">
        <f>SUM(P199:P202)</f>
        <v>436</v>
      </c>
      <c r="Q203" s="182"/>
      <c r="R203" s="183" t="s">
        <v>17</v>
      </c>
    </row>
    <row r="204" spans="1:20" ht="15.75" customHeight="1" thickTop="1">
      <c r="A204" s="166"/>
      <c r="B204" s="105">
        <v>122</v>
      </c>
      <c r="C204" s="106">
        <v>19</v>
      </c>
      <c r="D204" s="107"/>
      <c r="E204" s="107">
        <v>6</v>
      </c>
      <c r="F204" s="107">
        <v>9</v>
      </c>
      <c r="G204" s="107">
        <v>12</v>
      </c>
      <c r="H204" s="108">
        <v>12</v>
      </c>
      <c r="I204" s="107">
        <v>9</v>
      </c>
      <c r="J204" s="107">
        <v>9</v>
      </c>
      <c r="K204" s="107">
        <v>10</v>
      </c>
      <c r="L204" s="107">
        <v>9</v>
      </c>
      <c r="M204" s="107"/>
      <c r="N204" s="167"/>
      <c r="O204" s="107">
        <v>3</v>
      </c>
      <c r="P204" s="168">
        <f>(T204)+N204+(O204)</f>
        <v>98</v>
      </c>
      <c r="Q204" s="169"/>
      <c r="R204" s="170"/>
      <c r="T204" s="45">
        <f>SUM(C204:M204)</f>
        <v>95</v>
      </c>
    </row>
    <row r="205" spans="1:20" ht="15.75" customHeight="1">
      <c r="A205" s="166" t="s">
        <v>58</v>
      </c>
      <c r="B205" s="105">
        <v>132</v>
      </c>
      <c r="C205" s="106">
        <v>20</v>
      </c>
      <c r="D205" s="107"/>
      <c r="E205" s="107">
        <v>9</v>
      </c>
      <c r="F205" s="107">
        <v>9</v>
      </c>
      <c r="G205" s="107">
        <v>12</v>
      </c>
      <c r="H205" s="108">
        <v>14</v>
      </c>
      <c r="I205" s="107">
        <v>11</v>
      </c>
      <c r="J205" s="107">
        <v>9</v>
      </c>
      <c r="K205" s="107">
        <v>9</v>
      </c>
      <c r="L205" s="107">
        <v>10</v>
      </c>
      <c r="M205" s="107"/>
      <c r="N205" s="107"/>
      <c r="O205" s="107">
        <v>3</v>
      </c>
      <c r="P205" s="168">
        <f>(T205)+N205+(O205)</f>
        <v>106</v>
      </c>
      <c r="Q205" s="171">
        <v>1</v>
      </c>
      <c r="R205" s="172">
        <f>P208+Q205</f>
        <v>403</v>
      </c>
      <c r="T205" s="45">
        <f>SUM(C205:M205)</f>
        <v>103</v>
      </c>
    </row>
    <row r="206" spans="1:20" ht="15.75" customHeight="1">
      <c r="A206" s="166" t="s">
        <v>59</v>
      </c>
      <c r="B206" s="105">
        <v>117</v>
      </c>
      <c r="C206" s="106">
        <v>19</v>
      </c>
      <c r="D206" s="107"/>
      <c r="E206" s="107">
        <v>6</v>
      </c>
      <c r="F206" s="107">
        <v>9</v>
      </c>
      <c r="G206" s="107">
        <v>12</v>
      </c>
      <c r="H206" s="108">
        <v>13</v>
      </c>
      <c r="I206" s="107">
        <v>10</v>
      </c>
      <c r="J206" s="107">
        <v>9</v>
      </c>
      <c r="K206" s="107">
        <v>9</v>
      </c>
      <c r="L206" s="107">
        <v>9</v>
      </c>
      <c r="M206" s="107"/>
      <c r="N206" s="107"/>
      <c r="O206" s="107">
        <v>3</v>
      </c>
      <c r="P206" s="168">
        <f>(T206)+N206+(O206)</f>
        <v>99</v>
      </c>
      <c r="Q206" s="169"/>
      <c r="R206" s="173"/>
      <c r="T206" s="45">
        <f>SUM(C206:M206)</f>
        <v>96</v>
      </c>
    </row>
    <row r="207" spans="1:20" ht="15.75" customHeight="1" thickBot="1">
      <c r="A207" s="174">
        <v>1419</v>
      </c>
      <c r="B207" s="117">
        <v>134</v>
      </c>
      <c r="C207" s="118">
        <v>22</v>
      </c>
      <c r="D207" s="119"/>
      <c r="E207" s="119">
        <v>6</v>
      </c>
      <c r="F207" s="119">
        <v>9</v>
      </c>
      <c r="G207" s="119">
        <v>9</v>
      </c>
      <c r="H207" s="120">
        <v>13</v>
      </c>
      <c r="I207" s="119">
        <v>9</v>
      </c>
      <c r="J207" s="119">
        <v>9</v>
      </c>
      <c r="K207" s="119">
        <v>9</v>
      </c>
      <c r="L207" s="119">
        <v>10</v>
      </c>
      <c r="M207" s="119"/>
      <c r="N207" s="119"/>
      <c r="O207" s="119">
        <v>3</v>
      </c>
      <c r="P207" s="168">
        <f>(T207)+N207+(O207)</f>
        <v>99</v>
      </c>
      <c r="Q207" s="175"/>
      <c r="R207" s="176"/>
      <c r="T207" s="45">
        <f>SUM(C207:M207)</f>
        <v>96</v>
      </c>
    </row>
    <row r="208" spans="1:18" s="26" customFormat="1" ht="15.75" customHeight="1" thickBot="1" thickTop="1">
      <c r="A208" s="177"/>
      <c r="B208" s="178" t="s">
        <v>43</v>
      </c>
      <c r="C208" s="179">
        <f aca="true" t="shared" si="39" ref="C208:K208">SUM(C204:C207)</f>
        <v>80</v>
      </c>
      <c r="D208" s="180">
        <f t="shared" si="39"/>
        <v>0</v>
      </c>
      <c r="E208" s="180">
        <f t="shared" si="39"/>
        <v>27</v>
      </c>
      <c r="F208" s="180">
        <f t="shared" si="39"/>
        <v>36</v>
      </c>
      <c r="G208" s="180">
        <f t="shared" si="39"/>
        <v>45</v>
      </c>
      <c r="H208" s="180">
        <f t="shared" si="39"/>
        <v>52</v>
      </c>
      <c r="I208" s="180">
        <f t="shared" si="39"/>
        <v>39</v>
      </c>
      <c r="J208" s="180">
        <f t="shared" si="39"/>
        <v>36</v>
      </c>
      <c r="K208" s="180">
        <f t="shared" si="39"/>
        <v>37</v>
      </c>
      <c r="L208" s="180">
        <f>SUM(L204:L207)</f>
        <v>38</v>
      </c>
      <c r="M208" s="180">
        <f>SUM(M204:M207)</f>
        <v>0</v>
      </c>
      <c r="N208" s="181"/>
      <c r="O208" s="181">
        <f>SUM(O204:O207)</f>
        <v>12</v>
      </c>
      <c r="P208" s="181">
        <f>SUM(P204:P207)</f>
        <v>402</v>
      </c>
      <c r="Q208" s="182"/>
      <c r="R208" s="183" t="s">
        <v>17</v>
      </c>
    </row>
    <row r="209" spans="1:20" ht="15.75" customHeight="1" thickTop="1">
      <c r="A209" s="166"/>
      <c r="B209" s="105">
        <v>87</v>
      </c>
      <c r="C209" s="106"/>
      <c r="D209" s="107"/>
      <c r="E209" s="107">
        <v>6</v>
      </c>
      <c r="F209" s="107">
        <v>9</v>
      </c>
      <c r="G209" s="107">
        <v>15</v>
      </c>
      <c r="H209" s="108">
        <v>12</v>
      </c>
      <c r="I209" s="107">
        <v>9</v>
      </c>
      <c r="J209" s="107">
        <v>9</v>
      </c>
      <c r="K209" s="107">
        <v>9</v>
      </c>
      <c r="L209" s="107"/>
      <c r="M209" s="107"/>
      <c r="N209" s="167"/>
      <c r="O209" s="107"/>
      <c r="P209" s="168">
        <f>(T209)+N209+(O209)</f>
        <v>69</v>
      </c>
      <c r="Q209" s="169"/>
      <c r="R209" s="170"/>
      <c r="T209" s="45">
        <f>SUM(C209:M209)</f>
        <v>69</v>
      </c>
    </row>
    <row r="210" spans="1:20" ht="15.75" customHeight="1">
      <c r="A210" s="166" t="s">
        <v>128</v>
      </c>
      <c r="B210" s="105">
        <v>40</v>
      </c>
      <c r="C210" s="106">
        <v>15</v>
      </c>
      <c r="D210" s="107">
        <v>9</v>
      </c>
      <c r="E210" s="107"/>
      <c r="F210" s="107">
        <v>9</v>
      </c>
      <c r="G210" s="107">
        <v>14</v>
      </c>
      <c r="H210" s="108">
        <v>12</v>
      </c>
      <c r="I210" s="107">
        <v>9</v>
      </c>
      <c r="J210" s="107">
        <v>9</v>
      </c>
      <c r="K210" s="107">
        <v>9</v>
      </c>
      <c r="L210" s="107"/>
      <c r="M210" s="107"/>
      <c r="N210" s="107"/>
      <c r="O210" s="107"/>
      <c r="P210" s="168">
        <f>(T210)+N210+(O210)</f>
        <v>86</v>
      </c>
      <c r="Q210" s="171"/>
      <c r="R210" s="172">
        <f>P213+Q210</f>
        <v>336</v>
      </c>
      <c r="T210" s="45">
        <f>SUM(C210:M210)</f>
        <v>86</v>
      </c>
    </row>
    <row r="211" spans="1:20" ht="15.75" customHeight="1">
      <c r="A211" s="166" t="s">
        <v>45</v>
      </c>
      <c r="B211" s="105">
        <v>52</v>
      </c>
      <c r="C211" s="106">
        <v>18</v>
      </c>
      <c r="D211" s="107">
        <v>9</v>
      </c>
      <c r="E211" s="107">
        <v>6</v>
      </c>
      <c r="F211" s="107">
        <v>6</v>
      </c>
      <c r="G211" s="107"/>
      <c r="H211" s="108">
        <v>14</v>
      </c>
      <c r="I211" s="107">
        <v>10</v>
      </c>
      <c r="J211" s="107">
        <v>9</v>
      </c>
      <c r="K211" s="107">
        <v>10</v>
      </c>
      <c r="L211" s="107">
        <v>12</v>
      </c>
      <c r="M211" s="107"/>
      <c r="N211" s="107"/>
      <c r="O211" s="107">
        <v>3</v>
      </c>
      <c r="P211" s="168">
        <f>(T211)+N211+(O211)</f>
        <v>97</v>
      </c>
      <c r="Q211" s="169"/>
      <c r="R211" s="173"/>
      <c r="T211" s="45">
        <f>SUM(C211:M211)</f>
        <v>94</v>
      </c>
    </row>
    <row r="212" spans="1:20" ht="15.75" customHeight="1" thickBot="1">
      <c r="A212" s="174">
        <v>1409</v>
      </c>
      <c r="B212" s="117">
        <v>54</v>
      </c>
      <c r="C212" s="118">
        <v>18</v>
      </c>
      <c r="D212" s="119"/>
      <c r="E212" s="119"/>
      <c r="F212" s="119">
        <v>9</v>
      </c>
      <c r="G212" s="119">
        <v>12</v>
      </c>
      <c r="H212" s="120">
        <v>12</v>
      </c>
      <c r="I212" s="119">
        <v>9</v>
      </c>
      <c r="J212" s="119">
        <v>7</v>
      </c>
      <c r="K212" s="119">
        <v>9</v>
      </c>
      <c r="L212" s="119">
        <v>8</v>
      </c>
      <c r="M212" s="119"/>
      <c r="N212" s="119"/>
      <c r="O212" s="119"/>
      <c r="P212" s="168">
        <f>(T212)+N212+(O212)</f>
        <v>84</v>
      </c>
      <c r="Q212" s="175"/>
      <c r="R212" s="176"/>
      <c r="T212" s="45">
        <f>SUM(C212:M212)</f>
        <v>84</v>
      </c>
    </row>
    <row r="213" spans="1:18" s="26" customFormat="1" ht="15.75" customHeight="1" thickBot="1" thickTop="1">
      <c r="A213" s="177"/>
      <c r="B213" s="178" t="s">
        <v>43</v>
      </c>
      <c r="C213" s="179">
        <f aca="true" t="shared" si="40" ref="C213:K213">SUM(C209:C212)</f>
        <v>51</v>
      </c>
      <c r="D213" s="180">
        <f t="shared" si="40"/>
        <v>18</v>
      </c>
      <c r="E213" s="180">
        <f t="shared" si="40"/>
        <v>12</v>
      </c>
      <c r="F213" s="180">
        <f t="shared" si="40"/>
        <v>33</v>
      </c>
      <c r="G213" s="180">
        <f t="shared" si="40"/>
        <v>41</v>
      </c>
      <c r="H213" s="180">
        <f t="shared" si="40"/>
        <v>50</v>
      </c>
      <c r="I213" s="180">
        <f t="shared" si="40"/>
        <v>37</v>
      </c>
      <c r="J213" s="180">
        <f t="shared" si="40"/>
        <v>34</v>
      </c>
      <c r="K213" s="180">
        <f t="shared" si="40"/>
        <v>37</v>
      </c>
      <c r="L213" s="180">
        <f>SUM(L209:L212)</f>
        <v>20</v>
      </c>
      <c r="M213" s="180">
        <f>SUM(M209:M212)</f>
        <v>0</v>
      </c>
      <c r="N213" s="181"/>
      <c r="O213" s="181">
        <f>SUM(O209:O212)</f>
        <v>3</v>
      </c>
      <c r="P213" s="181">
        <f>SUM(P209:P212)</f>
        <v>336</v>
      </c>
      <c r="Q213" s="182"/>
      <c r="R213" s="183" t="s">
        <v>17</v>
      </c>
    </row>
    <row r="214" spans="1:20" ht="15.75" customHeight="1" thickTop="1">
      <c r="A214" s="166"/>
      <c r="B214" s="105">
        <v>63</v>
      </c>
      <c r="C214" s="106">
        <v>18</v>
      </c>
      <c r="D214" s="107"/>
      <c r="E214" s="107">
        <v>6</v>
      </c>
      <c r="F214" s="107">
        <v>9</v>
      </c>
      <c r="G214" s="107"/>
      <c r="H214" s="108">
        <v>12</v>
      </c>
      <c r="I214" s="107">
        <v>10</v>
      </c>
      <c r="J214" s="107">
        <v>9</v>
      </c>
      <c r="K214" s="107">
        <v>9</v>
      </c>
      <c r="L214" s="107">
        <v>9</v>
      </c>
      <c r="M214" s="107"/>
      <c r="N214" s="167"/>
      <c r="O214" s="107"/>
      <c r="P214" s="168">
        <f>(T214)+N214+(O214)</f>
        <v>82</v>
      </c>
      <c r="Q214" s="169"/>
      <c r="R214" s="170"/>
      <c r="T214" s="45">
        <f>SUM(C214:M214)</f>
        <v>82</v>
      </c>
    </row>
    <row r="215" spans="1:20" ht="15.75" customHeight="1">
      <c r="A215" s="166" t="s">
        <v>115</v>
      </c>
      <c r="B215" s="105">
        <v>50</v>
      </c>
      <c r="C215" s="106">
        <v>16</v>
      </c>
      <c r="D215" s="107"/>
      <c r="E215" s="107">
        <v>6</v>
      </c>
      <c r="F215" s="107">
        <v>6</v>
      </c>
      <c r="G215" s="107"/>
      <c r="H215" s="108">
        <v>9</v>
      </c>
      <c r="I215" s="107">
        <v>9</v>
      </c>
      <c r="J215" s="107">
        <v>10</v>
      </c>
      <c r="K215" s="107">
        <v>9</v>
      </c>
      <c r="L215" s="107">
        <v>11</v>
      </c>
      <c r="M215" s="107"/>
      <c r="N215" s="107"/>
      <c r="O215" s="107"/>
      <c r="P215" s="168">
        <f>(T215)+N215+(O215)</f>
        <v>76</v>
      </c>
      <c r="Q215" s="171">
        <v>0</v>
      </c>
      <c r="R215" s="172">
        <f>P218+Q215</f>
        <v>334</v>
      </c>
      <c r="T215" s="45">
        <f>SUM(C215:M215)</f>
        <v>76</v>
      </c>
    </row>
    <row r="216" spans="1:20" ht="15.75" customHeight="1">
      <c r="A216" s="166" t="s">
        <v>46</v>
      </c>
      <c r="B216" s="105">
        <v>57</v>
      </c>
      <c r="C216" s="106">
        <v>15</v>
      </c>
      <c r="D216" s="107"/>
      <c r="E216" s="107"/>
      <c r="F216" s="107">
        <v>6</v>
      </c>
      <c r="G216" s="107">
        <v>12</v>
      </c>
      <c r="H216" s="108">
        <v>9</v>
      </c>
      <c r="I216" s="107">
        <v>6</v>
      </c>
      <c r="J216" s="107">
        <v>6</v>
      </c>
      <c r="K216" s="107">
        <v>9</v>
      </c>
      <c r="L216" s="107">
        <v>6</v>
      </c>
      <c r="M216" s="107"/>
      <c r="N216" s="107"/>
      <c r="O216" s="107"/>
      <c r="P216" s="168">
        <f>(T216)+N216+(O216)</f>
        <v>69</v>
      </c>
      <c r="Q216" s="169"/>
      <c r="R216" s="173"/>
      <c r="T216" s="45">
        <f>SUM(C216:M216)</f>
        <v>69</v>
      </c>
    </row>
    <row r="217" spans="1:20" ht="15.75" customHeight="1" thickBot="1">
      <c r="A217" s="174">
        <v>1444</v>
      </c>
      <c r="B217" s="117">
        <v>26</v>
      </c>
      <c r="C217" s="118">
        <v>18</v>
      </c>
      <c r="D217" s="119">
        <v>9</v>
      </c>
      <c r="E217" s="119">
        <v>6</v>
      </c>
      <c r="F217" s="119">
        <v>9</v>
      </c>
      <c r="G217" s="119">
        <v>10</v>
      </c>
      <c r="H217" s="120">
        <v>12</v>
      </c>
      <c r="I217" s="119">
        <v>10</v>
      </c>
      <c r="J217" s="119">
        <v>9</v>
      </c>
      <c r="K217" s="119">
        <v>9</v>
      </c>
      <c r="L217" s="119">
        <v>12</v>
      </c>
      <c r="M217" s="119"/>
      <c r="N217" s="119"/>
      <c r="O217" s="119">
        <v>3</v>
      </c>
      <c r="P217" s="168">
        <f>(T217)+N217+(O217)</f>
        <v>107</v>
      </c>
      <c r="Q217" s="175"/>
      <c r="R217" s="176"/>
      <c r="T217" s="45">
        <f>SUM(C217:M217)</f>
        <v>104</v>
      </c>
    </row>
    <row r="218" spans="1:18" s="26" customFormat="1" ht="15.75" customHeight="1" thickBot="1" thickTop="1">
      <c r="A218" s="177"/>
      <c r="B218" s="178" t="s">
        <v>43</v>
      </c>
      <c r="C218" s="179">
        <f aca="true" t="shared" si="41" ref="C218:K218">SUM(C214:C217)</f>
        <v>67</v>
      </c>
      <c r="D218" s="180">
        <f t="shared" si="41"/>
        <v>9</v>
      </c>
      <c r="E218" s="180">
        <f t="shared" si="41"/>
        <v>18</v>
      </c>
      <c r="F218" s="180">
        <f t="shared" si="41"/>
        <v>30</v>
      </c>
      <c r="G218" s="180">
        <f t="shared" si="41"/>
        <v>22</v>
      </c>
      <c r="H218" s="180">
        <f t="shared" si="41"/>
        <v>42</v>
      </c>
      <c r="I218" s="180">
        <f t="shared" si="41"/>
        <v>35</v>
      </c>
      <c r="J218" s="180">
        <f t="shared" si="41"/>
        <v>34</v>
      </c>
      <c r="K218" s="180">
        <f t="shared" si="41"/>
        <v>36</v>
      </c>
      <c r="L218" s="180">
        <f>SUM(L214:L217)</f>
        <v>38</v>
      </c>
      <c r="M218" s="180">
        <f>SUM(M214:M217)</f>
        <v>0</v>
      </c>
      <c r="N218" s="181"/>
      <c r="O218" s="181">
        <f>SUM(O214:O217)</f>
        <v>3</v>
      </c>
      <c r="P218" s="181">
        <f>SUM(P214:P217)</f>
        <v>334</v>
      </c>
      <c r="Q218" s="182"/>
      <c r="R218" s="183" t="s">
        <v>17</v>
      </c>
    </row>
    <row r="219" spans="1:20" ht="15.75" customHeight="1" thickTop="1">
      <c r="A219" s="166"/>
      <c r="B219" s="105">
        <v>1</v>
      </c>
      <c r="C219" s="106">
        <v>21</v>
      </c>
      <c r="D219" s="107">
        <v>12</v>
      </c>
      <c r="E219" s="107">
        <v>9</v>
      </c>
      <c r="F219" s="107">
        <v>9</v>
      </c>
      <c r="G219" s="107">
        <v>12</v>
      </c>
      <c r="H219" s="108">
        <v>12</v>
      </c>
      <c r="I219" s="107">
        <v>9</v>
      </c>
      <c r="J219" s="107">
        <v>9</v>
      </c>
      <c r="K219" s="107">
        <v>9</v>
      </c>
      <c r="L219" s="107"/>
      <c r="M219" s="107"/>
      <c r="N219" s="167"/>
      <c r="O219" s="107">
        <v>3</v>
      </c>
      <c r="P219" s="168">
        <f>(T219)+N219+(O219)</f>
        <v>105</v>
      </c>
      <c r="Q219" s="169"/>
      <c r="R219" s="170"/>
      <c r="T219" s="45">
        <f>SUM(C219:M219)</f>
        <v>102</v>
      </c>
    </row>
    <row r="220" spans="1:20" ht="15.75" customHeight="1">
      <c r="A220" s="166" t="s">
        <v>52</v>
      </c>
      <c r="B220" s="105">
        <v>54</v>
      </c>
      <c r="C220" s="106">
        <v>20</v>
      </c>
      <c r="D220" s="107">
        <v>12</v>
      </c>
      <c r="E220" s="107">
        <v>6</v>
      </c>
      <c r="F220" s="107">
        <v>6</v>
      </c>
      <c r="G220" s="107">
        <v>12</v>
      </c>
      <c r="H220" s="108">
        <v>13</v>
      </c>
      <c r="I220" s="107">
        <v>10</v>
      </c>
      <c r="J220" s="107">
        <v>9</v>
      </c>
      <c r="K220" s="107">
        <v>9</v>
      </c>
      <c r="L220" s="107"/>
      <c r="M220" s="107"/>
      <c r="N220" s="107"/>
      <c r="O220" s="107">
        <v>3</v>
      </c>
      <c r="P220" s="168">
        <f>(T220)+N220+(O220)</f>
        <v>100</v>
      </c>
      <c r="Q220" s="171">
        <v>1</v>
      </c>
      <c r="R220" s="172">
        <f>P223+Q220</f>
        <v>403</v>
      </c>
      <c r="T220" s="45">
        <f>SUM(C220:M220)</f>
        <v>97</v>
      </c>
    </row>
    <row r="221" spans="1:20" ht="15.75" customHeight="1">
      <c r="A221" s="166" t="s">
        <v>53</v>
      </c>
      <c r="B221" s="105">
        <v>214</v>
      </c>
      <c r="C221" s="106">
        <v>18</v>
      </c>
      <c r="D221" s="107">
        <v>12</v>
      </c>
      <c r="E221" s="107">
        <v>6</v>
      </c>
      <c r="F221" s="107">
        <v>6</v>
      </c>
      <c r="G221" s="107">
        <v>11</v>
      </c>
      <c r="H221" s="108">
        <v>12</v>
      </c>
      <c r="I221" s="107">
        <v>9</v>
      </c>
      <c r="J221" s="107">
        <v>9</v>
      </c>
      <c r="K221" s="107">
        <v>9</v>
      </c>
      <c r="L221" s="107">
        <v>6</v>
      </c>
      <c r="M221" s="107"/>
      <c r="N221" s="107"/>
      <c r="O221" s="107">
        <v>3</v>
      </c>
      <c r="P221" s="168">
        <f>(T221)+N221+(O221)</f>
        <v>101</v>
      </c>
      <c r="Q221" s="169"/>
      <c r="R221" s="173"/>
      <c r="T221" s="45">
        <f>SUM(C221:M221)</f>
        <v>98</v>
      </c>
    </row>
    <row r="222" spans="1:20" ht="15.75" customHeight="1" thickBot="1">
      <c r="A222" s="174">
        <v>1439</v>
      </c>
      <c r="B222" s="117">
        <v>97</v>
      </c>
      <c r="C222" s="118">
        <v>21</v>
      </c>
      <c r="D222" s="119">
        <v>12</v>
      </c>
      <c r="E222" s="119">
        <v>6</v>
      </c>
      <c r="F222" s="119">
        <v>6</v>
      </c>
      <c r="G222" s="119"/>
      <c r="H222" s="120">
        <v>14</v>
      </c>
      <c r="I222" s="119">
        <v>9</v>
      </c>
      <c r="J222" s="119">
        <v>9</v>
      </c>
      <c r="K222" s="119">
        <v>10</v>
      </c>
      <c r="L222" s="119">
        <v>6</v>
      </c>
      <c r="M222" s="119"/>
      <c r="N222" s="119"/>
      <c r="O222" s="119">
        <v>3</v>
      </c>
      <c r="P222" s="168">
        <f>(T222)+N222+(O222)</f>
        <v>96</v>
      </c>
      <c r="Q222" s="175"/>
      <c r="R222" s="176"/>
      <c r="T222" s="45">
        <f>SUM(C222:M222)</f>
        <v>93</v>
      </c>
    </row>
    <row r="223" spans="1:18" s="26" customFormat="1" ht="15.75" customHeight="1" thickBot="1" thickTop="1">
      <c r="A223" s="177"/>
      <c r="B223" s="178" t="s">
        <v>43</v>
      </c>
      <c r="C223" s="179">
        <f aca="true" t="shared" si="42" ref="C223:K223">SUM(C219:C222)</f>
        <v>80</v>
      </c>
      <c r="D223" s="180">
        <f t="shared" si="42"/>
        <v>48</v>
      </c>
      <c r="E223" s="180">
        <f t="shared" si="42"/>
        <v>27</v>
      </c>
      <c r="F223" s="180">
        <f t="shared" si="42"/>
        <v>27</v>
      </c>
      <c r="G223" s="180">
        <f t="shared" si="42"/>
        <v>35</v>
      </c>
      <c r="H223" s="180">
        <f t="shared" si="42"/>
        <v>51</v>
      </c>
      <c r="I223" s="180">
        <f t="shared" si="42"/>
        <v>37</v>
      </c>
      <c r="J223" s="180">
        <f t="shared" si="42"/>
        <v>36</v>
      </c>
      <c r="K223" s="180">
        <f t="shared" si="42"/>
        <v>37</v>
      </c>
      <c r="L223" s="180">
        <f>SUM(L219:L222)</f>
        <v>12</v>
      </c>
      <c r="M223" s="180">
        <f>SUM(M219:M222)</f>
        <v>0</v>
      </c>
      <c r="N223" s="181"/>
      <c r="O223" s="181">
        <f>SUM(O219:O222)</f>
        <v>12</v>
      </c>
      <c r="P223" s="181">
        <f>SUM(P219:P222)</f>
        <v>402</v>
      </c>
      <c r="Q223" s="182"/>
      <c r="R223" s="183" t="s">
        <v>17</v>
      </c>
    </row>
    <row r="224" spans="1:20" ht="15.75" customHeight="1" thickTop="1">
      <c r="A224" s="166"/>
      <c r="B224" s="105">
        <v>51</v>
      </c>
      <c r="C224" s="106"/>
      <c r="D224" s="107">
        <v>9</v>
      </c>
      <c r="E224" s="107"/>
      <c r="F224" s="107"/>
      <c r="G224" s="107"/>
      <c r="H224" s="108">
        <v>10</v>
      </c>
      <c r="I224" s="107">
        <v>9</v>
      </c>
      <c r="J224" s="107">
        <v>9</v>
      </c>
      <c r="K224" s="107">
        <v>9</v>
      </c>
      <c r="L224" s="107">
        <v>6</v>
      </c>
      <c r="M224" s="107"/>
      <c r="N224" s="167"/>
      <c r="O224" s="107"/>
      <c r="P224" s="168">
        <f>(T224)+N224+(O224)</f>
        <v>52</v>
      </c>
      <c r="Q224" s="169"/>
      <c r="R224" s="170"/>
      <c r="T224" s="45">
        <f>SUM(C224:M224)</f>
        <v>52</v>
      </c>
    </row>
    <row r="225" spans="1:20" ht="15.75" customHeight="1">
      <c r="A225" s="166" t="s">
        <v>111</v>
      </c>
      <c r="B225" s="105">
        <v>104</v>
      </c>
      <c r="C225" s="106">
        <v>15</v>
      </c>
      <c r="D225" s="107">
        <v>9</v>
      </c>
      <c r="E225" s="107"/>
      <c r="F225" s="107"/>
      <c r="G225" s="107"/>
      <c r="H225" s="108">
        <v>9</v>
      </c>
      <c r="I225" s="107">
        <v>10</v>
      </c>
      <c r="J225" s="107">
        <v>9</v>
      </c>
      <c r="K225" s="107">
        <v>9</v>
      </c>
      <c r="L225" s="107">
        <v>6</v>
      </c>
      <c r="M225" s="107"/>
      <c r="N225" s="107"/>
      <c r="O225" s="107"/>
      <c r="P225" s="168">
        <f>(T225)+N225+(O225)</f>
        <v>67</v>
      </c>
      <c r="Q225" s="171"/>
      <c r="R225" s="172">
        <f>P228+Q225</f>
        <v>254</v>
      </c>
      <c r="T225" s="45">
        <f>SUM(C225:M225)</f>
        <v>67</v>
      </c>
    </row>
    <row r="226" spans="1:20" ht="15.75" customHeight="1">
      <c r="A226" s="166" t="s">
        <v>112</v>
      </c>
      <c r="B226" s="105">
        <v>7</v>
      </c>
      <c r="C226" s="106">
        <v>14</v>
      </c>
      <c r="D226" s="107">
        <v>9</v>
      </c>
      <c r="E226" s="107"/>
      <c r="F226" s="107"/>
      <c r="G226" s="107"/>
      <c r="H226" s="108">
        <v>11</v>
      </c>
      <c r="I226" s="107">
        <v>10</v>
      </c>
      <c r="J226" s="107">
        <v>9</v>
      </c>
      <c r="K226" s="107">
        <v>9</v>
      </c>
      <c r="L226" s="107"/>
      <c r="M226" s="107"/>
      <c r="N226" s="107"/>
      <c r="O226" s="107"/>
      <c r="P226" s="168">
        <f>(T226)+N226+(O226)</f>
        <v>62</v>
      </c>
      <c r="Q226" s="169"/>
      <c r="R226" s="173"/>
      <c r="T226" s="45">
        <f>SUM(C226:M226)</f>
        <v>62</v>
      </c>
    </row>
    <row r="227" spans="1:20" ht="15.75" customHeight="1" thickBot="1">
      <c r="A227" s="174">
        <v>1432</v>
      </c>
      <c r="B227" s="117">
        <v>57</v>
      </c>
      <c r="C227" s="118">
        <v>16</v>
      </c>
      <c r="D227" s="119">
        <v>12</v>
      </c>
      <c r="E227" s="119"/>
      <c r="F227" s="119">
        <v>9</v>
      </c>
      <c r="G227" s="119"/>
      <c r="H227" s="120">
        <v>10</v>
      </c>
      <c r="I227" s="119">
        <v>9</v>
      </c>
      <c r="J227" s="119">
        <v>8</v>
      </c>
      <c r="K227" s="119">
        <v>9</v>
      </c>
      <c r="L227" s="119"/>
      <c r="M227" s="119"/>
      <c r="N227" s="119"/>
      <c r="O227" s="119"/>
      <c r="P227" s="168">
        <f>(T227)+N227+(O227)</f>
        <v>73</v>
      </c>
      <c r="Q227" s="175"/>
      <c r="R227" s="176"/>
      <c r="T227" s="45">
        <f>SUM(C227:M227)</f>
        <v>73</v>
      </c>
    </row>
    <row r="228" spans="1:18" s="26" customFormat="1" ht="15.75" customHeight="1" thickBot="1" thickTop="1">
      <c r="A228" s="177"/>
      <c r="B228" s="178" t="s">
        <v>43</v>
      </c>
      <c r="C228" s="179">
        <f aca="true" t="shared" si="43" ref="C228:K228">SUM(C224:C227)</f>
        <v>45</v>
      </c>
      <c r="D228" s="180">
        <f t="shared" si="43"/>
        <v>39</v>
      </c>
      <c r="E228" s="180">
        <f t="shared" si="43"/>
        <v>0</v>
      </c>
      <c r="F228" s="180">
        <f t="shared" si="43"/>
        <v>9</v>
      </c>
      <c r="G228" s="180">
        <f t="shared" si="43"/>
        <v>0</v>
      </c>
      <c r="H228" s="180">
        <f t="shared" si="43"/>
        <v>40</v>
      </c>
      <c r="I228" s="180">
        <f t="shared" si="43"/>
        <v>38</v>
      </c>
      <c r="J228" s="180">
        <f t="shared" si="43"/>
        <v>35</v>
      </c>
      <c r="K228" s="180">
        <f t="shared" si="43"/>
        <v>36</v>
      </c>
      <c r="L228" s="180">
        <f>SUM(L224:L227)</f>
        <v>12</v>
      </c>
      <c r="M228" s="180">
        <f>SUM(M224:M227)</f>
        <v>0</v>
      </c>
      <c r="N228" s="181"/>
      <c r="O228" s="181">
        <f>SUM(O224:O227)</f>
        <v>0</v>
      </c>
      <c r="P228" s="181">
        <f>SUM(P224:P227)</f>
        <v>254</v>
      </c>
      <c r="Q228" s="182"/>
      <c r="R228" s="183" t="s">
        <v>17</v>
      </c>
    </row>
    <row r="229" spans="1:20" ht="15.75" customHeight="1" thickTop="1">
      <c r="A229" s="166"/>
      <c r="B229" s="105">
        <v>24</v>
      </c>
      <c r="C229" s="106">
        <v>24</v>
      </c>
      <c r="D229" s="107">
        <v>12</v>
      </c>
      <c r="E229" s="107">
        <v>6</v>
      </c>
      <c r="F229" s="107">
        <v>9</v>
      </c>
      <c r="G229" s="107">
        <v>9</v>
      </c>
      <c r="H229" s="108">
        <v>12</v>
      </c>
      <c r="I229" s="107">
        <v>10</v>
      </c>
      <c r="J229" s="107">
        <v>9</v>
      </c>
      <c r="K229" s="107">
        <v>9</v>
      </c>
      <c r="L229" s="107">
        <v>12</v>
      </c>
      <c r="M229" s="107"/>
      <c r="N229" s="167"/>
      <c r="O229" s="107">
        <v>6</v>
      </c>
      <c r="P229" s="168">
        <f>(T229)+N229+(O229)</f>
        <v>118</v>
      </c>
      <c r="Q229" s="169"/>
      <c r="R229" s="170"/>
      <c r="T229" s="45">
        <f>SUM(C229:M229)</f>
        <v>112</v>
      </c>
    </row>
    <row r="230" spans="1:20" ht="15.75" customHeight="1">
      <c r="A230" s="166" t="s">
        <v>132</v>
      </c>
      <c r="B230" s="105">
        <v>25</v>
      </c>
      <c r="C230" s="106">
        <v>24</v>
      </c>
      <c r="D230" s="107">
        <v>15</v>
      </c>
      <c r="E230" s="107">
        <v>6</v>
      </c>
      <c r="F230" s="107">
        <v>10</v>
      </c>
      <c r="G230" s="107">
        <v>12</v>
      </c>
      <c r="H230" s="108">
        <v>13</v>
      </c>
      <c r="I230" s="107">
        <v>11</v>
      </c>
      <c r="J230" s="107">
        <v>9</v>
      </c>
      <c r="K230" s="107">
        <v>9</v>
      </c>
      <c r="L230" s="107">
        <v>12</v>
      </c>
      <c r="M230" s="107"/>
      <c r="N230" s="107"/>
      <c r="O230" s="107">
        <v>6</v>
      </c>
      <c r="P230" s="168">
        <f>(T230)+N230+(O230)</f>
        <v>127</v>
      </c>
      <c r="Q230" s="171">
        <v>2</v>
      </c>
      <c r="R230" s="172">
        <f>P233+Q230</f>
        <v>483</v>
      </c>
      <c r="T230" s="45">
        <f>SUM(C230:M230)</f>
        <v>121</v>
      </c>
    </row>
    <row r="231" spans="1:20" ht="15.75" customHeight="1">
      <c r="A231" s="166" t="s">
        <v>328</v>
      </c>
      <c r="B231" s="105">
        <v>26</v>
      </c>
      <c r="C231" s="106">
        <v>24</v>
      </c>
      <c r="D231" s="107">
        <v>12</v>
      </c>
      <c r="E231" s="107">
        <v>6</v>
      </c>
      <c r="F231" s="107">
        <v>9</v>
      </c>
      <c r="G231" s="107"/>
      <c r="H231" s="108">
        <v>13</v>
      </c>
      <c r="I231" s="107">
        <v>10</v>
      </c>
      <c r="J231" s="107">
        <v>9</v>
      </c>
      <c r="K231" s="107">
        <v>10</v>
      </c>
      <c r="L231" s="107">
        <v>13</v>
      </c>
      <c r="M231" s="107"/>
      <c r="N231" s="107"/>
      <c r="O231" s="107">
        <v>3</v>
      </c>
      <c r="P231" s="168">
        <f>(T231)+N231+(O231)</f>
        <v>109</v>
      </c>
      <c r="Q231" s="169"/>
      <c r="R231" s="173"/>
      <c r="T231" s="45">
        <f>SUM(C231:M231)</f>
        <v>106</v>
      </c>
    </row>
    <row r="232" spans="1:20" ht="15.75" customHeight="1" thickBot="1">
      <c r="A232" s="174">
        <v>1429</v>
      </c>
      <c r="B232" s="117">
        <v>34</v>
      </c>
      <c r="C232" s="118">
        <v>23</v>
      </c>
      <c r="D232" s="119">
        <v>15</v>
      </c>
      <c r="E232" s="119">
        <v>6</v>
      </c>
      <c r="F232" s="119">
        <v>9</v>
      </c>
      <c r="G232" s="119">
        <v>14</v>
      </c>
      <c r="H232" s="120">
        <v>13</v>
      </c>
      <c r="I232" s="119">
        <v>11</v>
      </c>
      <c r="J232" s="119">
        <v>9</v>
      </c>
      <c r="K232" s="119">
        <v>9</v>
      </c>
      <c r="L232" s="119">
        <v>12</v>
      </c>
      <c r="M232" s="119"/>
      <c r="N232" s="119"/>
      <c r="O232" s="119">
        <v>6</v>
      </c>
      <c r="P232" s="168">
        <f>(T232)+N232+(O232)</f>
        <v>127</v>
      </c>
      <c r="Q232" s="175"/>
      <c r="R232" s="176"/>
      <c r="T232" s="45">
        <f>SUM(C232:M232)</f>
        <v>121</v>
      </c>
    </row>
    <row r="233" spans="1:18" s="26" customFormat="1" ht="15.75" customHeight="1" thickBot="1" thickTop="1">
      <c r="A233" s="177"/>
      <c r="B233" s="178" t="s">
        <v>43</v>
      </c>
      <c r="C233" s="179">
        <f aca="true" t="shared" si="44" ref="C233:K233">SUM(C229:C232)</f>
        <v>95</v>
      </c>
      <c r="D233" s="180">
        <f t="shared" si="44"/>
        <v>54</v>
      </c>
      <c r="E233" s="180">
        <f t="shared" si="44"/>
        <v>24</v>
      </c>
      <c r="F233" s="180">
        <f t="shared" si="44"/>
        <v>37</v>
      </c>
      <c r="G233" s="180">
        <f t="shared" si="44"/>
        <v>35</v>
      </c>
      <c r="H233" s="180">
        <f t="shared" si="44"/>
        <v>51</v>
      </c>
      <c r="I233" s="180">
        <f t="shared" si="44"/>
        <v>42</v>
      </c>
      <c r="J233" s="180">
        <f t="shared" si="44"/>
        <v>36</v>
      </c>
      <c r="K233" s="180">
        <f t="shared" si="44"/>
        <v>37</v>
      </c>
      <c r="L233" s="180">
        <f>SUM(L229:L232)</f>
        <v>49</v>
      </c>
      <c r="M233" s="180">
        <f>SUM(M229:M232)</f>
        <v>0</v>
      </c>
      <c r="N233" s="181"/>
      <c r="O233" s="181">
        <f>SUM(O229:O232)</f>
        <v>21</v>
      </c>
      <c r="P233" s="181">
        <f>SUM(P229:P232)</f>
        <v>481</v>
      </c>
      <c r="Q233" s="182"/>
      <c r="R233" s="183" t="s">
        <v>17</v>
      </c>
    </row>
    <row r="234" spans="1:20" ht="15.75" customHeight="1" thickTop="1">
      <c r="A234" s="166"/>
      <c r="B234" s="105">
        <v>111</v>
      </c>
      <c r="C234" s="106">
        <v>19</v>
      </c>
      <c r="D234" s="107"/>
      <c r="E234" s="107">
        <v>6</v>
      </c>
      <c r="F234" s="107">
        <v>6</v>
      </c>
      <c r="G234" s="107">
        <v>12</v>
      </c>
      <c r="H234" s="108">
        <v>12</v>
      </c>
      <c r="I234" s="107">
        <v>9</v>
      </c>
      <c r="J234" s="107">
        <v>9</v>
      </c>
      <c r="K234" s="107">
        <v>9</v>
      </c>
      <c r="L234" s="107">
        <v>12</v>
      </c>
      <c r="M234" s="107"/>
      <c r="N234" s="167"/>
      <c r="O234" s="107">
        <v>3</v>
      </c>
      <c r="P234" s="168">
        <f>(T234)+N234+(O234)</f>
        <v>97</v>
      </c>
      <c r="Q234" s="169"/>
      <c r="R234" s="170"/>
      <c r="T234" s="45">
        <f>SUM(C234:M234)</f>
        <v>94</v>
      </c>
    </row>
    <row r="235" spans="1:20" ht="15.75" customHeight="1">
      <c r="A235" s="166" t="s">
        <v>325</v>
      </c>
      <c r="B235" s="105">
        <v>15</v>
      </c>
      <c r="C235" s="106">
        <v>19</v>
      </c>
      <c r="D235" s="107"/>
      <c r="E235" s="107">
        <v>9</v>
      </c>
      <c r="F235" s="107">
        <v>9</v>
      </c>
      <c r="G235" s="107">
        <v>12</v>
      </c>
      <c r="H235" s="108">
        <v>12</v>
      </c>
      <c r="I235" s="107">
        <v>8</v>
      </c>
      <c r="J235" s="107">
        <v>8</v>
      </c>
      <c r="K235" s="107">
        <v>9</v>
      </c>
      <c r="L235" s="107">
        <v>12</v>
      </c>
      <c r="M235" s="107"/>
      <c r="N235" s="107"/>
      <c r="O235" s="107">
        <v>3</v>
      </c>
      <c r="P235" s="168">
        <f>(T235)+N235+(O235)</f>
        <v>101</v>
      </c>
      <c r="Q235" s="171">
        <v>1</v>
      </c>
      <c r="R235" s="172">
        <f>P238+Q235</f>
        <v>387</v>
      </c>
      <c r="T235" s="45">
        <f>SUM(C235:M235)</f>
        <v>98</v>
      </c>
    </row>
    <row r="236" spans="1:20" ht="15.75" customHeight="1">
      <c r="A236" s="166" t="s">
        <v>326</v>
      </c>
      <c r="B236" s="105">
        <v>115</v>
      </c>
      <c r="C236" s="106">
        <v>20</v>
      </c>
      <c r="D236" s="107"/>
      <c r="E236" s="107">
        <v>6</v>
      </c>
      <c r="F236" s="107">
        <v>9</v>
      </c>
      <c r="G236" s="107">
        <v>9</v>
      </c>
      <c r="H236" s="108">
        <v>12</v>
      </c>
      <c r="I236" s="107">
        <v>12</v>
      </c>
      <c r="J236" s="107">
        <v>10</v>
      </c>
      <c r="K236" s="107"/>
      <c r="L236" s="107">
        <v>12</v>
      </c>
      <c r="M236" s="107"/>
      <c r="N236" s="107"/>
      <c r="O236" s="107">
        <v>3</v>
      </c>
      <c r="P236" s="168">
        <f>(T236)+N236+(O236)</f>
        <v>93</v>
      </c>
      <c r="Q236" s="169"/>
      <c r="R236" s="173"/>
      <c r="T236" s="45">
        <f>SUM(C236:M236)</f>
        <v>90</v>
      </c>
    </row>
    <row r="237" spans="1:20" ht="15.75" customHeight="1" thickBot="1">
      <c r="A237" s="174">
        <v>1415</v>
      </c>
      <c r="B237" s="117">
        <v>16</v>
      </c>
      <c r="C237" s="118">
        <v>20</v>
      </c>
      <c r="D237" s="119"/>
      <c r="E237" s="119">
        <v>6</v>
      </c>
      <c r="F237" s="119">
        <v>6</v>
      </c>
      <c r="G237" s="119">
        <v>12</v>
      </c>
      <c r="H237" s="120">
        <v>12</v>
      </c>
      <c r="I237" s="119">
        <v>9</v>
      </c>
      <c r="J237" s="119">
        <v>9</v>
      </c>
      <c r="K237" s="119">
        <v>9</v>
      </c>
      <c r="L237" s="119">
        <v>9</v>
      </c>
      <c r="M237" s="119"/>
      <c r="N237" s="119"/>
      <c r="O237" s="119">
        <v>3</v>
      </c>
      <c r="P237" s="168">
        <f>(T237)+N237+(O237)</f>
        <v>95</v>
      </c>
      <c r="Q237" s="175"/>
      <c r="R237" s="176"/>
      <c r="T237" s="45">
        <f>SUM(C237:M237)</f>
        <v>92</v>
      </c>
    </row>
    <row r="238" spans="1:18" s="26" customFormat="1" ht="15.75" customHeight="1" thickBot="1" thickTop="1">
      <c r="A238" s="177"/>
      <c r="B238" s="178" t="s">
        <v>43</v>
      </c>
      <c r="C238" s="179">
        <f aca="true" t="shared" si="45" ref="C238:K238">SUM(C234:C237)</f>
        <v>78</v>
      </c>
      <c r="D238" s="180">
        <f t="shared" si="45"/>
        <v>0</v>
      </c>
      <c r="E238" s="180">
        <f t="shared" si="45"/>
        <v>27</v>
      </c>
      <c r="F238" s="180">
        <f t="shared" si="45"/>
        <v>30</v>
      </c>
      <c r="G238" s="180">
        <f t="shared" si="45"/>
        <v>45</v>
      </c>
      <c r="H238" s="180">
        <f t="shared" si="45"/>
        <v>48</v>
      </c>
      <c r="I238" s="180">
        <f t="shared" si="45"/>
        <v>38</v>
      </c>
      <c r="J238" s="180">
        <f t="shared" si="45"/>
        <v>36</v>
      </c>
      <c r="K238" s="180">
        <f t="shared" si="45"/>
        <v>27</v>
      </c>
      <c r="L238" s="180">
        <f>SUM(L234:L237)</f>
        <v>45</v>
      </c>
      <c r="M238" s="180">
        <f>SUM(M234:M237)</f>
        <v>0</v>
      </c>
      <c r="N238" s="181"/>
      <c r="O238" s="181">
        <f>SUM(O234:O237)</f>
        <v>12</v>
      </c>
      <c r="P238" s="181">
        <f>SUM(P234:P237)</f>
        <v>386</v>
      </c>
      <c r="Q238" s="182"/>
      <c r="R238" s="183" t="s">
        <v>17</v>
      </c>
    </row>
    <row r="239" spans="1:20" ht="15.75" customHeight="1" thickTop="1">
      <c r="A239" s="166"/>
      <c r="B239" s="105">
        <v>3</v>
      </c>
      <c r="C239" s="106">
        <v>18</v>
      </c>
      <c r="D239" s="107"/>
      <c r="E239" s="107">
        <v>8</v>
      </c>
      <c r="F239" s="107">
        <v>9</v>
      </c>
      <c r="G239" s="107">
        <v>14</v>
      </c>
      <c r="H239" s="108">
        <v>14</v>
      </c>
      <c r="I239" s="107">
        <v>9</v>
      </c>
      <c r="J239" s="107">
        <v>8</v>
      </c>
      <c r="K239" s="107">
        <v>10</v>
      </c>
      <c r="L239" s="107">
        <v>11</v>
      </c>
      <c r="M239" s="107"/>
      <c r="N239" s="167"/>
      <c r="O239" s="107"/>
      <c r="P239" s="168">
        <f>(T239)+N239+(O239)</f>
        <v>101</v>
      </c>
      <c r="Q239" s="169"/>
      <c r="R239" s="170"/>
      <c r="T239" s="45">
        <f>SUM(C239:M239)</f>
        <v>101</v>
      </c>
    </row>
    <row r="240" spans="1:20" ht="15.75" customHeight="1">
      <c r="A240" s="166" t="s">
        <v>58</v>
      </c>
      <c r="B240" s="105">
        <v>146</v>
      </c>
      <c r="C240" s="106">
        <v>20</v>
      </c>
      <c r="D240" s="107"/>
      <c r="E240" s="107">
        <v>9</v>
      </c>
      <c r="F240" s="107">
        <v>9</v>
      </c>
      <c r="G240" s="107">
        <v>13</v>
      </c>
      <c r="H240" s="108">
        <v>15</v>
      </c>
      <c r="I240" s="107">
        <v>9</v>
      </c>
      <c r="J240" s="107">
        <v>9</v>
      </c>
      <c r="K240" s="107">
        <v>10</v>
      </c>
      <c r="L240" s="107">
        <v>11</v>
      </c>
      <c r="M240" s="107"/>
      <c r="N240" s="107"/>
      <c r="O240" s="107"/>
      <c r="P240" s="168">
        <f>(T240)+N240+(O240)</f>
        <v>105</v>
      </c>
      <c r="Q240" s="171"/>
      <c r="R240" s="172">
        <f>P243+Q240</f>
        <v>410</v>
      </c>
      <c r="T240" s="45">
        <f>SUM(C240:M240)</f>
        <v>105</v>
      </c>
    </row>
    <row r="241" spans="1:20" ht="15.75" customHeight="1">
      <c r="A241" s="166" t="s">
        <v>59</v>
      </c>
      <c r="B241" s="105">
        <v>49</v>
      </c>
      <c r="C241" s="106">
        <v>18</v>
      </c>
      <c r="D241" s="107"/>
      <c r="E241" s="107">
        <v>8</v>
      </c>
      <c r="F241" s="107">
        <v>8</v>
      </c>
      <c r="G241" s="107">
        <v>13</v>
      </c>
      <c r="H241" s="108">
        <v>14</v>
      </c>
      <c r="I241" s="107">
        <v>8</v>
      </c>
      <c r="J241" s="107">
        <v>9</v>
      </c>
      <c r="K241" s="107">
        <v>9</v>
      </c>
      <c r="L241" s="107">
        <v>12</v>
      </c>
      <c r="M241" s="107"/>
      <c r="N241" s="107"/>
      <c r="O241" s="107"/>
      <c r="P241" s="168">
        <f>(T241)+N241+(O241)</f>
        <v>99</v>
      </c>
      <c r="Q241" s="169"/>
      <c r="R241" s="173"/>
      <c r="T241" s="45">
        <f>SUM(C241:M241)</f>
        <v>99</v>
      </c>
    </row>
    <row r="242" spans="1:20" ht="15.75" customHeight="1" thickBot="1">
      <c r="A242" s="174">
        <v>1301</v>
      </c>
      <c r="B242" s="117">
        <v>213</v>
      </c>
      <c r="C242" s="118">
        <v>19</v>
      </c>
      <c r="D242" s="119"/>
      <c r="E242" s="119">
        <v>8</v>
      </c>
      <c r="F242" s="119">
        <v>9</v>
      </c>
      <c r="G242" s="119">
        <v>14</v>
      </c>
      <c r="H242" s="120">
        <v>15</v>
      </c>
      <c r="I242" s="119">
        <v>9</v>
      </c>
      <c r="J242" s="119">
        <v>9</v>
      </c>
      <c r="K242" s="119">
        <v>10</v>
      </c>
      <c r="L242" s="119">
        <v>12</v>
      </c>
      <c r="M242" s="119"/>
      <c r="N242" s="119"/>
      <c r="O242" s="119"/>
      <c r="P242" s="168">
        <f>(T242)+N242+(O242)</f>
        <v>105</v>
      </c>
      <c r="Q242" s="175"/>
      <c r="R242" s="176"/>
      <c r="T242" s="45">
        <f>SUM(C242:M242)</f>
        <v>105</v>
      </c>
    </row>
    <row r="243" spans="1:18" s="26" customFormat="1" ht="15.75" customHeight="1" thickBot="1" thickTop="1">
      <c r="A243" s="177" t="s">
        <v>329</v>
      </c>
      <c r="B243" s="178" t="s">
        <v>43</v>
      </c>
      <c r="C243" s="179">
        <f aca="true" t="shared" si="46" ref="C243:K243">SUM(C239:C242)</f>
        <v>75</v>
      </c>
      <c r="D243" s="180">
        <f t="shared" si="46"/>
        <v>0</v>
      </c>
      <c r="E243" s="180">
        <f t="shared" si="46"/>
        <v>33</v>
      </c>
      <c r="F243" s="180">
        <f t="shared" si="46"/>
        <v>35</v>
      </c>
      <c r="G243" s="180">
        <f t="shared" si="46"/>
        <v>54</v>
      </c>
      <c r="H243" s="180">
        <f t="shared" si="46"/>
        <v>58</v>
      </c>
      <c r="I243" s="180">
        <f t="shared" si="46"/>
        <v>35</v>
      </c>
      <c r="J243" s="180">
        <f t="shared" si="46"/>
        <v>35</v>
      </c>
      <c r="K243" s="180">
        <f t="shared" si="46"/>
        <v>39</v>
      </c>
      <c r="L243" s="180">
        <f>SUM(L239:L242)</f>
        <v>46</v>
      </c>
      <c r="M243" s="180">
        <f>SUM(M239:M242)</f>
        <v>0</v>
      </c>
      <c r="N243" s="181"/>
      <c r="O243" s="181">
        <f>SUM(O239:O242)</f>
        <v>0</v>
      </c>
      <c r="P243" s="181">
        <f>SUM(P239:P242)</f>
        <v>410</v>
      </c>
      <c r="Q243" s="182"/>
      <c r="R243" s="183" t="s">
        <v>17</v>
      </c>
    </row>
    <row r="244" ht="13.5" thickTop="1"/>
  </sheetData>
  <autoFilter ref="A8:T243"/>
  <printOptions horizontalCentered="1"/>
  <pageMargins left="0" right="0" top="0.236220472440945" bottom="0.433070866141732" header="0.511811023622047" footer="0.511811023622047"/>
  <pageSetup horizontalDpi="240" verticalDpi="240" orientation="portrait" paperSize="9" scale="65" r:id="rId1"/>
  <rowBreaks count="4" manualBreakCount="4">
    <brk id="68" max="16383" man="1"/>
    <brk id="123" max="16383" man="1"/>
    <brk id="173" max="16383" man="1"/>
    <brk id="2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28"/>
  <sheetViews>
    <sheetView showGridLines="0" showZeros="0" tabSelected="1" zoomScale="160" zoomScaleNormal="160" workbookViewId="0" topLeftCell="A121">
      <selection activeCell="A129" sqref="A129:XFD167"/>
    </sheetView>
  </sheetViews>
  <sheetFormatPr defaultColWidth="9.140625" defaultRowHeight="12.75"/>
  <cols>
    <col min="1" max="1" width="17.57421875" style="18" customWidth="1"/>
    <col min="2" max="2" width="4.7109375" style="18" customWidth="1"/>
    <col min="3" max="8" width="4.7109375" style="56" customWidth="1"/>
    <col min="9" max="11" width="4.7109375" style="18" customWidth="1"/>
    <col min="12" max="15" width="4.28125" style="18" customWidth="1"/>
    <col min="16" max="16" width="6.57421875" style="18" customWidth="1"/>
    <col min="17" max="17" width="8.57421875" style="18" customWidth="1"/>
    <col min="18" max="18" width="9.140625" style="18" hidden="1" customWidth="1"/>
    <col min="19" max="256" width="8.8515625" style="18" customWidth="1"/>
    <col min="257" max="257" width="17.57421875" style="18" customWidth="1"/>
    <col min="258" max="267" width="4.7109375" style="18" customWidth="1"/>
    <col min="268" max="271" width="4.28125" style="18" customWidth="1"/>
    <col min="272" max="272" width="6.57421875" style="18" customWidth="1"/>
    <col min="273" max="273" width="8.57421875" style="18" customWidth="1"/>
    <col min="274" max="274" width="9.140625" style="18" hidden="1" customWidth="1"/>
    <col min="275" max="512" width="8.8515625" style="18" customWidth="1"/>
    <col min="513" max="513" width="17.57421875" style="18" customWidth="1"/>
    <col min="514" max="523" width="4.7109375" style="18" customWidth="1"/>
    <col min="524" max="527" width="4.28125" style="18" customWidth="1"/>
    <col min="528" max="528" width="6.57421875" style="18" customWidth="1"/>
    <col min="529" max="529" width="8.57421875" style="18" customWidth="1"/>
    <col min="530" max="530" width="9.140625" style="18" hidden="1" customWidth="1"/>
    <col min="531" max="768" width="8.8515625" style="18" customWidth="1"/>
    <col min="769" max="769" width="17.57421875" style="18" customWidth="1"/>
    <col min="770" max="779" width="4.7109375" style="18" customWidth="1"/>
    <col min="780" max="783" width="4.28125" style="18" customWidth="1"/>
    <col min="784" max="784" width="6.57421875" style="18" customWidth="1"/>
    <col min="785" max="785" width="8.57421875" style="18" customWidth="1"/>
    <col min="786" max="786" width="9.140625" style="18" hidden="1" customWidth="1"/>
    <col min="787" max="1024" width="8.8515625" style="18" customWidth="1"/>
    <col min="1025" max="1025" width="17.57421875" style="18" customWidth="1"/>
    <col min="1026" max="1035" width="4.7109375" style="18" customWidth="1"/>
    <col min="1036" max="1039" width="4.28125" style="18" customWidth="1"/>
    <col min="1040" max="1040" width="6.57421875" style="18" customWidth="1"/>
    <col min="1041" max="1041" width="8.57421875" style="18" customWidth="1"/>
    <col min="1042" max="1042" width="9.140625" style="18" hidden="1" customWidth="1"/>
    <col min="1043" max="1280" width="8.8515625" style="18" customWidth="1"/>
    <col min="1281" max="1281" width="17.57421875" style="18" customWidth="1"/>
    <col min="1282" max="1291" width="4.7109375" style="18" customWidth="1"/>
    <col min="1292" max="1295" width="4.28125" style="18" customWidth="1"/>
    <col min="1296" max="1296" width="6.57421875" style="18" customWidth="1"/>
    <col min="1297" max="1297" width="8.57421875" style="18" customWidth="1"/>
    <col min="1298" max="1298" width="9.140625" style="18" hidden="1" customWidth="1"/>
    <col min="1299" max="1536" width="8.8515625" style="18" customWidth="1"/>
    <col min="1537" max="1537" width="17.57421875" style="18" customWidth="1"/>
    <col min="1538" max="1547" width="4.7109375" style="18" customWidth="1"/>
    <col min="1548" max="1551" width="4.28125" style="18" customWidth="1"/>
    <col min="1552" max="1552" width="6.57421875" style="18" customWidth="1"/>
    <col min="1553" max="1553" width="8.57421875" style="18" customWidth="1"/>
    <col min="1554" max="1554" width="9.140625" style="18" hidden="1" customWidth="1"/>
    <col min="1555" max="1792" width="8.8515625" style="18" customWidth="1"/>
    <col min="1793" max="1793" width="17.57421875" style="18" customWidth="1"/>
    <col min="1794" max="1803" width="4.7109375" style="18" customWidth="1"/>
    <col min="1804" max="1807" width="4.28125" style="18" customWidth="1"/>
    <col min="1808" max="1808" width="6.57421875" style="18" customWidth="1"/>
    <col min="1809" max="1809" width="8.57421875" style="18" customWidth="1"/>
    <col min="1810" max="1810" width="9.140625" style="18" hidden="1" customWidth="1"/>
    <col min="1811" max="2048" width="8.8515625" style="18" customWidth="1"/>
    <col min="2049" max="2049" width="17.57421875" style="18" customWidth="1"/>
    <col min="2050" max="2059" width="4.7109375" style="18" customWidth="1"/>
    <col min="2060" max="2063" width="4.28125" style="18" customWidth="1"/>
    <col min="2064" max="2064" width="6.57421875" style="18" customWidth="1"/>
    <col min="2065" max="2065" width="8.57421875" style="18" customWidth="1"/>
    <col min="2066" max="2066" width="9.140625" style="18" hidden="1" customWidth="1"/>
    <col min="2067" max="2304" width="8.8515625" style="18" customWidth="1"/>
    <col min="2305" max="2305" width="17.57421875" style="18" customWidth="1"/>
    <col min="2306" max="2315" width="4.7109375" style="18" customWidth="1"/>
    <col min="2316" max="2319" width="4.28125" style="18" customWidth="1"/>
    <col min="2320" max="2320" width="6.57421875" style="18" customWidth="1"/>
    <col min="2321" max="2321" width="8.57421875" style="18" customWidth="1"/>
    <col min="2322" max="2322" width="9.140625" style="18" hidden="1" customWidth="1"/>
    <col min="2323" max="2560" width="8.8515625" style="18" customWidth="1"/>
    <col min="2561" max="2561" width="17.57421875" style="18" customWidth="1"/>
    <col min="2562" max="2571" width="4.7109375" style="18" customWidth="1"/>
    <col min="2572" max="2575" width="4.28125" style="18" customWidth="1"/>
    <col min="2576" max="2576" width="6.57421875" style="18" customWidth="1"/>
    <col min="2577" max="2577" width="8.57421875" style="18" customWidth="1"/>
    <col min="2578" max="2578" width="9.140625" style="18" hidden="1" customWidth="1"/>
    <col min="2579" max="2816" width="8.8515625" style="18" customWidth="1"/>
    <col min="2817" max="2817" width="17.57421875" style="18" customWidth="1"/>
    <col min="2818" max="2827" width="4.7109375" style="18" customWidth="1"/>
    <col min="2828" max="2831" width="4.28125" style="18" customWidth="1"/>
    <col min="2832" max="2832" width="6.57421875" style="18" customWidth="1"/>
    <col min="2833" max="2833" width="8.57421875" style="18" customWidth="1"/>
    <col min="2834" max="2834" width="9.140625" style="18" hidden="1" customWidth="1"/>
    <col min="2835" max="3072" width="8.8515625" style="18" customWidth="1"/>
    <col min="3073" max="3073" width="17.57421875" style="18" customWidth="1"/>
    <col min="3074" max="3083" width="4.7109375" style="18" customWidth="1"/>
    <col min="3084" max="3087" width="4.28125" style="18" customWidth="1"/>
    <col min="3088" max="3088" width="6.57421875" style="18" customWidth="1"/>
    <col min="3089" max="3089" width="8.57421875" style="18" customWidth="1"/>
    <col min="3090" max="3090" width="9.140625" style="18" hidden="1" customWidth="1"/>
    <col min="3091" max="3328" width="8.8515625" style="18" customWidth="1"/>
    <col min="3329" max="3329" width="17.57421875" style="18" customWidth="1"/>
    <col min="3330" max="3339" width="4.7109375" style="18" customWidth="1"/>
    <col min="3340" max="3343" width="4.28125" style="18" customWidth="1"/>
    <col min="3344" max="3344" width="6.57421875" style="18" customWidth="1"/>
    <col min="3345" max="3345" width="8.57421875" style="18" customWidth="1"/>
    <col min="3346" max="3346" width="9.140625" style="18" hidden="1" customWidth="1"/>
    <col min="3347" max="3584" width="8.8515625" style="18" customWidth="1"/>
    <col min="3585" max="3585" width="17.57421875" style="18" customWidth="1"/>
    <col min="3586" max="3595" width="4.7109375" style="18" customWidth="1"/>
    <col min="3596" max="3599" width="4.28125" style="18" customWidth="1"/>
    <col min="3600" max="3600" width="6.57421875" style="18" customWidth="1"/>
    <col min="3601" max="3601" width="8.57421875" style="18" customWidth="1"/>
    <col min="3602" max="3602" width="9.140625" style="18" hidden="1" customWidth="1"/>
    <col min="3603" max="3840" width="8.8515625" style="18" customWidth="1"/>
    <col min="3841" max="3841" width="17.57421875" style="18" customWidth="1"/>
    <col min="3842" max="3851" width="4.7109375" style="18" customWidth="1"/>
    <col min="3852" max="3855" width="4.28125" style="18" customWidth="1"/>
    <col min="3856" max="3856" width="6.57421875" style="18" customWidth="1"/>
    <col min="3857" max="3857" width="8.57421875" style="18" customWidth="1"/>
    <col min="3858" max="3858" width="9.140625" style="18" hidden="1" customWidth="1"/>
    <col min="3859" max="4096" width="8.8515625" style="18" customWidth="1"/>
    <col min="4097" max="4097" width="17.57421875" style="18" customWidth="1"/>
    <col min="4098" max="4107" width="4.7109375" style="18" customWidth="1"/>
    <col min="4108" max="4111" width="4.28125" style="18" customWidth="1"/>
    <col min="4112" max="4112" width="6.57421875" style="18" customWidth="1"/>
    <col min="4113" max="4113" width="8.57421875" style="18" customWidth="1"/>
    <col min="4114" max="4114" width="9.140625" style="18" hidden="1" customWidth="1"/>
    <col min="4115" max="4352" width="8.8515625" style="18" customWidth="1"/>
    <col min="4353" max="4353" width="17.57421875" style="18" customWidth="1"/>
    <col min="4354" max="4363" width="4.7109375" style="18" customWidth="1"/>
    <col min="4364" max="4367" width="4.28125" style="18" customWidth="1"/>
    <col min="4368" max="4368" width="6.57421875" style="18" customWidth="1"/>
    <col min="4369" max="4369" width="8.57421875" style="18" customWidth="1"/>
    <col min="4370" max="4370" width="9.140625" style="18" hidden="1" customWidth="1"/>
    <col min="4371" max="4608" width="8.8515625" style="18" customWidth="1"/>
    <col min="4609" max="4609" width="17.57421875" style="18" customWidth="1"/>
    <col min="4610" max="4619" width="4.7109375" style="18" customWidth="1"/>
    <col min="4620" max="4623" width="4.28125" style="18" customWidth="1"/>
    <col min="4624" max="4624" width="6.57421875" style="18" customWidth="1"/>
    <col min="4625" max="4625" width="8.57421875" style="18" customWidth="1"/>
    <col min="4626" max="4626" width="9.140625" style="18" hidden="1" customWidth="1"/>
    <col min="4627" max="4864" width="8.8515625" style="18" customWidth="1"/>
    <col min="4865" max="4865" width="17.57421875" style="18" customWidth="1"/>
    <col min="4866" max="4875" width="4.7109375" style="18" customWidth="1"/>
    <col min="4876" max="4879" width="4.28125" style="18" customWidth="1"/>
    <col min="4880" max="4880" width="6.57421875" style="18" customWidth="1"/>
    <col min="4881" max="4881" width="8.57421875" style="18" customWidth="1"/>
    <col min="4882" max="4882" width="9.140625" style="18" hidden="1" customWidth="1"/>
    <col min="4883" max="5120" width="8.8515625" style="18" customWidth="1"/>
    <col min="5121" max="5121" width="17.57421875" style="18" customWidth="1"/>
    <col min="5122" max="5131" width="4.7109375" style="18" customWidth="1"/>
    <col min="5132" max="5135" width="4.28125" style="18" customWidth="1"/>
    <col min="5136" max="5136" width="6.57421875" style="18" customWidth="1"/>
    <col min="5137" max="5137" width="8.57421875" style="18" customWidth="1"/>
    <col min="5138" max="5138" width="9.140625" style="18" hidden="1" customWidth="1"/>
    <col min="5139" max="5376" width="8.8515625" style="18" customWidth="1"/>
    <col min="5377" max="5377" width="17.57421875" style="18" customWidth="1"/>
    <col min="5378" max="5387" width="4.7109375" style="18" customWidth="1"/>
    <col min="5388" max="5391" width="4.28125" style="18" customWidth="1"/>
    <col min="5392" max="5392" width="6.57421875" style="18" customWidth="1"/>
    <col min="5393" max="5393" width="8.57421875" style="18" customWidth="1"/>
    <col min="5394" max="5394" width="9.140625" style="18" hidden="1" customWidth="1"/>
    <col min="5395" max="5632" width="8.8515625" style="18" customWidth="1"/>
    <col min="5633" max="5633" width="17.57421875" style="18" customWidth="1"/>
    <col min="5634" max="5643" width="4.7109375" style="18" customWidth="1"/>
    <col min="5644" max="5647" width="4.28125" style="18" customWidth="1"/>
    <col min="5648" max="5648" width="6.57421875" style="18" customWidth="1"/>
    <col min="5649" max="5649" width="8.57421875" style="18" customWidth="1"/>
    <col min="5650" max="5650" width="9.140625" style="18" hidden="1" customWidth="1"/>
    <col min="5651" max="5888" width="8.8515625" style="18" customWidth="1"/>
    <col min="5889" max="5889" width="17.57421875" style="18" customWidth="1"/>
    <col min="5890" max="5899" width="4.7109375" style="18" customWidth="1"/>
    <col min="5900" max="5903" width="4.28125" style="18" customWidth="1"/>
    <col min="5904" max="5904" width="6.57421875" style="18" customWidth="1"/>
    <col min="5905" max="5905" width="8.57421875" style="18" customWidth="1"/>
    <col min="5906" max="5906" width="9.140625" style="18" hidden="1" customWidth="1"/>
    <col min="5907" max="6144" width="8.8515625" style="18" customWidth="1"/>
    <col min="6145" max="6145" width="17.57421875" style="18" customWidth="1"/>
    <col min="6146" max="6155" width="4.7109375" style="18" customWidth="1"/>
    <col min="6156" max="6159" width="4.28125" style="18" customWidth="1"/>
    <col min="6160" max="6160" width="6.57421875" style="18" customWidth="1"/>
    <col min="6161" max="6161" width="8.57421875" style="18" customWidth="1"/>
    <col min="6162" max="6162" width="9.140625" style="18" hidden="1" customWidth="1"/>
    <col min="6163" max="6400" width="8.8515625" style="18" customWidth="1"/>
    <col min="6401" max="6401" width="17.57421875" style="18" customWidth="1"/>
    <col min="6402" max="6411" width="4.7109375" style="18" customWidth="1"/>
    <col min="6412" max="6415" width="4.28125" style="18" customWidth="1"/>
    <col min="6416" max="6416" width="6.57421875" style="18" customWidth="1"/>
    <col min="6417" max="6417" width="8.57421875" style="18" customWidth="1"/>
    <col min="6418" max="6418" width="9.140625" style="18" hidden="1" customWidth="1"/>
    <col min="6419" max="6656" width="8.8515625" style="18" customWidth="1"/>
    <col min="6657" max="6657" width="17.57421875" style="18" customWidth="1"/>
    <col min="6658" max="6667" width="4.7109375" style="18" customWidth="1"/>
    <col min="6668" max="6671" width="4.28125" style="18" customWidth="1"/>
    <col min="6672" max="6672" width="6.57421875" style="18" customWidth="1"/>
    <col min="6673" max="6673" width="8.57421875" style="18" customWidth="1"/>
    <col min="6674" max="6674" width="9.140625" style="18" hidden="1" customWidth="1"/>
    <col min="6675" max="6912" width="8.8515625" style="18" customWidth="1"/>
    <col min="6913" max="6913" width="17.57421875" style="18" customWidth="1"/>
    <col min="6914" max="6923" width="4.7109375" style="18" customWidth="1"/>
    <col min="6924" max="6927" width="4.28125" style="18" customWidth="1"/>
    <col min="6928" max="6928" width="6.57421875" style="18" customWidth="1"/>
    <col min="6929" max="6929" width="8.57421875" style="18" customWidth="1"/>
    <col min="6930" max="6930" width="9.140625" style="18" hidden="1" customWidth="1"/>
    <col min="6931" max="7168" width="8.8515625" style="18" customWidth="1"/>
    <col min="7169" max="7169" width="17.57421875" style="18" customWidth="1"/>
    <col min="7170" max="7179" width="4.7109375" style="18" customWidth="1"/>
    <col min="7180" max="7183" width="4.28125" style="18" customWidth="1"/>
    <col min="7184" max="7184" width="6.57421875" style="18" customWidth="1"/>
    <col min="7185" max="7185" width="8.57421875" style="18" customWidth="1"/>
    <col min="7186" max="7186" width="9.140625" style="18" hidden="1" customWidth="1"/>
    <col min="7187" max="7424" width="8.8515625" style="18" customWidth="1"/>
    <col min="7425" max="7425" width="17.57421875" style="18" customWidth="1"/>
    <col min="7426" max="7435" width="4.7109375" style="18" customWidth="1"/>
    <col min="7436" max="7439" width="4.28125" style="18" customWidth="1"/>
    <col min="7440" max="7440" width="6.57421875" style="18" customWidth="1"/>
    <col min="7441" max="7441" width="8.57421875" style="18" customWidth="1"/>
    <col min="7442" max="7442" width="9.140625" style="18" hidden="1" customWidth="1"/>
    <col min="7443" max="7680" width="8.8515625" style="18" customWidth="1"/>
    <col min="7681" max="7681" width="17.57421875" style="18" customWidth="1"/>
    <col min="7682" max="7691" width="4.7109375" style="18" customWidth="1"/>
    <col min="7692" max="7695" width="4.28125" style="18" customWidth="1"/>
    <col min="7696" max="7696" width="6.57421875" style="18" customWidth="1"/>
    <col min="7697" max="7697" width="8.57421875" style="18" customWidth="1"/>
    <col min="7698" max="7698" width="9.140625" style="18" hidden="1" customWidth="1"/>
    <col min="7699" max="7936" width="8.8515625" style="18" customWidth="1"/>
    <col min="7937" max="7937" width="17.57421875" style="18" customWidth="1"/>
    <col min="7938" max="7947" width="4.7109375" style="18" customWidth="1"/>
    <col min="7948" max="7951" width="4.28125" style="18" customWidth="1"/>
    <col min="7952" max="7952" width="6.57421875" style="18" customWidth="1"/>
    <col min="7953" max="7953" width="8.57421875" style="18" customWidth="1"/>
    <col min="7954" max="7954" width="9.140625" style="18" hidden="1" customWidth="1"/>
    <col min="7955" max="8192" width="8.8515625" style="18" customWidth="1"/>
    <col min="8193" max="8193" width="17.57421875" style="18" customWidth="1"/>
    <col min="8194" max="8203" width="4.7109375" style="18" customWidth="1"/>
    <col min="8204" max="8207" width="4.28125" style="18" customWidth="1"/>
    <col min="8208" max="8208" width="6.57421875" style="18" customWidth="1"/>
    <col min="8209" max="8209" width="8.57421875" style="18" customWidth="1"/>
    <col min="8210" max="8210" width="9.140625" style="18" hidden="1" customWidth="1"/>
    <col min="8211" max="8448" width="8.8515625" style="18" customWidth="1"/>
    <col min="8449" max="8449" width="17.57421875" style="18" customWidth="1"/>
    <col min="8450" max="8459" width="4.7109375" style="18" customWidth="1"/>
    <col min="8460" max="8463" width="4.28125" style="18" customWidth="1"/>
    <col min="8464" max="8464" width="6.57421875" style="18" customWidth="1"/>
    <col min="8465" max="8465" width="8.57421875" style="18" customWidth="1"/>
    <col min="8466" max="8466" width="9.140625" style="18" hidden="1" customWidth="1"/>
    <col min="8467" max="8704" width="8.8515625" style="18" customWidth="1"/>
    <col min="8705" max="8705" width="17.57421875" style="18" customWidth="1"/>
    <col min="8706" max="8715" width="4.7109375" style="18" customWidth="1"/>
    <col min="8716" max="8719" width="4.28125" style="18" customWidth="1"/>
    <col min="8720" max="8720" width="6.57421875" style="18" customWidth="1"/>
    <col min="8721" max="8721" width="8.57421875" style="18" customWidth="1"/>
    <col min="8722" max="8722" width="9.140625" style="18" hidden="1" customWidth="1"/>
    <col min="8723" max="8960" width="8.8515625" style="18" customWidth="1"/>
    <col min="8961" max="8961" width="17.57421875" style="18" customWidth="1"/>
    <col min="8962" max="8971" width="4.7109375" style="18" customWidth="1"/>
    <col min="8972" max="8975" width="4.28125" style="18" customWidth="1"/>
    <col min="8976" max="8976" width="6.57421875" style="18" customWidth="1"/>
    <col min="8977" max="8977" width="8.57421875" style="18" customWidth="1"/>
    <col min="8978" max="8978" width="9.140625" style="18" hidden="1" customWidth="1"/>
    <col min="8979" max="9216" width="8.8515625" style="18" customWidth="1"/>
    <col min="9217" max="9217" width="17.57421875" style="18" customWidth="1"/>
    <col min="9218" max="9227" width="4.7109375" style="18" customWidth="1"/>
    <col min="9228" max="9231" width="4.28125" style="18" customWidth="1"/>
    <col min="9232" max="9232" width="6.57421875" style="18" customWidth="1"/>
    <col min="9233" max="9233" width="8.57421875" style="18" customWidth="1"/>
    <col min="9234" max="9234" width="9.140625" style="18" hidden="1" customWidth="1"/>
    <col min="9235" max="9472" width="8.8515625" style="18" customWidth="1"/>
    <col min="9473" max="9473" width="17.57421875" style="18" customWidth="1"/>
    <col min="9474" max="9483" width="4.7109375" style="18" customWidth="1"/>
    <col min="9484" max="9487" width="4.28125" style="18" customWidth="1"/>
    <col min="9488" max="9488" width="6.57421875" style="18" customWidth="1"/>
    <col min="9489" max="9489" width="8.57421875" style="18" customWidth="1"/>
    <col min="9490" max="9490" width="9.140625" style="18" hidden="1" customWidth="1"/>
    <col min="9491" max="9728" width="8.8515625" style="18" customWidth="1"/>
    <col min="9729" max="9729" width="17.57421875" style="18" customWidth="1"/>
    <col min="9730" max="9739" width="4.7109375" style="18" customWidth="1"/>
    <col min="9740" max="9743" width="4.28125" style="18" customWidth="1"/>
    <col min="9744" max="9744" width="6.57421875" style="18" customWidth="1"/>
    <col min="9745" max="9745" width="8.57421875" style="18" customWidth="1"/>
    <col min="9746" max="9746" width="9.140625" style="18" hidden="1" customWidth="1"/>
    <col min="9747" max="9984" width="8.8515625" style="18" customWidth="1"/>
    <col min="9985" max="9985" width="17.57421875" style="18" customWidth="1"/>
    <col min="9986" max="9995" width="4.7109375" style="18" customWidth="1"/>
    <col min="9996" max="9999" width="4.28125" style="18" customWidth="1"/>
    <col min="10000" max="10000" width="6.57421875" style="18" customWidth="1"/>
    <col min="10001" max="10001" width="8.57421875" style="18" customWidth="1"/>
    <col min="10002" max="10002" width="9.140625" style="18" hidden="1" customWidth="1"/>
    <col min="10003" max="10240" width="8.8515625" style="18" customWidth="1"/>
    <col min="10241" max="10241" width="17.57421875" style="18" customWidth="1"/>
    <col min="10242" max="10251" width="4.7109375" style="18" customWidth="1"/>
    <col min="10252" max="10255" width="4.28125" style="18" customWidth="1"/>
    <col min="10256" max="10256" width="6.57421875" style="18" customWidth="1"/>
    <col min="10257" max="10257" width="8.57421875" style="18" customWidth="1"/>
    <col min="10258" max="10258" width="9.140625" style="18" hidden="1" customWidth="1"/>
    <col min="10259" max="10496" width="8.8515625" style="18" customWidth="1"/>
    <col min="10497" max="10497" width="17.57421875" style="18" customWidth="1"/>
    <col min="10498" max="10507" width="4.7109375" style="18" customWidth="1"/>
    <col min="10508" max="10511" width="4.28125" style="18" customWidth="1"/>
    <col min="10512" max="10512" width="6.57421875" style="18" customWidth="1"/>
    <col min="10513" max="10513" width="8.57421875" style="18" customWidth="1"/>
    <col min="10514" max="10514" width="9.140625" style="18" hidden="1" customWidth="1"/>
    <col min="10515" max="10752" width="8.8515625" style="18" customWidth="1"/>
    <col min="10753" max="10753" width="17.57421875" style="18" customWidth="1"/>
    <col min="10754" max="10763" width="4.7109375" style="18" customWidth="1"/>
    <col min="10764" max="10767" width="4.28125" style="18" customWidth="1"/>
    <col min="10768" max="10768" width="6.57421875" style="18" customWidth="1"/>
    <col min="10769" max="10769" width="8.57421875" style="18" customWidth="1"/>
    <col min="10770" max="10770" width="9.140625" style="18" hidden="1" customWidth="1"/>
    <col min="10771" max="11008" width="8.8515625" style="18" customWidth="1"/>
    <col min="11009" max="11009" width="17.57421875" style="18" customWidth="1"/>
    <col min="11010" max="11019" width="4.7109375" style="18" customWidth="1"/>
    <col min="11020" max="11023" width="4.28125" style="18" customWidth="1"/>
    <col min="11024" max="11024" width="6.57421875" style="18" customWidth="1"/>
    <col min="11025" max="11025" width="8.57421875" style="18" customWidth="1"/>
    <col min="11026" max="11026" width="9.140625" style="18" hidden="1" customWidth="1"/>
    <col min="11027" max="11264" width="8.8515625" style="18" customWidth="1"/>
    <col min="11265" max="11265" width="17.57421875" style="18" customWidth="1"/>
    <col min="11266" max="11275" width="4.7109375" style="18" customWidth="1"/>
    <col min="11276" max="11279" width="4.28125" style="18" customWidth="1"/>
    <col min="11280" max="11280" width="6.57421875" style="18" customWidth="1"/>
    <col min="11281" max="11281" width="8.57421875" style="18" customWidth="1"/>
    <col min="11282" max="11282" width="9.140625" style="18" hidden="1" customWidth="1"/>
    <col min="11283" max="11520" width="8.8515625" style="18" customWidth="1"/>
    <col min="11521" max="11521" width="17.57421875" style="18" customWidth="1"/>
    <col min="11522" max="11531" width="4.7109375" style="18" customWidth="1"/>
    <col min="11532" max="11535" width="4.28125" style="18" customWidth="1"/>
    <col min="11536" max="11536" width="6.57421875" style="18" customWidth="1"/>
    <col min="11537" max="11537" width="8.57421875" style="18" customWidth="1"/>
    <col min="11538" max="11538" width="9.140625" style="18" hidden="1" customWidth="1"/>
    <col min="11539" max="11776" width="8.8515625" style="18" customWidth="1"/>
    <col min="11777" max="11777" width="17.57421875" style="18" customWidth="1"/>
    <col min="11778" max="11787" width="4.7109375" style="18" customWidth="1"/>
    <col min="11788" max="11791" width="4.28125" style="18" customWidth="1"/>
    <col min="11792" max="11792" width="6.57421875" style="18" customWidth="1"/>
    <col min="11793" max="11793" width="8.57421875" style="18" customWidth="1"/>
    <col min="11794" max="11794" width="9.140625" style="18" hidden="1" customWidth="1"/>
    <col min="11795" max="12032" width="8.8515625" style="18" customWidth="1"/>
    <col min="12033" max="12033" width="17.57421875" style="18" customWidth="1"/>
    <col min="12034" max="12043" width="4.7109375" style="18" customWidth="1"/>
    <col min="12044" max="12047" width="4.28125" style="18" customWidth="1"/>
    <col min="12048" max="12048" width="6.57421875" style="18" customWidth="1"/>
    <col min="12049" max="12049" width="8.57421875" style="18" customWidth="1"/>
    <col min="12050" max="12050" width="9.140625" style="18" hidden="1" customWidth="1"/>
    <col min="12051" max="12288" width="8.8515625" style="18" customWidth="1"/>
    <col min="12289" max="12289" width="17.57421875" style="18" customWidth="1"/>
    <col min="12290" max="12299" width="4.7109375" style="18" customWidth="1"/>
    <col min="12300" max="12303" width="4.28125" style="18" customWidth="1"/>
    <col min="12304" max="12304" width="6.57421875" style="18" customWidth="1"/>
    <col min="12305" max="12305" width="8.57421875" style="18" customWidth="1"/>
    <col min="12306" max="12306" width="9.140625" style="18" hidden="1" customWidth="1"/>
    <col min="12307" max="12544" width="8.8515625" style="18" customWidth="1"/>
    <col min="12545" max="12545" width="17.57421875" style="18" customWidth="1"/>
    <col min="12546" max="12555" width="4.7109375" style="18" customWidth="1"/>
    <col min="12556" max="12559" width="4.28125" style="18" customWidth="1"/>
    <col min="12560" max="12560" width="6.57421875" style="18" customWidth="1"/>
    <col min="12561" max="12561" width="8.57421875" style="18" customWidth="1"/>
    <col min="12562" max="12562" width="9.140625" style="18" hidden="1" customWidth="1"/>
    <col min="12563" max="12800" width="8.8515625" style="18" customWidth="1"/>
    <col min="12801" max="12801" width="17.57421875" style="18" customWidth="1"/>
    <col min="12802" max="12811" width="4.7109375" style="18" customWidth="1"/>
    <col min="12812" max="12815" width="4.28125" style="18" customWidth="1"/>
    <col min="12816" max="12816" width="6.57421875" style="18" customWidth="1"/>
    <col min="12817" max="12817" width="8.57421875" style="18" customWidth="1"/>
    <col min="12818" max="12818" width="9.140625" style="18" hidden="1" customWidth="1"/>
    <col min="12819" max="13056" width="8.8515625" style="18" customWidth="1"/>
    <col min="13057" max="13057" width="17.57421875" style="18" customWidth="1"/>
    <col min="13058" max="13067" width="4.7109375" style="18" customWidth="1"/>
    <col min="13068" max="13071" width="4.28125" style="18" customWidth="1"/>
    <col min="13072" max="13072" width="6.57421875" style="18" customWidth="1"/>
    <col min="13073" max="13073" width="8.57421875" style="18" customWidth="1"/>
    <col min="13074" max="13074" width="9.140625" style="18" hidden="1" customWidth="1"/>
    <col min="13075" max="13312" width="8.8515625" style="18" customWidth="1"/>
    <col min="13313" max="13313" width="17.57421875" style="18" customWidth="1"/>
    <col min="13314" max="13323" width="4.7109375" style="18" customWidth="1"/>
    <col min="13324" max="13327" width="4.28125" style="18" customWidth="1"/>
    <col min="13328" max="13328" width="6.57421875" style="18" customWidth="1"/>
    <col min="13329" max="13329" width="8.57421875" style="18" customWidth="1"/>
    <col min="13330" max="13330" width="9.140625" style="18" hidden="1" customWidth="1"/>
    <col min="13331" max="13568" width="8.8515625" style="18" customWidth="1"/>
    <col min="13569" max="13569" width="17.57421875" style="18" customWidth="1"/>
    <col min="13570" max="13579" width="4.7109375" style="18" customWidth="1"/>
    <col min="13580" max="13583" width="4.28125" style="18" customWidth="1"/>
    <col min="13584" max="13584" width="6.57421875" style="18" customWidth="1"/>
    <col min="13585" max="13585" width="8.57421875" style="18" customWidth="1"/>
    <col min="13586" max="13586" width="9.140625" style="18" hidden="1" customWidth="1"/>
    <col min="13587" max="13824" width="8.8515625" style="18" customWidth="1"/>
    <col min="13825" max="13825" width="17.57421875" style="18" customWidth="1"/>
    <col min="13826" max="13835" width="4.7109375" style="18" customWidth="1"/>
    <col min="13836" max="13839" width="4.28125" style="18" customWidth="1"/>
    <col min="13840" max="13840" width="6.57421875" style="18" customWidth="1"/>
    <col min="13841" max="13841" width="8.57421875" style="18" customWidth="1"/>
    <col min="13842" max="13842" width="9.140625" style="18" hidden="1" customWidth="1"/>
    <col min="13843" max="14080" width="8.8515625" style="18" customWidth="1"/>
    <col min="14081" max="14081" width="17.57421875" style="18" customWidth="1"/>
    <col min="14082" max="14091" width="4.7109375" style="18" customWidth="1"/>
    <col min="14092" max="14095" width="4.28125" style="18" customWidth="1"/>
    <col min="14096" max="14096" width="6.57421875" style="18" customWidth="1"/>
    <col min="14097" max="14097" width="8.57421875" style="18" customWidth="1"/>
    <col min="14098" max="14098" width="9.140625" style="18" hidden="1" customWidth="1"/>
    <col min="14099" max="14336" width="8.8515625" style="18" customWidth="1"/>
    <col min="14337" max="14337" width="17.57421875" style="18" customWidth="1"/>
    <col min="14338" max="14347" width="4.7109375" style="18" customWidth="1"/>
    <col min="14348" max="14351" width="4.28125" style="18" customWidth="1"/>
    <col min="14352" max="14352" width="6.57421875" style="18" customWidth="1"/>
    <col min="14353" max="14353" width="8.57421875" style="18" customWidth="1"/>
    <col min="14354" max="14354" width="9.140625" style="18" hidden="1" customWidth="1"/>
    <col min="14355" max="14592" width="8.8515625" style="18" customWidth="1"/>
    <col min="14593" max="14593" width="17.57421875" style="18" customWidth="1"/>
    <col min="14594" max="14603" width="4.7109375" style="18" customWidth="1"/>
    <col min="14604" max="14607" width="4.28125" style="18" customWidth="1"/>
    <col min="14608" max="14608" width="6.57421875" style="18" customWidth="1"/>
    <col min="14609" max="14609" width="8.57421875" style="18" customWidth="1"/>
    <col min="14610" max="14610" width="9.140625" style="18" hidden="1" customWidth="1"/>
    <col min="14611" max="14848" width="8.8515625" style="18" customWidth="1"/>
    <col min="14849" max="14849" width="17.57421875" style="18" customWidth="1"/>
    <col min="14850" max="14859" width="4.7109375" style="18" customWidth="1"/>
    <col min="14860" max="14863" width="4.28125" style="18" customWidth="1"/>
    <col min="14864" max="14864" width="6.57421875" style="18" customWidth="1"/>
    <col min="14865" max="14865" width="8.57421875" style="18" customWidth="1"/>
    <col min="14866" max="14866" width="9.140625" style="18" hidden="1" customWidth="1"/>
    <col min="14867" max="15104" width="8.8515625" style="18" customWidth="1"/>
    <col min="15105" max="15105" width="17.57421875" style="18" customWidth="1"/>
    <col min="15106" max="15115" width="4.7109375" style="18" customWidth="1"/>
    <col min="15116" max="15119" width="4.28125" style="18" customWidth="1"/>
    <col min="15120" max="15120" width="6.57421875" style="18" customWidth="1"/>
    <col min="15121" max="15121" width="8.57421875" style="18" customWidth="1"/>
    <col min="15122" max="15122" width="9.140625" style="18" hidden="1" customWidth="1"/>
    <col min="15123" max="15360" width="8.8515625" style="18" customWidth="1"/>
    <col min="15361" max="15361" width="17.57421875" style="18" customWidth="1"/>
    <col min="15362" max="15371" width="4.7109375" style="18" customWidth="1"/>
    <col min="15372" max="15375" width="4.28125" style="18" customWidth="1"/>
    <col min="15376" max="15376" width="6.57421875" style="18" customWidth="1"/>
    <col min="15377" max="15377" width="8.57421875" style="18" customWidth="1"/>
    <col min="15378" max="15378" width="9.140625" style="18" hidden="1" customWidth="1"/>
    <col min="15379" max="15616" width="8.8515625" style="18" customWidth="1"/>
    <col min="15617" max="15617" width="17.57421875" style="18" customWidth="1"/>
    <col min="15618" max="15627" width="4.7109375" style="18" customWidth="1"/>
    <col min="15628" max="15631" width="4.28125" style="18" customWidth="1"/>
    <col min="15632" max="15632" width="6.57421875" style="18" customWidth="1"/>
    <col min="15633" max="15633" width="8.57421875" style="18" customWidth="1"/>
    <col min="15634" max="15634" width="9.140625" style="18" hidden="1" customWidth="1"/>
    <col min="15635" max="15872" width="8.8515625" style="18" customWidth="1"/>
    <col min="15873" max="15873" width="17.57421875" style="18" customWidth="1"/>
    <col min="15874" max="15883" width="4.7109375" style="18" customWidth="1"/>
    <col min="15884" max="15887" width="4.28125" style="18" customWidth="1"/>
    <col min="15888" max="15888" width="6.57421875" style="18" customWidth="1"/>
    <col min="15889" max="15889" width="8.57421875" style="18" customWidth="1"/>
    <col min="15890" max="15890" width="9.140625" style="18" hidden="1" customWidth="1"/>
    <col min="15891" max="16128" width="8.8515625" style="18" customWidth="1"/>
    <col min="16129" max="16129" width="17.57421875" style="18" customWidth="1"/>
    <col min="16130" max="16139" width="4.7109375" style="18" customWidth="1"/>
    <col min="16140" max="16143" width="4.28125" style="18" customWidth="1"/>
    <col min="16144" max="16144" width="6.57421875" style="18" customWidth="1"/>
    <col min="16145" max="16145" width="8.57421875" style="18" customWidth="1"/>
    <col min="16146" max="16146" width="9.140625" style="18" hidden="1" customWidth="1"/>
    <col min="16147" max="16384" width="8.8515625" style="18" customWidth="1"/>
  </cols>
  <sheetData>
    <row r="1" spans="3:8" ht="12.75" customHeight="1">
      <c r="C1" s="18"/>
      <c r="D1" s="18"/>
      <c r="E1" s="18"/>
      <c r="F1" s="18"/>
      <c r="G1" s="18"/>
      <c r="H1" s="18"/>
    </row>
    <row r="2" spans="2:8" ht="20.25" customHeight="1">
      <c r="B2" s="18" t="s">
        <v>17</v>
      </c>
      <c r="C2" s="19" t="s">
        <v>377</v>
      </c>
      <c r="D2" s="18"/>
      <c r="E2" s="18"/>
      <c r="F2" s="18"/>
      <c r="G2" s="18"/>
      <c r="H2" s="18"/>
    </row>
    <row r="3" spans="3:8" ht="13.5" customHeight="1">
      <c r="C3" s="18"/>
      <c r="D3" s="18"/>
      <c r="E3" s="18"/>
      <c r="F3" s="18"/>
      <c r="G3" s="18"/>
      <c r="H3" s="18"/>
    </row>
    <row r="4" spans="3:8" ht="10.5" customHeight="1" thickBot="1">
      <c r="C4" s="18" t="s">
        <v>17</v>
      </c>
      <c r="D4" s="18"/>
      <c r="E4" s="18"/>
      <c r="F4" s="18"/>
      <c r="G4" s="18"/>
      <c r="H4" s="18"/>
    </row>
    <row r="5" spans="2:5" s="20" customFormat="1" ht="12.75" customHeight="1" hidden="1">
      <c r="B5" s="18"/>
      <c r="C5" s="18"/>
      <c r="D5" s="18"/>
      <c r="E5" s="18"/>
    </row>
    <row r="6" spans="1:16" s="26" customFormat="1" ht="6" customHeight="1" thickTop="1">
      <c r="A6" s="21"/>
      <c r="B6" s="22"/>
      <c r="C6" s="22" t="s">
        <v>17</v>
      </c>
      <c r="D6" s="23" t="s">
        <v>17</v>
      </c>
      <c r="E6" s="23"/>
      <c r="F6" s="23" t="s">
        <v>17</v>
      </c>
      <c r="G6" s="23" t="s">
        <v>17</v>
      </c>
      <c r="H6" s="23"/>
      <c r="I6" s="23"/>
      <c r="J6" s="23"/>
      <c r="K6" s="23"/>
      <c r="L6" s="24" t="s">
        <v>17</v>
      </c>
      <c r="M6" s="23" t="s">
        <v>17</v>
      </c>
      <c r="N6" s="23"/>
      <c r="O6" s="23" t="s">
        <v>17</v>
      </c>
      <c r="P6" s="25" t="s">
        <v>17</v>
      </c>
    </row>
    <row r="7" spans="1:16" s="33" customFormat="1" ht="63.75" customHeight="1">
      <c r="A7" s="27" t="s">
        <v>23</v>
      </c>
      <c r="B7" s="28" t="s">
        <v>24</v>
      </c>
      <c r="C7" s="29" t="s">
        <v>25</v>
      </c>
      <c r="D7" s="30" t="s">
        <v>26</v>
      </c>
      <c r="E7" s="31" t="s">
        <v>27</v>
      </c>
      <c r="F7" s="31" t="s">
        <v>28</v>
      </c>
      <c r="G7" s="31" t="s">
        <v>29</v>
      </c>
      <c r="H7" s="31" t="s">
        <v>30</v>
      </c>
      <c r="I7" s="31" t="s">
        <v>31</v>
      </c>
      <c r="J7" s="31" t="s">
        <v>32</v>
      </c>
      <c r="K7" s="31" t="s">
        <v>33</v>
      </c>
      <c r="L7" s="31" t="s">
        <v>34</v>
      </c>
      <c r="M7" s="31" t="s">
        <v>35</v>
      </c>
      <c r="N7" s="31" t="s">
        <v>36</v>
      </c>
      <c r="O7" s="31" t="s">
        <v>37</v>
      </c>
      <c r="P7" s="32" t="s">
        <v>38</v>
      </c>
    </row>
    <row r="8" spans="1:16" s="26" customFormat="1" ht="4.5" customHeight="1" thickBot="1">
      <c r="A8" s="34"/>
      <c r="B8" s="34"/>
      <c r="C8" s="35"/>
      <c r="D8" s="36"/>
      <c r="E8" s="36"/>
      <c r="F8" s="36"/>
      <c r="G8" s="37"/>
      <c r="H8" s="37"/>
      <c r="I8" s="36"/>
      <c r="J8" s="36"/>
      <c r="K8" s="36"/>
      <c r="L8" s="36"/>
      <c r="M8" s="36"/>
      <c r="N8" s="36"/>
      <c r="O8" s="36"/>
      <c r="P8" s="38"/>
    </row>
    <row r="9" spans="1:18" ht="15.75" customHeight="1" thickTop="1">
      <c r="A9" s="39"/>
      <c r="B9" s="40">
        <v>75</v>
      </c>
      <c r="C9" s="41"/>
      <c r="D9" s="42"/>
      <c r="E9" s="42">
        <v>8</v>
      </c>
      <c r="F9" s="42">
        <v>7</v>
      </c>
      <c r="G9" s="42">
        <v>10</v>
      </c>
      <c r="H9" s="43">
        <v>11</v>
      </c>
      <c r="I9" s="42">
        <v>8</v>
      </c>
      <c r="J9" s="42">
        <v>7</v>
      </c>
      <c r="K9" s="42">
        <v>9</v>
      </c>
      <c r="L9" s="42">
        <v>8</v>
      </c>
      <c r="M9" s="42"/>
      <c r="N9" s="44"/>
      <c r="O9" s="42"/>
      <c r="P9" s="45">
        <f>(R9)+N9+(O9)</f>
        <v>68</v>
      </c>
      <c r="R9" s="45">
        <f>SUM(C9:M9)</f>
        <v>68</v>
      </c>
    </row>
    <row r="10" spans="1:18" ht="15.75" customHeight="1">
      <c r="A10" s="39" t="s">
        <v>334</v>
      </c>
      <c r="B10" s="40">
        <v>21</v>
      </c>
      <c r="C10" s="41">
        <v>12</v>
      </c>
      <c r="D10" s="42">
        <v>9</v>
      </c>
      <c r="E10" s="42"/>
      <c r="F10" s="42">
        <v>7</v>
      </c>
      <c r="G10" s="42">
        <v>12</v>
      </c>
      <c r="H10" s="43">
        <v>12</v>
      </c>
      <c r="I10" s="42">
        <v>7</v>
      </c>
      <c r="J10" s="42">
        <v>7</v>
      </c>
      <c r="K10" s="42">
        <v>9</v>
      </c>
      <c r="L10" s="42">
        <v>9</v>
      </c>
      <c r="M10" s="42"/>
      <c r="N10" s="42"/>
      <c r="O10" s="42"/>
      <c r="P10" s="45">
        <f>(R10)+N10+(O10)</f>
        <v>84</v>
      </c>
      <c r="R10" s="45">
        <f>SUM(C10:M10)</f>
        <v>84</v>
      </c>
    </row>
    <row r="11" spans="1:18" ht="15.75" customHeight="1">
      <c r="A11" s="39" t="s">
        <v>335</v>
      </c>
      <c r="B11" s="40">
        <v>78</v>
      </c>
      <c r="C11" s="41"/>
      <c r="D11" s="42">
        <v>10</v>
      </c>
      <c r="E11" s="42">
        <v>6</v>
      </c>
      <c r="F11" s="42">
        <v>8</v>
      </c>
      <c r="G11" s="42"/>
      <c r="H11" s="43">
        <v>11</v>
      </c>
      <c r="I11" s="42">
        <v>7</v>
      </c>
      <c r="J11" s="42">
        <v>8</v>
      </c>
      <c r="K11" s="42">
        <v>10</v>
      </c>
      <c r="L11" s="42">
        <v>8</v>
      </c>
      <c r="M11" s="42"/>
      <c r="N11" s="42"/>
      <c r="O11" s="42"/>
      <c r="P11" s="45">
        <f>(R11)+N11+(O11)</f>
        <v>68</v>
      </c>
      <c r="R11" s="45">
        <f>SUM(C11:M11)</f>
        <v>68</v>
      </c>
    </row>
    <row r="12" spans="1:18" ht="15.75" customHeight="1" thickBot="1">
      <c r="A12" s="46" t="s">
        <v>378</v>
      </c>
      <c r="B12" s="47">
        <v>11</v>
      </c>
      <c r="C12" s="48">
        <v>13</v>
      </c>
      <c r="D12" s="49">
        <v>9</v>
      </c>
      <c r="E12" s="49"/>
      <c r="F12" s="49">
        <v>7</v>
      </c>
      <c r="G12" s="49"/>
      <c r="H12" s="50">
        <v>11</v>
      </c>
      <c r="I12" s="49">
        <v>8</v>
      </c>
      <c r="J12" s="49">
        <v>8</v>
      </c>
      <c r="K12" s="49">
        <v>9</v>
      </c>
      <c r="L12" s="49">
        <v>9</v>
      </c>
      <c r="M12" s="49"/>
      <c r="N12" s="49"/>
      <c r="O12" s="49"/>
      <c r="P12" s="45">
        <f>(R12)+N12+(O12)</f>
        <v>74</v>
      </c>
      <c r="R12" s="45">
        <f>SUM(C12:M12)</f>
        <v>74</v>
      </c>
    </row>
    <row r="13" spans="1:16" s="26" customFormat="1" ht="15.75" customHeight="1" thickBot="1" thickTop="1">
      <c r="A13" s="51"/>
      <c r="B13" s="52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5"/>
      <c r="P13" s="55"/>
    </row>
    <row r="14" spans="1:18" ht="15.75" customHeight="1" thickTop="1">
      <c r="A14" s="39"/>
      <c r="B14" s="40">
        <v>65</v>
      </c>
      <c r="C14" s="41"/>
      <c r="D14" s="42"/>
      <c r="E14" s="42"/>
      <c r="F14" s="42"/>
      <c r="G14" s="42"/>
      <c r="H14" s="43"/>
      <c r="I14" s="42"/>
      <c r="J14" s="42"/>
      <c r="K14" s="42"/>
      <c r="L14" s="42"/>
      <c r="M14" s="42"/>
      <c r="N14" s="44"/>
      <c r="O14" s="42"/>
      <c r="P14" s="45">
        <f>(R14)+N14+(O14)</f>
        <v>0</v>
      </c>
      <c r="R14" s="45">
        <f>SUM(C14:M14)</f>
        <v>0</v>
      </c>
    </row>
    <row r="15" spans="1:18" ht="15.75" customHeight="1">
      <c r="A15" s="39" t="s">
        <v>111</v>
      </c>
      <c r="B15" s="40">
        <v>75</v>
      </c>
      <c r="C15" s="41"/>
      <c r="D15" s="42"/>
      <c r="E15" s="42"/>
      <c r="F15" s="42">
        <v>9</v>
      </c>
      <c r="G15" s="42">
        <v>12</v>
      </c>
      <c r="H15" s="43">
        <v>13</v>
      </c>
      <c r="I15" s="42">
        <v>10</v>
      </c>
      <c r="J15" s="42">
        <v>10</v>
      </c>
      <c r="K15" s="42">
        <v>10</v>
      </c>
      <c r="L15" s="42">
        <v>8</v>
      </c>
      <c r="M15" s="42"/>
      <c r="N15" s="42"/>
      <c r="O15" s="42"/>
      <c r="P15" s="45">
        <f>(R15)+N15+(O15)</f>
        <v>72</v>
      </c>
      <c r="R15" s="45">
        <f>SUM(C15:M15)</f>
        <v>72</v>
      </c>
    </row>
    <row r="16" spans="1:18" ht="15.75" customHeight="1">
      <c r="A16" s="39" t="s">
        <v>112</v>
      </c>
      <c r="B16" s="40">
        <v>61</v>
      </c>
      <c r="C16" s="41">
        <v>12</v>
      </c>
      <c r="D16" s="42">
        <v>9</v>
      </c>
      <c r="E16" s="42"/>
      <c r="F16" s="42">
        <v>8</v>
      </c>
      <c r="G16" s="42">
        <v>10</v>
      </c>
      <c r="H16" s="43">
        <v>14</v>
      </c>
      <c r="I16" s="42">
        <v>9</v>
      </c>
      <c r="J16" s="42">
        <v>10</v>
      </c>
      <c r="K16" s="42">
        <v>11</v>
      </c>
      <c r="L16" s="42">
        <v>8</v>
      </c>
      <c r="M16" s="42"/>
      <c r="N16" s="42"/>
      <c r="O16" s="42"/>
      <c r="P16" s="45">
        <f>(R16)+N16+(O16)</f>
        <v>91</v>
      </c>
      <c r="R16" s="45">
        <f>SUM(C16:M16)</f>
        <v>91</v>
      </c>
    </row>
    <row r="17" spans="1:18" ht="15.75" customHeight="1" thickBot="1">
      <c r="A17" s="46" t="s">
        <v>379</v>
      </c>
      <c r="B17" s="47">
        <v>23</v>
      </c>
      <c r="C17" s="48">
        <v>14</v>
      </c>
      <c r="D17" s="49">
        <v>9</v>
      </c>
      <c r="E17" s="49">
        <v>6</v>
      </c>
      <c r="F17" s="49">
        <v>9</v>
      </c>
      <c r="G17" s="49">
        <v>12</v>
      </c>
      <c r="H17" s="50">
        <v>14</v>
      </c>
      <c r="I17" s="49">
        <v>9</v>
      </c>
      <c r="J17" s="49">
        <v>10</v>
      </c>
      <c r="K17" s="49">
        <v>11</v>
      </c>
      <c r="L17" s="49">
        <v>8</v>
      </c>
      <c r="M17" s="49"/>
      <c r="N17" s="49"/>
      <c r="O17" s="49">
        <v>3</v>
      </c>
      <c r="P17" s="45">
        <f>(R17)+N17+(O17)</f>
        <v>105</v>
      </c>
      <c r="R17" s="45">
        <f>SUM(C17:M17)</f>
        <v>102</v>
      </c>
    </row>
    <row r="18" spans="1:16" s="26" customFormat="1" ht="15.75" customHeight="1" thickBot="1" thickTop="1">
      <c r="A18" s="51"/>
      <c r="B18" s="52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5"/>
    </row>
    <row r="19" spans="1:18" ht="15.75" customHeight="1" thickTop="1">
      <c r="A19" s="39"/>
      <c r="B19" s="40">
        <v>11</v>
      </c>
      <c r="C19" s="41">
        <v>12</v>
      </c>
      <c r="D19" s="42">
        <v>10</v>
      </c>
      <c r="E19" s="42">
        <v>8</v>
      </c>
      <c r="F19" s="42">
        <v>8</v>
      </c>
      <c r="G19" s="42"/>
      <c r="H19" s="43">
        <v>12</v>
      </c>
      <c r="I19" s="42">
        <v>9</v>
      </c>
      <c r="J19" s="42">
        <v>9</v>
      </c>
      <c r="K19" s="42">
        <v>10</v>
      </c>
      <c r="L19" s="42">
        <v>8</v>
      </c>
      <c r="M19" s="42"/>
      <c r="N19" s="44"/>
      <c r="O19" s="42"/>
      <c r="P19" s="45">
        <f>(R19)+N19+(O19)</f>
        <v>86</v>
      </c>
      <c r="R19" s="45">
        <f>SUM(C19:M19)</f>
        <v>86</v>
      </c>
    </row>
    <row r="20" spans="1:18" ht="15.75" customHeight="1">
      <c r="A20" s="39" t="s">
        <v>380</v>
      </c>
      <c r="B20" s="40">
        <v>18</v>
      </c>
      <c r="C20" s="41"/>
      <c r="D20" s="42">
        <v>10</v>
      </c>
      <c r="E20" s="42">
        <v>6</v>
      </c>
      <c r="F20" s="42">
        <v>8</v>
      </c>
      <c r="G20" s="42">
        <v>9</v>
      </c>
      <c r="H20" s="43">
        <v>12</v>
      </c>
      <c r="I20" s="42">
        <v>9</v>
      </c>
      <c r="J20" s="42">
        <v>9</v>
      </c>
      <c r="K20" s="42">
        <v>10</v>
      </c>
      <c r="L20" s="42">
        <v>8</v>
      </c>
      <c r="M20" s="42"/>
      <c r="N20" s="42"/>
      <c r="O20" s="42"/>
      <c r="P20" s="45">
        <f>(R20)+N20+(O20)</f>
        <v>81</v>
      </c>
      <c r="R20" s="45">
        <f>SUM(C20:M20)</f>
        <v>81</v>
      </c>
    </row>
    <row r="21" spans="1:18" ht="15.75" customHeight="1">
      <c r="A21" s="39" t="s">
        <v>368</v>
      </c>
      <c r="B21" s="40">
        <v>9</v>
      </c>
      <c r="C21" s="41"/>
      <c r="D21" s="42">
        <v>9</v>
      </c>
      <c r="E21" s="42"/>
      <c r="F21" s="42">
        <v>9</v>
      </c>
      <c r="G21" s="42">
        <v>9</v>
      </c>
      <c r="H21" s="43">
        <v>13</v>
      </c>
      <c r="I21" s="42">
        <v>9</v>
      </c>
      <c r="J21" s="42">
        <v>10</v>
      </c>
      <c r="K21" s="42">
        <v>10</v>
      </c>
      <c r="L21" s="42">
        <v>8</v>
      </c>
      <c r="M21" s="42"/>
      <c r="N21" s="42"/>
      <c r="O21" s="42"/>
      <c r="P21" s="45">
        <f>(R21)+N21+(O21)</f>
        <v>77</v>
      </c>
      <c r="R21" s="45">
        <f>SUM(C21:M21)</f>
        <v>77</v>
      </c>
    </row>
    <row r="22" spans="1:18" ht="15.75" customHeight="1" thickBot="1">
      <c r="A22" s="46" t="s">
        <v>381</v>
      </c>
      <c r="B22" s="47">
        <v>79</v>
      </c>
      <c r="C22" s="48">
        <v>12</v>
      </c>
      <c r="D22" s="49">
        <v>9</v>
      </c>
      <c r="E22" s="49">
        <v>8</v>
      </c>
      <c r="F22" s="49">
        <v>8</v>
      </c>
      <c r="G22" s="49">
        <v>9</v>
      </c>
      <c r="H22" s="50">
        <v>11</v>
      </c>
      <c r="I22" s="49">
        <v>8</v>
      </c>
      <c r="J22" s="49">
        <v>10</v>
      </c>
      <c r="K22" s="49">
        <v>9</v>
      </c>
      <c r="L22" s="49">
        <v>9</v>
      </c>
      <c r="M22" s="49"/>
      <c r="N22" s="49"/>
      <c r="O22" s="49"/>
      <c r="P22" s="45">
        <f>(R22)+N22+(O22)</f>
        <v>93</v>
      </c>
      <c r="R22" s="45">
        <f>SUM(C22:M22)</f>
        <v>93</v>
      </c>
    </row>
    <row r="23" spans="1:16" s="26" customFormat="1" ht="15.75" customHeight="1" thickBot="1" thickTop="1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5"/>
      <c r="P23" s="55"/>
    </row>
    <row r="24" spans="1:18" ht="15.75" customHeight="1" thickTop="1">
      <c r="A24" s="39"/>
      <c r="B24" s="40">
        <v>46</v>
      </c>
      <c r="C24" s="41">
        <v>19</v>
      </c>
      <c r="D24" s="42">
        <v>14</v>
      </c>
      <c r="E24" s="42">
        <v>7</v>
      </c>
      <c r="F24" s="42">
        <v>8</v>
      </c>
      <c r="G24" s="42">
        <v>10</v>
      </c>
      <c r="H24" s="43">
        <v>13</v>
      </c>
      <c r="I24" s="42">
        <v>9</v>
      </c>
      <c r="J24" s="42">
        <v>10</v>
      </c>
      <c r="K24" s="42">
        <v>10</v>
      </c>
      <c r="L24" s="42">
        <v>9</v>
      </c>
      <c r="M24" s="42"/>
      <c r="N24" s="44"/>
      <c r="O24" s="42">
        <v>4</v>
      </c>
      <c r="P24" s="45">
        <f>(R24)+N24+(O24)</f>
        <v>113</v>
      </c>
      <c r="R24" s="45">
        <f>SUM(C24:M24)</f>
        <v>109</v>
      </c>
    </row>
    <row r="25" spans="1:18" ht="15.75" customHeight="1">
      <c r="A25" s="39" t="s">
        <v>382</v>
      </c>
      <c r="B25" s="40">
        <v>7</v>
      </c>
      <c r="C25" s="41"/>
      <c r="D25" s="42"/>
      <c r="E25" s="42"/>
      <c r="F25" s="42"/>
      <c r="G25" s="42"/>
      <c r="H25" s="43"/>
      <c r="I25" s="42"/>
      <c r="J25" s="42"/>
      <c r="K25" s="42"/>
      <c r="L25" s="42"/>
      <c r="M25" s="42"/>
      <c r="N25" s="42"/>
      <c r="O25" s="42"/>
      <c r="P25" s="45">
        <f>(R25)+N25+(O25)</f>
        <v>0</v>
      </c>
      <c r="R25" s="45">
        <f>SUM(C25:M25)</f>
        <v>0</v>
      </c>
    </row>
    <row r="26" spans="1:18" ht="15.75" customHeight="1">
      <c r="A26" s="39" t="s">
        <v>383</v>
      </c>
      <c r="B26" s="40">
        <v>87</v>
      </c>
      <c r="C26" s="41">
        <v>21</v>
      </c>
      <c r="D26" s="42">
        <v>15</v>
      </c>
      <c r="E26" s="42">
        <v>7</v>
      </c>
      <c r="F26" s="42">
        <v>9</v>
      </c>
      <c r="G26" s="42">
        <v>11</v>
      </c>
      <c r="H26" s="43">
        <v>13</v>
      </c>
      <c r="I26" s="42">
        <v>9</v>
      </c>
      <c r="J26" s="42">
        <v>9</v>
      </c>
      <c r="K26" s="42">
        <v>10</v>
      </c>
      <c r="L26" s="42">
        <v>11</v>
      </c>
      <c r="M26" s="42"/>
      <c r="N26" s="42"/>
      <c r="O26" s="42">
        <v>5</v>
      </c>
      <c r="P26" s="45">
        <f>(R26)+N26+(O26)</f>
        <v>120</v>
      </c>
      <c r="R26" s="45">
        <f>SUM(C26:M26)</f>
        <v>115</v>
      </c>
    </row>
    <row r="27" spans="1:18" ht="15.75" customHeight="1" thickBot="1">
      <c r="A27" s="46" t="s">
        <v>384</v>
      </c>
      <c r="B27" s="47">
        <v>76</v>
      </c>
      <c r="C27" s="48"/>
      <c r="D27" s="49"/>
      <c r="E27" s="49"/>
      <c r="F27" s="49"/>
      <c r="G27" s="49"/>
      <c r="H27" s="50"/>
      <c r="I27" s="49"/>
      <c r="J27" s="49"/>
      <c r="K27" s="49"/>
      <c r="L27" s="49"/>
      <c r="M27" s="49"/>
      <c r="N27" s="49"/>
      <c r="O27" s="49"/>
      <c r="P27" s="45">
        <f>(R27)+N27+(O27)</f>
        <v>0</v>
      </c>
      <c r="R27" s="45">
        <f>SUM(C27:M27)</f>
        <v>0</v>
      </c>
    </row>
    <row r="28" spans="1:16" s="26" customFormat="1" ht="15.75" customHeight="1" thickBot="1" thickTop="1">
      <c r="A28" s="51"/>
      <c r="B28" s="52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55"/>
      <c r="P28" s="55"/>
    </row>
    <row r="29" spans="1:18" ht="15.75" customHeight="1" thickTop="1">
      <c r="A29" s="39"/>
      <c r="B29" s="40">
        <v>6</v>
      </c>
      <c r="C29" s="41">
        <v>15</v>
      </c>
      <c r="D29" s="42">
        <v>13</v>
      </c>
      <c r="E29" s="42"/>
      <c r="F29" s="42">
        <v>9</v>
      </c>
      <c r="G29" s="42">
        <v>9</v>
      </c>
      <c r="H29" s="43">
        <v>13</v>
      </c>
      <c r="I29" s="42">
        <v>9</v>
      </c>
      <c r="J29" s="42">
        <v>11</v>
      </c>
      <c r="K29" s="42">
        <v>10</v>
      </c>
      <c r="L29" s="42">
        <v>9</v>
      </c>
      <c r="M29" s="42"/>
      <c r="N29" s="44"/>
      <c r="O29" s="42">
        <v>3</v>
      </c>
      <c r="P29" s="45">
        <f>(R29)+N29+(O29)</f>
        <v>101</v>
      </c>
      <c r="R29" s="45">
        <f>SUM(C29:M29)</f>
        <v>98</v>
      </c>
    </row>
    <row r="30" spans="1:18" ht="15.75" customHeight="1">
      <c r="A30" s="39" t="s">
        <v>124</v>
      </c>
      <c r="B30" s="40">
        <v>42</v>
      </c>
      <c r="C30" s="41">
        <v>15</v>
      </c>
      <c r="D30" s="42">
        <v>9</v>
      </c>
      <c r="E30" s="42">
        <v>6</v>
      </c>
      <c r="F30" s="42">
        <v>9</v>
      </c>
      <c r="G30" s="42">
        <v>9</v>
      </c>
      <c r="H30" s="43">
        <v>12</v>
      </c>
      <c r="I30" s="42">
        <v>10</v>
      </c>
      <c r="J30" s="42">
        <v>10</v>
      </c>
      <c r="K30" s="42">
        <v>11</v>
      </c>
      <c r="L30" s="42">
        <v>9</v>
      </c>
      <c r="M30" s="42"/>
      <c r="N30" s="42"/>
      <c r="O30" s="42">
        <v>3</v>
      </c>
      <c r="P30" s="45">
        <f>(R30)+N30+(O30)</f>
        <v>103</v>
      </c>
      <c r="R30" s="45">
        <f>SUM(C30:M30)</f>
        <v>100</v>
      </c>
    </row>
    <row r="31" spans="1:18" ht="15.75" customHeight="1">
      <c r="A31" s="39" t="s">
        <v>125</v>
      </c>
      <c r="B31" s="40">
        <v>166</v>
      </c>
      <c r="C31" s="41">
        <v>15</v>
      </c>
      <c r="D31" s="42">
        <v>9</v>
      </c>
      <c r="E31" s="42"/>
      <c r="F31" s="42">
        <v>8</v>
      </c>
      <c r="G31" s="42"/>
      <c r="H31" s="43">
        <v>13</v>
      </c>
      <c r="I31" s="42">
        <v>9</v>
      </c>
      <c r="J31" s="42">
        <v>9</v>
      </c>
      <c r="K31" s="42">
        <v>11</v>
      </c>
      <c r="L31" s="42">
        <v>11</v>
      </c>
      <c r="M31" s="42"/>
      <c r="N31" s="42"/>
      <c r="O31" s="42"/>
      <c r="P31" s="45">
        <f>(R31)+N31+(O31)</f>
        <v>85</v>
      </c>
      <c r="R31" s="45">
        <f>SUM(C31:M31)</f>
        <v>85</v>
      </c>
    </row>
    <row r="32" spans="1:18" ht="15.75" customHeight="1" thickBot="1">
      <c r="A32" s="46" t="s">
        <v>385</v>
      </c>
      <c r="B32" s="47">
        <v>148</v>
      </c>
      <c r="C32" s="48">
        <v>17</v>
      </c>
      <c r="D32" s="49"/>
      <c r="E32" s="49"/>
      <c r="F32" s="49">
        <v>9</v>
      </c>
      <c r="G32" s="49">
        <v>10</v>
      </c>
      <c r="H32" s="50">
        <v>12</v>
      </c>
      <c r="I32" s="49">
        <v>9</v>
      </c>
      <c r="J32" s="49">
        <v>9</v>
      </c>
      <c r="K32" s="49">
        <v>10</v>
      </c>
      <c r="L32" s="49">
        <v>9</v>
      </c>
      <c r="M32" s="49"/>
      <c r="N32" s="49"/>
      <c r="O32" s="49"/>
      <c r="P32" s="45">
        <f>(R32)+N32+(O32)</f>
        <v>85</v>
      </c>
      <c r="R32" s="45">
        <f>SUM(C32:M32)</f>
        <v>85</v>
      </c>
    </row>
    <row r="33" spans="1:16" s="26" customFormat="1" ht="15.75" customHeight="1" thickBot="1" thickTop="1">
      <c r="A33" s="51"/>
      <c r="B33" s="52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55"/>
      <c r="P33" s="55"/>
    </row>
    <row r="34" spans="1:18" ht="15.75" customHeight="1" thickTop="1">
      <c r="A34" s="39"/>
      <c r="B34" s="40">
        <v>76</v>
      </c>
      <c r="C34" s="41">
        <v>13</v>
      </c>
      <c r="D34" s="42"/>
      <c r="E34" s="42">
        <v>9</v>
      </c>
      <c r="F34" s="42">
        <v>8</v>
      </c>
      <c r="G34" s="42">
        <v>9</v>
      </c>
      <c r="H34" s="43">
        <v>11</v>
      </c>
      <c r="I34" s="42">
        <v>9</v>
      </c>
      <c r="J34" s="42">
        <v>9</v>
      </c>
      <c r="K34" s="42">
        <v>10</v>
      </c>
      <c r="L34" s="42">
        <v>9</v>
      </c>
      <c r="M34" s="42"/>
      <c r="N34" s="44"/>
      <c r="O34" s="42"/>
      <c r="P34" s="45">
        <f>(R34)+N34+(O34)</f>
        <v>87</v>
      </c>
      <c r="R34" s="45">
        <f>SUM(C34:M34)</f>
        <v>87</v>
      </c>
    </row>
    <row r="35" spans="1:18" ht="15.75" customHeight="1">
      <c r="A35" s="39" t="s">
        <v>41</v>
      </c>
      <c r="B35" s="40">
        <v>133</v>
      </c>
      <c r="C35" s="41">
        <v>13</v>
      </c>
      <c r="D35" s="42"/>
      <c r="E35" s="42">
        <v>7</v>
      </c>
      <c r="F35" s="42">
        <v>9</v>
      </c>
      <c r="G35" s="42">
        <v>10</v>
      </c>
      <c r="H35" s="43">
        <v>12</v>
      </c>
      <c r="I35" s="42">
        <v>9</v>
      </c>
      <c r="J35" s="42">
        <v>9</v>
      </c>
      <c r="K35" s="42">
        <v>11</v>
      </c>
      <c r="L35" s="42">
        <v>9</v>
      </c>
      <c r="M35" s="42"/>
      <c r="N35" s="42"/>
      <c r="O35" s="42"/>
      <c r="P35" s="45">
        <f>(R35)+N35+(O35)</f>
        <v>89</v>
      </c>
      <c r="R35" s="45">
        <f>SUM(C35:M35)</f>
        <v>89</v>
      </c>
    </row>
    <row r="36" spans="1:18" ht="15.75" customHeight="1">
      <c r="A36" s="39" t="s">
        <v>42</v>
      </c>
      <c r="B36" s="40">
        <v>40</v>
      </c>
      <c r="C36" s="41"/>
      <c r="D36" s="42"/>
      <c r="E36" s="42">
        <v>7</v>
      </c>
      <c r="F36" s="42">
        <v>9</v>
      </c>
      <c r="G36" s="42">
        <v>9</v>
      </c>
      <c r="H36" s="43">
        <v>12</v>
      </c>
      <c r="I36" s="42">
        <v>9</v>
      </c>
      <c r="J36" s="42">
        <v>9</v>
      </c>
      <c r="K36" s="42">
        <v>10</v>
      </c>
      <c r="L36" s="42">
        <v>8</v>
      </c>
      <c r="M36" s="42"/>
      <c r="N36" s="42"/>
      <c r="O36" s="42"/>
      <c r="P36" s="45">
        <f>(R36)+N36+(O36)</f>
        <v>73</v>
      </c>
      <c r="R36" s="45">
        <f>SUM(C36:M36)</f>
        <v>73</v>
      </c>
    </row>
    <row r="37" spans="1:18" ht="15.75" customHeight="1" thickBot="1">
      <c r="A37" s="46" t="s">
        <v>386</v>
      </c>
      <c r="B37" s="47">
        <v>79</v>
      </c>
      <c r="C37" s="48">
        <v>18</v>
      </c>
      <c r="D37" s="49"/>
      <c r="E37" s="49">
        <v>8</v>
      </c>
      <c r="F37" s="49">
        <v>9</v>
      </c>
      <c r="G37" s="49">
        <v>10</v>
      </c>
      <c r="H37" s="50">
        <v>12</v>
      </c>
      <c r="I37" s="49">
        <v>8</v>
      </c>
      <c r="J37" s="49">
        <v>9</v>
      </c>
      <c r="K37" s="49">
        <v>11</v>
      </c>
      <c r="L37" s="49">
        <v>10</v>
      </c>
      <c r="M37" s="49"/>
      <c r="N37" s="49"/>
      <c r="O37" s="49"/>
      <c r="P37" s="45">
        <f>(R37)+N37+(O37)</f>
        <v>95</v>
      </c>
      <c r="R37" s="45">
        <f>SUM(C37:M37)</f>
        <v>95</v>
      </c>
    </row>
    <row r="38" spans="1:16" s="26" customFormat="1" ht="15.75" customHeight="1" thickBot="1" thickTop="1">
      <c r="A38" s="51"/>
      <c r="B38" s="52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5"/>
      <c r="P38" s="55"/>
    </row>
    <row r="39" spans="1:18" ht="15.75" customHeight="1" thickTop="1">
      <c r="A39" s="39"/>
      <c r="B39" s="40">
        <v>225</v>
      </c>
      <c r="C39" s="41">
        <v>14</v>
      </c>
      <c r="D39" s="42"/>
      <c r="E39" s="42">
        <v>8</v>
      </c>
      <c r="F39" s="42">
        <v>9</v>
      </c>
      <c r="G39" s="42">
        <v>12</v>
      </c>
      <c r="H39" s="43">
        <v>14</v>
      </c>
      <c r="I39" s="42">
        <v>10</v>
      </c>
      <c r="J39" s="42">
        <v>10</v>
      </c>
      <c r="K39" s="42">
        <v>12</v>
      </c>
      <c r="L39" s="42">
        <v>10</v>
      </c>
      <c r="M39" s="42"/>
      <c r="N39" s="44"/>
      <c r="O39" s="42"/>
      <c r="P39" s="45">
        <f>(R39)+N39+(O39)</f>
        <v>99</v>
      </c>
      <c r="R39" s="45">
        <f>SUM(C39:M39)</f>
        <v>99</v>
      </c>
    </row>
    <row r="40" spans="1:18" ht="15.75" customHeight="1">
      <c r="A40" s="39" t="s">
        <v>126</v>
      </c>
      <c r="B40" s="40">
        <v>250</v>
      </c>
      <c r="C40" s="41"/>
      <c r="D40" s="42"/>
      <c r="E40" s="42"/>
      <c r="F40" s="42">
        <v>9</v>
      </c>
      <c r="G40" s="42">
        <v>11</v>
      </c>
      <c r="H40" s="43">
        <v>13</v>
      </c>
      <c r="I40" s="42">
        <v>9</v>
      </c>
      <c r="J40" s="42">
        <v>10</v>
      </c>
      <c r="K40" s="42">
        <v>10</v>
      </c>
      <c r="L40" s="42">
        <v>9</v>
      </c>
      <c r="M40" s="42"/>
      <c r="N40" s="42"/>
      <c r="O40" s="42"/>
      <c r="P40" s="45">
        <f>(R40)+N40+(O40)</f>
        <v>71</v>
      </c>
      <c r="R40" s="45">
        <f>SUM(C40:M40)</f>
        <v>71</v>
      </c>
    </row>
    <row r="41" spans="1:18" ht="15.75" customHeight="1">
      <c r="A41" s="39" t="s">
        <v>127</v>
      </c>
      <c r="B41" s="40">
        <v>240</v>
      </c>
      <c r="C41" s="41">
        <v>18</v>
      </c>
      <c r="D41" s="42"/>
      <c r="E41" s="42">
        <v>9</v>
      </c>
      <c r="F41" s="42">
        <v>9</v>
      </c>
      <c r="G41" s="42">
        <v>9</v>
      </c>
      <c r="H41" s="43">
        <v>13</v>
      </c>
      <c r="I41" s="42">
        <v>9</v>
      </c>
      <c r="J41" s="42">
        <v>10</v>
      </c>
      <c r="K41" s="42">
        <v>11</v>
      </c>
      <c r="L41" s="42">
        <v>11</v>
      </c>
      <c r="M41" s="42"/>
      <c r="N41" s="42"/>
      <c r="O41" s="42"/>
      <c r="P41" s="45">
        <f>(R41)+N41+(O41)</f>
        <v>99</v>
      </c>
      <c r="R41" s="45">
        <f>SUM(C41:M41)</f>
        <v>99</v>
      </c>
    </row>
    <row r="42" spans="1:18" ht="15.75" customHeight="1" thickBot="1">
      <c r="A42" s="46" t="s">
        <v>387</v>
      </c>
      <c r="B42" s="47">
        <v>207</v>
      </c>
      <c r="C42" s="48">
        <v>20</v>
      </c>
      <c r="D42" s="49"/>
      <c r="E42" s="49">
        <v>8</v>
      </c>
      <c r="F42" s="49">
        <v>8</v>
      </c>
      <c r="G42" s="49">
        <v>13</v>
      </c>
      <c r="H42" s="50">
        <v>14</v>
      </c>
      <c r="I42" s="49">
        <v>9</v>
      </c>
      <c r="J42" s="49">
        <v>10</v>
      </c>
      <c r="K42" s="49">
        <v>11</v>
      </c>
      <c r="L42" s="49">
        <v>10</v>
      </c>
      <c r="M42" s="49"/>
      <c r="N42" s="49"/>
      <c r="O42" s="49"/>
      <c r="P42" s="45">
        <f>(R42)+N42+(O42)</f>
        <v>103</v>
      </c>
      <c r="R42" s="45">
        <f>SUM(C42:M42)</f>
        <v>103</v>
      </c>
    </row>
    <row r="43" spans="1:16" s="26" customFormat="1" ht="15.75" customHeight="1" thickBot="1" thickTop="1">
      <c r="A43" s="51" t="s">
        <v>17</v>
      </c>
      <c r="B43" s="52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</row>
    <row r="44" spans="1:18" ht="15.75" customHeight="1" thickTop="1">
      <c r="A44" s="39"/>
      <c r="B44" s="40">
        <v>55</v>
      </c>
      <c r="C44" s="41"/>
      <c r="D44" s="42"/>
      <c r="E44" s="42"/>
      <c r="F44" s="42">
        <v>7</v>
      </c>
      <c r="G44" s="42">
        <v>10</v>
      </c>
      <c r="H44" s="43">
        <v>12</v>
      </c>
      <c r="I44" s="42">
        <v>8</v>
      </c>
      <c r="J44" s="42">
        <v>8</v>
      </c>
      <c r="K44" s="42">
        <v>10</v>
      </c>
      <c r="L44" s="42">
        <v>8</v>
      </c>
      <c r="M44" s="42"/>
      <c r="N44" s="44"/>
      <c r="O44" s="42"/>
      <c r="P44" s="45">
        <f>(R44)+N44+(O44)</f>
        <v>63</v>
      </c>
      <c r="R44" s="45">
        <f>SUM(C44:M44)</f>
        <v>63</v>
      </c>
    </row>
    <row r="45" spans="1:18" ht="15.75" customHeight="1">
      <c r="A45" s="39" t="s">
        <v>115</v>
      </c>
      <c r="B45" s="40">
        <v>54</v>
      </c>
      <c r="C45" s="41"/>
      <c r="D45" s="42"/>
      <c r="E45" s="42">
        <v>7</v>
      </c>
      <c r="F45" s="42">
        <v>8</v>
      </c>
      <c r="G45" s="42"/>
      <c r="H45" s="43">
        <v>12</v>
      </c>
      <c r="I45" s="42">
        <v>8</v>
      </c>
      <c r="J45" s="42">
        <v>8</v>
      </c>
      <c r="K45" s="42">
        <v>10</v>
      </c>
      <c r="L45" s="42">
        <v>10</v>
      </c>
      <c r="M45" s="42"/>
      <c r="N45" s="42"/>
      <c r="O45" s="42"/>
      <c r="P45" s="45">
        <f>(R45)+N45+(O45)</f>
        <v>63</v>
      </c>
      <c r="R45" s="45">
        <f>SUM(C45:M45)</f>
        <v>63</v>
      </c>
    </row>
    <row r="46" spans="1:18" ht="15.75" customHeight="1">
      <c r="A46" s="39" t="s">
        <v>46</v>
      </c>
      <c r="B46" s="40">
        <v>1</v>
      </c>
      <c r="C46" s="41"/>
      <c r="D46" s="42"/>
      <c r="E46" s="42"/>
      <c r="F46" s="42"/>
      <c r="G46" s="42"/>
      <c r="H46" s="43"/>
      <c r="I46" s="42"/>
      <c r="J46" s="42"/>
      <c r="K46" s="42"/>
      <c r="L46" s="42"/>
      <c r="M46" s="42"/>
      <c r="N46" s="42"/>
      <c r="O46" s="42"/>
      <c r="P46" s="45">
        <f>(R46)+N46+(O46)</f>
        <v>0</v>
      </c>
      <c r="R46" s="45">
        <f>SUM(C46:M46)</f>
        <v>0</v>
      </c>
    </row>
    <row r="47" spans="1:18" ht="15.75" customHeight="1" thickBot="1">
      <c r="A47" s="46" t="s">
        <v>388</v>
      </c>
      <c r="B47" s="47">
        <v>24</v>
      </c>
      <c r="C47" s="48"/>
      <c r="D47" s="49">
        <v>15</v>
      </c>
      <c r="E47" s="49">
        <v>8</v>
      </c>
      <c r="F47" s="49">
        <v>9</v>
      </c>
      <c r="G47" s="49">
        <v>12</v>
      </c>
      <c r="H47" s="50">
        <v>14</v>
      </c>
      <c r="I47" s="49">
        <v>9</v>
      </c>
      <c r="J47" s="49">
        <v>10</v>
      </c>
      <c r="K47" s="49">
        <v>11</v>
      </c>
      <c r="L47" s="49">
        <v>10</v>
      </c>
      <c r="M47" s="49"/>
      <c r="N47" s="49"/>
      <c r="O47" s="49"/>
      <c r="P47" s="45">
        <f>(R47)+N47+(O47)</f>
        <v>98</v>
      </c>
      <c r="R47" s="45">
        <f>SUM(C47:M47)</f>
        <v>98</v>
      </c>
    </row>
    <row r="48" spans="1:16" s="26" customFormat="1" ht="15.75" customHeight="1" thickBot="1" thickTop="1">
      <c r="A48" s="51"/>
      <c r="B48" s="52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5"/>
      <c r="O48" s="55"/>
      <c r="P48" s="55"/>
    </row>
    <row r="49" spans="1:18" ht="15.75" customHeight="1" thickTop="1">
      <c r="A49" s="39"/>
      <c r="B49" s="40">
        <v>45</v>
      </c>
      <c r="C49" s="41"/>
      <c r="D49" s="42">
        <v>9</v>
      </c>
      <c r="E49" s="42">
        <v>6</v>
      </c>
      <c r="F49" s="42">
        <v>8</v>
      </c>
      <c r="G49" s="42">
        <v>10</v>
      </c>
      <c r="H49" s="43">
        <v>15</v>
      </c>
      <c r="I49" s="42">
        <v>9</v>
      </c>
      <c r="J49" s="42">
        <v>9</v>
      </c>
      <c r="K49" s="42">
        <v>10</v>
      </c>
      <c r="L49" s="42">
        <v>10</v>
      </c>
      <c r="M49" s="42"/>
      <c r="N49" s="44"/>
      <c r="O49" s="42"/>
      <c r="P49" s="45">
        <f>(R49)+N49+(O49)</f>
        <v>86</v>
      </c>
      <c r="R49" s="45">
        <f>SUM(C49:M49)</f>
        <v>86</v>
      </c>
    </row>
    <row r="50" spans="1:18" ht="15.75" customHeight="1">
      <c r="A50" s="39" t="s">
        <v>347</v>
      </c>
      <c r="B50" s="40">
        <v>52</v>
      </c>
      <c r="C50" s="41"/>
      <c r="D50" s="42"/>
      <c r="E50" s="42"/>
      <c r="F50" s="42">
        <v>8</v>
      </c>
      <c r="G50" s="42">
        <v>11</v>
      </c>
      <c r="H50" s="43">
        <v>14</v>
      </c>
      <c r="I50" s="42">
        <v>8</v>
      </c>
      <c r="J50" s="42">
        <v>7</v>
      </c>
      <c r="K50" s="42">
        <v>11</v>
      </c>
      <c r="L50" s="42">
        <v>9</v>
      </c>
      <c r="M50" s="42"/>
      <c r="N50" s="42"/>
      <c r="O50" s="42"/>
      <c r="P50" s="45">
        <f>(R50)+N50+(O50)</f>
        <v>68</v>
      </c>
      <c r="R50" s="45">
        <f>SUM(C50:M50)</f>
        <v>68</v>
      </c>
    </row>
    <row r="51" spans="1:18" ht="15.75" customHeight="1">
      <c r="A51" s="39" t="s">
        <v>348</v>
      </c>
      <c r="B51" s="40">
        <v>41</v>
      </c>
      <c r="C51" s="41"/>
      <c r="D51" s="42"/>
      <c r="E51" s="42"/>
      <c r="F51" s="42">
        <v>7</v>
      </c>
      <c r="G51" s="42">
        <v>10</v>
      </c>
      <c r="H51" s="43">
        <v>13</v>
      </c>
      <c r="I51" s="42">
        <v>7</v>
      </c>
      <c r="J51" s="42">
        <v>8</v>
      </c>
      <c r="K51" s="42">
        <v>10</v>
      </c>
      <c r="L51" s="42">
        <v>8</v>
      </c>
      <c r="M51" s="42"/>
      <c r="N51" s="42"/>
      <c r="O51" s="42"/>
      <c r="P51" s="45">
        <f>(R51)+N51+(O51)</f>
        <v>63</v>
      </c>
      <c r="R51" s="45">
        <f>SUM(C51:M51)</f>
        <v>63</v>
      </c>
    </row>
    <row r="52" spans="1:18" ht="15.75" customHeight="1" thickBot="1">
      <c r="A52" s="46" t="s">
        <v>389</v>
      </c>
      <c r="B52" s="47">
        <v>44</v>
      </c>
      <c r="C52" s="48"/>
      <c r="D52" s="49"/>
      <c r="E52" s="49"/>
      <c r="F52" s="49">
        <v>9</v>
      </c>
      <c r="G52" s="49">
        <v>11</v>
      </c>
      <c r="H52" s="50">
        <v>13</v>
      </c>
      <c r="I52" s="49">
        <v>8</v>
      </c>
      <c r="J52" s="49">
        <v>8</v>
      </c>
      <c r="K52" s="49">
        <v>10</v>
      </c>
      <c r="L52" s="49">
        <v>9</v>
      </c>
      <c r="M52" s="49"/>
      <c r="N52" s="49"/>
      <c r="O52" s="49"/>
      <c r="P52" s="45">
        <f>(R52)+N52+(O52)</f>
        <v>68</v>
      </c>
      <c r="R52" s="45">
        <f>SUM(C52:M52)</f>
        <v>68</v>
      </c>
    </row>
    <row r="53" spans="1:16" s="26" customFormat="1" ht="15.75" customHeight="1" thickBot="1" thickTop="1">
      <c r="A53" s="51"/>
      <c r="B53" s="5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55"/>
      <c r="P53" s="55"/>
    </row>
    <row r="54" spans="1:18" ht="15.75" customHeight="1" thickTop="1">
      <c r="A54" s="39"/>
      <c r="B54" s="40">
        <v>263</v>
      </c>
      <c r="C54" s="41">
        <v>13</v>
      </c>
      <c r="D54" s="42"/>
      <c r="E54" s="42">
        <v>6</v>
      </c>
      <c r="F54" s="42">
        <v>8</v>
      </c>
      <c r="G54" s="42"/>
      <c r="H54" s="43">
        <v>11</v>
      </c>
      <c r="I54" s="42">
        <v>8</v>
      </c>
      <c r="J54" s="42">
        <v>9</v>
      </c>
      <c r="K54" s="42">
        <v>10</v>
      </c>
      <c r="L54" s="42">
        <v>9</v>
      </c>
      <c r="M54" s="42"/>
      <c r="N54" s="44"/>
      <c r="O54" s="42"/>
      <c r="P54" s="45">
        <f>(R54)+N54+(O54)</f>
        <v>74</v>
      </c>
      <c r="R54" s="45">
        <f>SUM(C54:M54)</f>
        <v>74</v>
      </c>
    </row>
    <row r="55" spans="1:18" ht="15.75" customHeight="1">
      <c r="A55" s="39" t="s">
        <v>50</v>
      </c>
      <c r="B55" s="40">
        <v>318</v>
      </c>
      <c r="C55" s="41">
        <v>15</v>
      </c>
      <c r="D55" s="42">
        <v>9</v>
      </c>
      <c r="E55" s="42">
        <v>8</v>
      </c>
      <c r="F55" s="42">
        <v>8</v>
      </c>
      <c r="G55" s="42">
        <v>11</v>
      </c>
      <c r="H55" s="43">
        <v>12</v>
      </c>
      <c r="I55" s="42">
        <v>8</v>
      </c>
      <c r="J55" s="42">
        <v>9</v>
      </c>
      <c r="K55" s="42">
        <v>9</v>
      </c>
      <c r="L55" s="42">
        <v>9</v>
      </c>
      <c r="M55" s="42"/>
      <c r="N55" s="42"/>
      <c r="O55" s="42">
        <v>3</v>
      </c>
      <c r="P55" s="45">
        <f>(R55)+N55+(O55)</f>
        <v>101</v>
      </c>
      <c r="R55" s="45">
        <f>SUM(C55:M55)</f>
        <v>98</v>
      </c>
    </row>
    <row r="56" spans="1:18" ht="15.75" customHeight="1">
      <c r="A56" s="39" t="s">
        <v>51</v>
      </c>
      <c r="B56" s="40">
        <v>268</v>
      </c>
      <c r="C56" s="41">
        <v>12</v>
      </c>
      <c r="D56" s="42"/>
      <c r="E56" s="42"/>
      <c r="F56" s="42">
        <v>9</v>
      </c>
      <c r="G56" s="42">
        <v>9</v>
      </c>
      <c r="H56" s="43">
        <v>12</v>
      </c>
      <c r="I56" s="42">
        <v>9</v>
      </c>
      <c r="J56" s="42">
        <v>9</v>
      </c>
      <c r="K56" s="42">
        <v>10</v>
      </c>
      <c r="L56" s="42">
        <v>8</v>
      </c>
      <c r="M56" s="42"/>
      <c r="N56" s="42"/>
      <c r="O56" s="42"/>
      <c r="P56" s="45">
        <f>(R56)+N56+(O56)</f>
        <v>78</v>
      </c>
      <c r="R56" s="45">
        <f>SUM(C56:M56)</f>
        <v>78</v>
      </c>
    </row>
    <row r="57" spans="1:18" ht="15.75" customHeight="1" thickBot="1">
      <c r="A57" s="46" t="s">
        <v>390</v>
      </c>
      <c r="B57" s="47">
        <v>255</v>
      </c>
      <c r="C57" s="48">
        <v>15</v>
      </c>
      <c r="D57" s="49">
        <v>10</v>
      </c>
      <c r="E57" s="49">
        <v>6</v>
      </c>
      <c r="F57" s="49">
        <v>9</v>
      </c>
      <c r="G57" s="49">
        <v>10</v>
      </c>
      <c r="H57" s="50">
        <v>11</v>
      </c>
      <c r="I57" s="49">
        <v>9</v>
      </c>
      <c r="J57" s="49">
        <v>9</v>
      </c>
      <c r="K57" s="49">
        <v>10</v>
      </c>
      <c r="L57" s="49">
        <v>8</v>
      </c>
      <c r="M57" s="49"/>
      <c r="N57" s="49"/>
      <c r="O57" s="49">
        <v>3</v>
      </c>
      <c r="P57" s="45">
        <f>(R57)+N57+(O57)</f>
        <v>100</v>
      </c>
      <c r="R57" s="45">
        <f>SUM(C57:M57)</f>
        <v>97</v>
      </c>
    </row>
    <row r="58" spans="1:16" s="26" customFormat="1" ht="15.75" customHeight="1" thickBot="1" thickTop="1">
      <c r="A58" s="51"/>
      <c r="B58" s="52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55"/>
      <c r="P58" s="55"/>
    </row>
    <row r="59" spans="1:18" ht="15.75" customHeight="1" thickTop="1">
      <c r="A59" s="39"/>
      <c r="B59" s="40">
        <v>9</v>
      </c>
      <c r="C59" s="41">
        <v>15</v>
      </c>
      <c r="D59" s="42">
        <v>10</v>
      </c>
      <c r="E59" s="42">
        <v>7</v>
      </c>
      <c r="F59" s="42">
        <v>9</v>
      </c>
      <c r="G59" s="42">
        <v>13</v>
      </c>
      <c r="H59" s="43">
        <v>13</v>
      </c>
      <c r="I59" s="42">
        <v>8</v>
      </c>
      <c r="J59" s="42">
        <v>9</v>
      </c>
      <c r="K59" s="42">
        <v>10</v>
      </c>
      <c r="L59" s="42">
        <v>9</v>
      </c>
      <c r="M59" s="42"/>
      <c r="N59" s="44"/>
      <c r="O59" s="42">
        <v>3</v>
      </c>
      <c r="P59" s="45">
        <f>(R59)+N59+(O59)</f>
        <v>106</v>
      </c>
      <c r="R59" s="45">
        <f>SUM(C59:M59)</f>
        <v>103</v>
      </c>
    </row>
    <row r="60" spans="1:18" ht="15.75" customHeight="1">
      <c r="A60" s="39" t="s">
        <v>131</v>
      </c>
      <c r="B60" s="40">
        <v>6</v>
      </c>
      <c r="C60" s="41">
        <v>13</v>
      </c>
      <c r="D60" s="42"/>
      <c r="E60" s="42"/>
      <c r="F60" s="42">
        <v>8</v>
      </c>
      <c r="G60" s="42"/>
      <c r="H60" s="43">
        <v>11</v>
      </c>
      <c r="I60" s="42">
        <v>8</v>
      </c>
      <c r="J60" s="42">
        <v>8</v>
      </c>
      <c r="K60" s="42">
        <v>9</v>
      </c>
      <c r="L60" s="42">
        <v>8</v>
      </c>
      <c r="M60" s="42"/>
      <c r="N60" s="42"/>
      <c r="O60" s="42"/>
      <c r="P60" s="45">
        <f>(R60)+N60+(O60)</f>
        <v>65</v>
      </c>
      <c r="R60" s="45">
        <f>SUM(C60:M60)</f>
        <v>65</v>
      </c>
    </row>
    <row r="61" spans="1:18" ht="15.75" customHeight="1">
      <c r="A61" s="39" t="s">
        <v>120</v>
      </c>
      <c r="B61" s="40">
        <v>7</v>
      </c>
      <c r="C61" s="41"/>
      <c r="D61" s="42"/>
      <c r="E61" s="42"/>
      <c r="F61" s="42">
        <v>6</v>
      </c>
      <c r="G61" s="42"/>
      <c r="H61" s="43">
        <v>9</v>
      </c>
      <c r="I61" s="42">
        <v>7</v>
      </c>
      <c r="J61" s="42"/>
      <c r="K61" s="42">
        <v>8</v>
      </c>
      <c r="L61" s="42">
        <v>7</v>
      </c>
      <c r="M61" s="42"/>
      <c r="N61" s="42"/>
      <c r="O61" s="42"/>
      <c r="P61" s="45">
        <f>(R61)+N61+(O61)</f>
        <v>37</v>
      </c>
      <c r="R61" s="45">
        <f>SUM(C61:M61)</f>
        <v>37</v>
      </c>
    </row>
    <row r="62" spans="1:18" ht="15.75" customHeight="1" thickBot="1">
      <c r="A62" s="46" t="s">
        <v>391</v>
      </c>
      <c r="B62" s="47">
        <v>23</v>
      </c>
      <c r="C62" s="48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5">
        <f>(R62)+N62+(O62)</f>
        <v>0</v>
      </c>
      <c r="R62" s="45">
        <f>SUM(C62:M62)</f>
        <v>0</v>
      </c>
    </row>
    <row r="63" spans="1:16" s="26" customFormat="1" ht="15.75" customHeight="1" thickBot="1" thickTop="1">
      <c r="A63" s="51"/>
      <c r="B63" s="52"/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5"/>
      <c r="O63" s="55"/>
      <c r="P63" s="55"/>
    </row>
    <row r="64" spans="1:18" ht="15.75" customHeight="1" thickTop="1">
      <c r="A64" s="39"/>
      <c r="B64" s="40">
        <v>18</v>
      </c>
      <c r="C64" s="41">
        <v>16</v>
      </c>
      <c r="D64" s="42"/>
      <c r="E64" s="42">
        <v>7</v>
      </c>
      <c r="F64" s="42">
        <v>8</v>
      </c>
      <c r="G64" s="42">
        <v>9</v>
      </c>
      <c r="H64" s="43">
        <v>12</v>
      </c>
      <c r="I64" s="42">
        <v>9</v>
      </c>
      <c r="J64" s="42">
        <v>8</v>
      </c>
      <c r="K64" s="42">
        <v>10</v>
      </c>
      <c r="L64" s="42">
        <v>9</v>
      </c>
      <c r="M64" s="42"/>
      <c r="N64" s="44"/>
      <c r="O64" s="42"/>
      <c r="P64" s="45">
        <f>(R64)+N64+(O64)</f>
        <v>88</v>
      </c>
      <c r="R64" s="45">
        <f>SUM(C64:M64)</f>
        <v>88</v>
      </c>
    </row>
    <row r="65" spans="1:18" ht="15.75" customHeight="1">
      <c r="A65" s="39" t="s">
        <v>124</v>
      </c>
      <c r="B65" s="40">
        <v>58</v>
      </c>
      <c r="C65" s="41">
        <v>14</v>
      </c>
      <c r="D65" s="42"/>
      <c r="E65" s="42"/>
      <c r="F65" s="42">
        <v>9</v>
      </c>
      <c r="G65" s="42">
        <v>9</v>
      </c>
      <c r="H65" s="43">
        <v>11</v>
      </c>
      <c r="I65" s="42">
        <v>9</v>
      </c>
      <c r="J65" s="42">
        <v>9</v>
      </c>
      <c r="K65" s="42">
        <v>10</v>
      </c>
      <c r="L65" s="42">
        <v>9</v>
      </c>
      <c r="M65" s="42"/>
      <c r="N65" s="42"/>
      <c r="O65" s="42"/>
      <c r="P65" s="45">
        <f>(R65)+N65+(O65)</f>
        <v>80</v>
      </c>
      <c r="R65" s="45">
        <f>SUM(C65:M65)</f>
        <v>80</v>
      </c>
    </row>
    <row r="66" spans="1:18" ht="15.75" customHeight="1">
      <c r="A66" s="39" t="s">
        <v>125</v>
      </c>
      <c r="B66" s="40">
        <v>121</v>
      </c>
      <c r="C66" s="41">
        <v>14</v>
      </c>
      <c r="D66" s="42"/>
      <c r="E66" s="42">
        <v>7</v>
      </c>
      <c r="F66" s="42">
        <v>9</v>
      </c>
      <c r="G66" s="42">
        <v>10</v>
      </c>
      <c r="H66" s="43">
        <v>12</v>
      </c>
      <c r="I66" s="42">
        <v>8</v>
      </c>
      <c r="J66" s="42">
        <v>8</v>
      </c>
      <c r="K66" s="42">
        <v>9</v>
      </c>
      <c r="L66" s="42">
        <v>8</v>
      </c>
      <c r="M66" s="42"/>
      <c r="N66" s="42"/>
      <c r="O66" s="42"/>
      <c r="P66" s="45">
        <f>(R66)+N66+(O66)</f>
        <v>85</v>
      </c>
      <c r="R66" s="45">
        <f>SUM(C66:M66)</f>
        <v>85</v>
      </c>
    </row>
    <row r="67" spans="1:18" ht="15.75" customHeight="1" thickBot="1">
      <c r="A67" s="46" t="s">
        <v>392</v>
      </c>
      <c r="B67" s="47">
        <v>145</v>
      </c>
      <c r="C67" s="48">
        <v>13</v>
      </c>
      <c r="D67" s="49"/>
      <c r="E67" s="49"/>
      <c r="F67" s="49">
        <v>8</v>
      </c>
      <c r="G67" s="49">
        <v>9</v>
      </c>
      <c r="H67" s="50">
        <v>12</v>
      </c>
      <c r="I67" s="49">
        <v>8</v>
      </c>
      <c r="J67" s="49">
        <v>8</v>
      </c>
      <c r="K67" s="49">
        <v>10</v>
      </c>
      <c r="L67" s="49">
        <v>9</v>
      </c>
      <c r="M67" s="49"/>
      <c r="N67" s="49"/>
      <c r="O67" s="49"/>
      <c r="P67" s="45">
        <f>(R67)+N67+(O67)</f>
        <v>77</v>
      </c>
      <c r="R67" s="45">
        <f>SUM(C67:M67)</f>
        <v>77</v>
      </c>
    </row>
    <row r="68" spans="1:16" s="26" customFormat="1" ht="15.75" customHeight="1" thickBot="1" thickTop="1">
      <c r="A68" s="51"/>
      <c r="B68" s="52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  <c r="O68" s="55"/>
      <c r="P68" s="55"/>
    </row>
    <row r="69" spans="1:18" ht="15.75" customHeight="1" thickTop="1">
      <c r="A69" s="39"/>
      <c r="B69" s="40">
        <v>209</v>
      </c>
      <c r="C69" s="41">
        <v>18</v>
      </c>
      <c r="D69" s="42"/>
      <c r="E69" s="42">
        <v>9</v>
      </c>
      <c r="F69" s="42">
        <v>8</v>
      </c>
      <c r="G69" s="42">
        <v>9</v>
      </c>
      <c r="H69" s="43">
        <v>14</v>
      </c>
      <c r="I69" s="42">
        <v>8</v>
      </c>
      <c r="J69" s="42">
        <v>9</v>
      </c>
      <c r="K69" s="42">
        <v>10</v>
      </c>
      <c r="L69" s="42">
        <v>12</v>
      </c>
      <c r="M69" s="42"/>
      <c r="N69" s="44"/>
      <c r="O69" s="42"/>
      <c r="P69" s="45">
        <f>(R69)+N69+(O69)</f>
        <v>97</v>
      </c>
      <c r="R69" s="45">
        <f>SUM(C69:M69)</f>
        <v>97</v>
      </c>
    </row>
    <row r="70" spans="1:18" ht="15.75" customHeight="1">
      <c r="A70" s="39" t="s">
        <v>47</v>
      </c>
      <c r="B70" s="40">
        <v>223</v>
      </c>
      <c r="C70" s="41">
        <v>14</v>
      </c>
      <c r="D70" s="42"/>
      <c r="E70" s="42">
        <v>9</v>
      </c>
      <c r="F70" s="42">
        <v>9</v>
      </c>
      <c r="G70" s="42">
        <v>11</v>
      </c>
      <c r="H70" s="43">
        <v>14</v>
      </c>
      <c r="I70" s="42">
        <v>8</v>
      </c>
      <c r="J70" s="42">
        <v>8</v>
      </c>
      <c r="K70" s="42">
        <v>11</v>
      </c>
      <c r="L70" s="42">
        <v>9</v>
      </c>
      <c r="M70" s="42"/>
      <c r="N70" s="42"/>
      <c r="O70" s="42"/>
      <c r="P70" s="45">
        <f>(R70)+N70+(O70)</f>
        <v>93</v>
      </c>
      <c r="R70" s="45">
        <f>SUM(C70:M70)</f>
        <v>93</v>
      </c>
    </row>
    <row r="71" spans="1:18" ht="15.75" customHeight="1">
      <c r="A71" s="39" t="s">
        <v>48</v>
      </c>
      <c r="B71" s="40">
        <v>240</v>
      </c>
      <c r="C71" s="41">
        <v>13</v>
      </c>
      <c r="D71" s="42">
        <v>9</v>
      </c>
      <c r="E71" s="42">
        <v>8</v>
      </c>
      <c r="F71" s="42">
        <v>9</v>
      </c>
      <c r="G71" s="42"/>
      <c r="H71" s="43">
        <v>14</v>
      </c>
      <c r="I71" s="42">
        <v>9</v>
      </c>
      <c r="J71" s="42">
        <v>9</v>
      </c>
      <c r="K71" s="42">
        <v>10</v>
      </c>
      <c r="L71" s="42">
        <v>10</v>
      </c>
      <c r="M71" s="42"/>
      <c r="N71" s="42"/>
      <c r="O71" s="42"/>
      <c r="P71" s="45">
        <f>(R71)+N71+(O71)</f>
        <v>91</v>
      </c>
      <c r="R71" s="45">
        <f>SUM(C71:M71)</f>
        <v>91</v>
      </c>
    </row>
    <row r="72" spans="1:18" ht="15.75" customHeight="1" thickBot="1">
      <c r="A72" s="46" t="s">
        <v>393</v>
      </c>
      <c r="B72" s="47">
        <v>244</v>
      </c>
      <c r="C72" s="48"/>
      <c r="D72" s="49"/>
      <c r="E72" s="49"/>
      <c r="F72" s="49">
        <v>10</v>
      </c>
      <c r="G72" s="49">
        <v>12</v>
      </c>
      <c r="H72" s="50">
        <v>13</v>
      </c>
      <c r="I72" s="49">
        <v>9</v>
      </c>
      <c r="J72" s="49">
        <v>9</v>
      </c>
      <c r="K72" s="49">
        <v>10</v>
      </c>
      <c r="L72" s="49">
        <v>9</v>
      </c>
      <c r="M72" s="49"/>
      <c r="N72" s="49"/>
      <c r="O72" s="49"/>
      <c r="P72" s="45">
        <f>(R72)+N72+(O72)</f>
        <v>72</v>
      </c>
      <c r="R72" s="45">
        <f>SUM(C72:M72)</f>
        <v>72</v>
      </c>
    </row>
    <row r="73" spans="1:16" s="26" customFormat="1" ht="15.75" customHeight="1" thickBot="1" thickTop="1">
      <c r="A73" s="51"/>
      <c r="B73" s="52"/>
      <c r="C73" s="53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5"/>
      <c r="O73" s="55"/>
      <c r="P73" s="55"/>
    </row>
    <row r="74" spans="1:18" ht="15.75" customHeight="1" thickTop="1">
      <c r="A74" s="39"/>
      <c r="B74" s="40">
        <v>28</v>
      </c>
      <c r="C74" s="41">
        <v>13</v>
      </c>
      <c r="D74" s="42">
        <v>9</v>
      </c>
      <c r="E74" s="42">
        <v>6</v>
      </c>
      <c r="F74" s="42">
        <v>8</v>
      </c>
      <c r="G74" s="42">
        <v>9</v>
      </c>
      <c r="H74" s="43">
        <v>12</v>
      </c>
      <c r="I74" s="42">
        <v>8</v>
      </c>
      <c r="J74" s="42">
        <v>9</v>
      </c>
      <c r="K74" s="42">
        <v>10</v>
      </c>
      <c r="L74" s="42">
        <v>9</v>
      </c>
      <c r="M74" s="42"/>
      <c r="N74" s="44"/>
      <c r="O74" s="42"/>
      <c r="P74" s="45">
        <f>(R74)+N74+(O74)</f>
        <v>93</v>
      </c>
      <c r="R74" s="45">
        <f>SUM(C74:M74)</f>
        <v>93</v>
      </c>
    </row>
    <row r="75" spans="1:18" ht="15.75" customHeight="1">
      <c r="A75" s="39" t="s">
        <v>394</v>
      </c>
      <c r="B75" s="40">
        <v>14</v>
      </c>
      <c r="C75" s="41">
        <v>12</v>
      </c>
      <c r="D75" s="42">
        <v>9</v>
      </c>
      <c r="E75" s="42"/>
      <c r="F75" s="42">
        <v>8</v>
      </c>
      <c r="G75" s="42">
        <v>11</v>
      </c>
      <c r="H75" s="43">
        <v>12</v>
      </c>
      <c r="I75" s="42">
        <v>8</v>
      </c>
      <c r="J75" s="42">
        <v>9</v>
      </c>
      <c r="K75" s="42">
        <v>10</v>
      </c>
      <c r="L75" s="42">
        <v>8</v>
      </c>
      <c r="M75" s="42"/>
      <c r="N75" s="42"/>
      <c r="O75" s="42"/>
      <c r="P75" s="45">
        <f>(R75)+N75+(O75)</f>
        <v>87</v>
      </c>
      <c r="R75" s="45">
        <f>SUM(C75:M75)</f>
        <v>87</v>
      </c>
    </row>
    <row r="76" spans="1:18" ht="15.75" customHeight="1">
      <c r="A76" s="39" t="s">
        <v>395</v>
      </c>
      <c r="B76" s="40">
        <v>13</v>
      </c>
      <c r="C76" s="41"/>
      <c r="D76" s="42"/>
      <c r="E76" s="42"/>
      <c r="F76" s="42">
        <v>9</v>
      </c>
      <c r="G76" s="42">
        <v>10</v>
      </c>
      <c r="H76" s="43">
        <v>11</v>
      </c>
      <c r="I76" s="42">
        <v>9</v>
      </c>
      <c r="J76" s="42">
        <v>9</v>
      </c>
      <c r="K76" s="42">
        <v>9</v>
      </c>
      <c r="L76" s="42">
        <v>7</v>
      </c>
      <c r="M76" s="42"/>
      <c r="N76" s="42"/>
      <c r="O76" s="42"/>
      <c r="P76" s="45">
        <f>(R76)+N76+(O76)</f>
        <v>64</v>
      </c>
      <c r="R76" s="45">
        <f>SUM(C76:M76)</f>
        <v>64</v>
      </c>
    </row>
    <row r="77" spans="1:18" ht="15.75" customHeight="1" thickBot="1">
      <c r="A77" s="46" t="s">
        <v>396</v>
      </c>
      <c r="B77" s="47">
        <v>12</v>
      </c>
      <c r="C77" s="48"/>
      <c r="D77" s="49">
        <v>9</v>
      </c>
      <c r="E77" s="49"/>
      <c r="F77" s="49">
        <v>9</v>
      </c>
      <c r="G77" s="49">
        <v>11</v>
      </c>
      <c r="H77" s="50">
        <v>13</v>
      </c>
      <c r="I77" s="49">
        <v>9</v>
      </c>
      <c r="J77" s="49">
        <v>8</v>
      </c>
      <c r="K77" s="49">
        <v>10</v>
      </c>
      <c r="L77" s="49">
        <v>8</v>
      </c>
      <c r="M77" s="49"/>
      <c r="N77" s="49"/>
      <c r="O77" s="49"/>
      <c r="P77" s="45">
        <f>(R77)+N77+(O77)</f>
        <v>77</v>
      </c>
      <c r="R77" s="45">
        <f>SUM(C77:M77)</f>
        <v>77</v>
      </c>
    </row>
    <row r="78" spans="1:16" s="26" customFormat="1" ht="15.75" customHeight="1" thickBot="1" thickTop="1">
      <c r="A78" s="51"/>
      <c r="B78" s="52"/>
      <c r="C78" s="53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5"/>
      <c r="O78" s="55"/>
      <c r="P78" s="55"/>
    </row>
    <row r="79" spans="1:18" ht="15.75" customHeight="1" thickTop="1">
      <c r="A79" s="39"/>
      <c r="B79" s="40">
        <v>39</v>
      </c>
      <c r="C79" s="41">
        <v>12</v>
      </c>
      <c r="D79" s="42"/>
      <c r="E79" s="42">
        <v>8</v>
      </c>
      <c r="F79" s="42">
        <v>8</v>
      </c>
      <c r="G79" s="42">
        <v>10</v>
      </c>
      <c r="H79" s="43">
        <v>11</v>
      </c>
      <c r="I79" s="42">
        <v>8</v>
      </c>
      <c r="J79" s="42">
        <v>9</v>
      </c>
      <c r="K79" s="42">
        <v>9</v>
      </c>
      <c r="L79" s="42">
        <v>8</v>
      </c>
      <c r="M79" s="42"/>
      <c r="N79" s="44"/>
      <c r="O79" s="42"/>
      <c r="P79" s="45">
        <f>(R79)+N79+(O79)</f>
        <v>83</v>
      </c>
      <c r="R79" s="45">
        <f>SUM(C79:M79)</f>
        <v>83</v>
      </c>
    </row>
    <row r="80" spans="1:18" ht="15.75" customHeight="1">
      <c r="A80" s="39" t="s">
        <v>321</v>
      </c>
      <c r="B80" s="40">
        <v>15</v>
      </c>
      <c r="C80" s="41"/>
      <c r="D80" s="42"/>
      <c r="E80" s="42"/>
      <c r="F80" s="42">
        <v>6</v>
      </c>
      <c r="G80" s="42"/>
      <c r="H80" s="43">
        <v>10</v>
      </c>
      <c r="I80" s="42">
        <v>7</v>
      </c>
      <c r="J80" s="42">
        <v>7</v>
      </c>
      <c r="K80" s="42">
        <v>10</v>
      </c>
      <c r="L80" s="42">
        <v>7</v>
      </c>
      <c r="M80" s="42"/>
      <c r="N80" s="42"/>
      <c r="O80" s="42"/>
      <c r="P80" s="45">
        <f>(R80)+N80+(O80)</f>
        <v>47</v>
      </c>
      <c r="R80" s="45">
        <f>SUM(C80:M80)</f>
        <v>47</v>
      </c>
    </row>
    <row r="81" spans="1:18" ht="15.75" customHeight="1">
      <c r="A81" s="39" t="s">
        <v>116</v>
      </c>
      <c r="B81" s="40">
        <v>17</v>
      </c>
      <c r="C81" s="41"/>
      <c r="D81" s="42"/>
      <c r="E81" s="42">
        <v>8</v>
      </c>
      <c r="F81" s="42">
        <v>7</v>
      </c>
      <c r="G81" s="42"/>
      <c r="H81" s="43">
        <v>10</v>
      </c>
      <c r="I81" s="42">
        <v>7</v>
      </c>
      <c r="J81" s="42">
        <v>7</v>
      </c>
      <c r="K81" s="42">
        <v>9</v>
      </c>
      <c r="L81" s="42">
        <v>7</v>
      </c>
      <c r="M81" s="42"/>
      <c r="N81" s="42"/>
      <c r="O81" s="42"/>
      <c r="P81" s="45">
        <f>(R81)+N81+(O81)</f>
        <v>55</v>
      </c>
      <c r="R81" s="45">
        <f>SUM(C81:M81)</f>
        <v>55</v>
      </c>
    </row>
    <row r="82" spans="1:18" ht="15.75" customHeight="1" thickBot="1">
      <c r="A82" s="46" t="s">
        <v>397</v>
      </c>
      <c r="B82" s="47">
        <v>62</v>
      </c>
      <c r="C82" s="48"/>
      <c r="D82" s="49"/>
      <c r="E82" s="49"/>
      <c r="F82" s="49">
        <v>7</v>
      </c>
      <c r="G82" s="49"/>
      <c r="H82" s="50">
        <v>11</v>
      </c>
      <c r="I82" s="49">
        <v>9</v>
      </c>
      <c r="J82" s="49">
        <v>9</v>
      </c>
      <c r="K82" s="49">
        <v>10</v>
      </c>
      <c r="L82" s="49">
        <v>8</v>
      </c>
      <c r="M82" s="49"/>
      <c r="N82" s="49"/>
      <c r="O82" s="49"/>
      <c r="P82" s="45">
        <f>(R82)+N82+(O82)</f>
        <v>54</v>
      </c>
      <c r="R82" s="45">
        <f>SUM(C82:M82)</f>
        <v>54</v>
      </c>
    </row>
    <row r="83" spans="1:16" s="26" customFormat="1" ht="15.75" customHeight="1" thickBot="1" thickTop="1">
      <c r="A83" s="51"/>
      <c r="B83" s="52"/>
      <c r="C83" s="53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5"/>
      <c r="O83" s="55"/>
      <c r="P83" s="55"/>
    </row>
    <row r="84" spans="1:18" ht="15.75" customHeight="1" thickTop="1">
      <c r="A84" s="39"/>
      <c r="B84" s="40">
        <v>29</v>
      </c>
      <c r="C84" s="41"/>
      <c r="D84" s="42">
        <v>9</v>
      </c>
      <c r="E84" s="42">
        <v>6</v>
      </c>
      <c r="F84" s="42">
        <v>7</v>
      </c>
      <c r="G84" s="42">
        <v>10</v>
      </c>
      <c r="H84" s="43">
        <v>10</v>
      </c>
      <c r="I84" s="42">
        <v>8</v>
      </c>
      <c r="J84" s="42">
        <v>8</v>
      </c>
      <c r="K84" s="42">
        <v>10</v>
      </c>
      <c r="L84" s="42">
        <v>7</v>
      </c>
      <c r="M84" s="42"/>
      <c r="N84" s="44"/>
      <c r="O84" s="42"/>
      <c r="P84" s="45">
        <f>(R84)+N84+(O84)</f>
        <v>75</v>
      </c>
      <c r="R84" s="45">
        <f>SUM(C84:M84)</f>
        <v>75</v>
      </c>
    </row>
    <row r="85" spans="1:18" ht="15.75" customHeight="1">
      <c r="A85" s="39" t="s">
        <v>327</v>
      </c>
      <c r="B85" s="40">
        <v>23</v>
      </c>
      <c r="C85" s="41">
        <v>12</v>
      </c>
      <c r="D85" s="42"/>
      <c r="E85" s="42">
        <v>6</v>
      </c>
      <c r="F85" s="42">
        <v>7</v>
      </c>
      <c r="G85" s="42">
        <v>10</v>
      </c>
      <c r="H85" s="43">
        <v>12</v>
      </c>
      <c r="I85" s="42">
        <v>7</v>
      </c>
      <c r="J85" s="42">
        <v>8</v>
      </c>
      <c r="K85" s="42">
        <v>10</v>
      </c>
      <c r="L85" s="42">
        <v>7</v>
      </c>
      <c r="M85" s="42"/>
      <c r="N85" s="42"/>
      <c r="O85" s="42"/>
      <c r="P85" s="45">
        <f>(R85)+N85+(O85)</f>
        <v>79</v>
      </c>
      <c r="R85" s="45">
        <f>SUM(C85:M85)</f>
        <v>79</v>
      </c>
    </row>
    <row r="86" spans="1:18" ht="15.75" customHeight="1">
      <c r="A86" s="39" t="s">
        <v>110</v>
      </c>
      <c r="B86" s="40">
        <v>17</v>
      </c>
      <c r="C86" s="41"/>
      <c r="D86" s="42"/>
      <c r="E86" s="42"/>
      <c r="F86" s="42">
        <v>7</v>
      </c>
      <c r="G86" s="42">
        <v>9</v>
      </c>
      <c r="H86" s="43">
        <v>11</v>
      </c>
      <c r="I86" s="42">
        <v>8</v>
      </c>
      <c r="J86" s="42">
        <v>8</v>
      </c>
      <c r="K86" s="42">
        <v>9</v>
      </c>
      <c r="L86" s="42">
        <v>8</v>
      </c>
      <c r="M86" s="42"/>
      <c r="N86" s="42"/>
      <c r="O86" s="42"/>
      <c r="P86" s="45">
        <f>(R86)+N86+(O86)</f>
        <v>60</v>
      </c>
      <c r="R86" s="45">
        <f>SUM(C86:M86)</f>
        <v>60</v>
      </c>
    </row>
    <row r="87" spans="1:18" ht="15.75" customHeight="1" thickBot="1">
      <c r="A87" s="46" t="s">
        <v>398</v>
      </c>
      <c r="B87" s="47">
        <v>14</v>
      </c>
      <c r="C87" s="48">
        <v>12</v>
      </c>
      <c r="D87" s="49">
        <v>9</v>
      </c>
      <c r="E87" s="49">
        <v>6</v>
      </c>
      <c r="F87" s="49">
        <v>8</v>
      </c>
      <c r="G87" s="49">
        <v>11</v>
      </c>
      <c r="H87" s="50">
        <v>12</v>
      </c>
      <c r="I87" s="49">
        <v>8</v>
      </c>
      <c r="J87" s="49">
        <v>9</v>
      </c>
      <c r="K87" s="49">
        <v>9</v>
      </c>
      <c r="L87" s="49">
        <v>8</v>
      </c>
      <c r="M87" s="49"/>
      <c r="N87" s="49"/>
      <c r="O87" s="49"/>
      <c r="P87" s="45">
        <f>(R87)+N87+(O87)</f>
        <v>92</v>
      </c>
      <c r="R87" s="45">
        <f>SUM(C87:M87)</f>
        <v>92</v>
      </c>
    </row>
    <row r="88" spans="1:16" s="26" customFormat="1" ht="15.75" customHeight="1" thickBot="1" thickTop="1">
      <c r="A88" s="51"/>
      <c r="B88" s="52"/>
      <c r="C88" s="5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5"/>
      <c r="O88" s="55"/>
      <c r="P88" s="55"/>
    </row>
    <row r="89" spans="1:18" ht="15.75" customHeight="1" thickTop="1">
      <c r="A89" s="39"/>
      <c r="B89" s="40">
        <v>1</v>
      </c>
      <c r="C89" s="41"/>
      <c r="D89" s="42">
        <v>10</v>
      </c>
      <c r="E89" s="42"/>
      <c r="F89" s="42">
        <v>9</v>
      </c>
      <c r="G89" s="42">
        <v>15</v>
      </c>
      <c r="H89" s="43">
        <v>13</v>
      </c>
      <c r="I89" s="42">
        <v>8</v>
      </c>
      <c r="J89" s="42">
        <v>9</v>
      </c>
      <c r="K89" s="42">
        <v>10</v>
      </c>
      <c r="L89" s="42">
        <v>8</v>
      </c>
      <c r="M89" s="42"/>
      <c r="N89" s="44"/>
      <c r="O89" s="42"/>
      <c r="P89" s="45">
        <f>(R89)+N89+(O89)</f>
        <v>82</v>
      </c>
      <c r="R89" s="45">
        <f>SUM(C89:M89)</f>
        <v>82</v>
      </c>
    </row>
    <row r="90" spans="1:18" ht="15.75" customHeight="1">
      <c r="A90" s="39" t="s">
        <v>128</v>
      </c>
      <c r="B90" s="40">
        <v>10</v>
      </c>
      <c r="C90" s="41"/>
      <c r="D90" s="42">
        <v>14</v>
      </c>
      <c r="E90" s="42">
        <v>7</v>
      </c>
      <c r="F90" s="42">
        <v>9</v>
      </c>
      <c r="G90" s="42">
        <v>13</v>
      </c>
      <c r="H90" s="43">
        <v>12</v>
      </c>
      <c r="I90" s="42">
        <v>9</v>
      </c>
      <c r="J90" s="42">
        <v>8</v>
      </c>
      <c r="K90" s="42">
        <v>9</v>
      </c>
      <c r="L90" s="42">
        <v>8</v>
      </c>
      <c r="M90" s="42"/>
      <c r="N90" s="42"/>
      <c r="O90" s="42"/>
      <c r="P90" s="45">
        <f>(R90)+N90+(O90)</f>
        <v>89</v>
      </c>
      <c r="R90" s="45">
        <f>SUM(C90:M90)</f>
        <v>89</v>
      </c>
    </row>
    <row r="91" spans="1:18" ht="15.75" customHeight="1">
      <c r="A91" s="39" t="s">
        <v>45</v>
      </c>
      <c r="B91" s="40">
        <v>28</v>
      </c>
      <c r="C91" s="41">
        <v>13</v>
      </c>
      <c r="D91" s="42"/>
      <c r="E91" s="42"/>
      <c r="F91" s="42">
        <v>8</v>
      </c>
      <c r="G91" s="42">
        <v>13</v>
      </c>
      <c r="H91" s="43">
        <v>12</v>
      </c>
      <c r="I91" s="42">
        <v>9</v>
      </c>
      <c r="J91" s="42">
        <v>9</v>
      </c>
      <c r="K91" s="42">
        <v>10</v>
      </c>
      <c r="L91" s="42">
        <v>8</v>
      </c>
      <c r="M91" s="42"/>
      <c r="N91" s="42"/>
      <c r="O91" s="42"/>
      <c r="P91" s="45">
        <f>(R91)+N91+(O91)</f>
        <v>82</v>
      </c>
      <c r="R91" s="45">
        <f>SUM(C91:M91)</f>
        <v>82</v>
      </c>
    </row>
    <row r="92" spans="1:18" ht="15.75" customHeight="1" thickBot="1">
      <c r="A92" s="46" t="s">
        <v>399</v>
      </c>
      <c r="B92" s="47">
        <v>41</v>
      </c>
      <c r="C92" s="48"/>
      <c r="D92" s="49">
        <v>10</v>
      </c>
      <c r="E92" s="49">
        <v>7</v>
      </c>
      <c r="F92" s="49">
        <v>8</v>
      </c>
      <c r="G92" s="49">
        <v>13</v>
      </c>
      <c r="H92" s="50">
        <v>11</v>
      </c>
      <c r="I92" s="49">
        <v>9</v>
      </c>
      <c r="J92" s="49">
        <v>7</v>
      </c>
      <c r="K92" s="49">
        <v>9</v>
      </c>
      <c r="L92" s="49">
        <v>8</v>
      </c>
      <c r="M92" s="49"/>
      <c r="N92" s="49"/>
      <c r="O92" s="49"/>
      <c r="P92" s="45">
        <f>(R92)+N92+(O92)</f>
        <v>82</v>
      </c>
      <c r="R92" s="45">
        <f>SUM(C92:M92)</f>
        <v>82</v>
      </c>
    </row>
    <row r="93" spans="1:16" s="26" customFormat="1" ht="15.75" customHeight="1" thickBot="1" thickTop="1">
      <c r="A93" s="51"/>
      <c r="B93" s="52"/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5"/>
      <c r="O93" s="55"/>
      <c r="P93" s="55"/>
    </row>
    <row r="94" spans="1:18" ht="15.75" customHeight="1" thickTop="1">
      <c r="A94" s="39"/>
      <c r="B94" s="40">
        <v>131</v>
      </c>
      <c r="C94" s="41"/>
      <c r="D94" s="42"/>
      <c r="E94" s="42"/>
      <c r="F94" s="42">
        <v>7</v>
      </c>
      <c r="G94" s="42">
        <v>10</v>
      </c>
      <c r="H94" s="43">
        <v>12</v>
      </c>
      <c r="I94" s="42">
        <v>8</v>
      </c>
      <c r="J94" s="42">
        <v>8</v>
      </c>
      <c r="K94" s="42">
        <v>10</v>
      </c>
      <c r="L94" s="42">
        <v>8</v>
      </c>
      <c r="M94" s="42"/>
      <c r="N94" s="44"/>
      <c r="O94" s="42"/>
      <c r="P94" s="45">
        <f>(R94)+N94+(O94)</f>
        <v>63</v>
      </c>
      <c r="R94" s="45">
        <f>SUM(C94:M94)</f>
        <v>63</v>
      </c>
    </row>
    <row r="95" spans="1:18" ht="15.75" customHeight="1">
      <c r="A95" s="39" t="s">
        <v>63</v>
      </c>
      <c r="B95" s="40">
        <v>105</v>
      </c>
      <c r="C95" s="41">
        <v>13</v>
      </c>
      <c r="D95" s="42">
        <v>10</v>
      </c>
      <c r="E95" s="42">
        <v>7</v>
      </c>
      <c r="F95" s="42">
        <v>9</v>
      </c>
      <c r="G95" s="42">
        <v>11</v>
      </c>
      <c r="H95" s="43">
        <v>13</v>
      </c>
      <c r="I95" s="42">
        <v>8</v>
      </c>
      <c r="J95" s="42">
        <v>9</v>
      </c>
      <c r="K95" s="42">
        <v>11</v>
      </c>
      <c r="L95" s="42">
        <v>8</v>
      </c>
      <c r="M95" s="42"/>
      <c r="N95" s="42"/>
      <c r="O95" s="42">
        <v>3</v>
      </c>
      <c r="P95" s="45">
        <f>(R95)+N95+(O95)</f>
        <v>102</v>
      </c>
      <c r="R95" s="45">
        <f>SUM(C95:M95)</f>
        <v>99</v>
      </c>
    </row>
    <row r="96" spans="1:18" ht="15.75" customHeight="1">
      <c r="A96" s="39" t="s">
        <v>61</v>
      </c>
      <c r="B96" s="40">
        <v>118</v>
      </c>
      <c r="C96" s="41">
        <v>13</v>
      </c>
      <c r="D96" s="42">
        <v>11</v>
      </c>
      <c r="E96" s="42">
        <v>7</v>
      </c>
      <c r="F96" s="42">
        <v>8</v>
      </c>
      <c r="G96" s="42">
        <v>11</v>
      </c>
      <c r="H96" s="43">
        <v>13</v>
      </c>
      <c r="I96" s="42">
        <v>8</v>
      </c>
      <c r="J96" s="42">
        <v>9</v>
      </c>
      <c r="K96" s="42">
        <v>9</v>
      </c>
      <c r="L96" s="42">
        <v>8</v>
      </c>
      <c r="M96" s="42"/>
      <c r="N96" s="42"/>
      <c r="O96" s="42">
        <v>3</v>
      </c>
      <c r="P96" s="45">
        <f>(R96)+N96+(O96)</f>
        <v>100</v>
      </c>
      <c r="R96" s="45">
        <f>SUM(C96:M96)</f>
        <v>97</v>
      </c>
    </row>
    <row r="97" spans="1:18" ht="15.75" customHeight="1" thickBot="1">
      <c r="A97" s="46" t="s">
        <v>400</v>
      </c>
      <c r="B97" s="47">
        <v>103</v>
      </c>
      <c r="C97" s="48">
        <v>12</v>
      </c>
      <c r="D97" s="49">
        <v>10</v>
      </c>
      <c r="E97" s="49">
        <v>7</v>
      </c>
      <c r="F97" s="49">
        <v>8</v>
      </c>
      <c r="G97" s="49">
        <v>10</v>
      </c>
      <c r="H97" s="50">
        <v>12</v>
      </c>
      <c r="I97" s="49">
        <v>9</v>
      </c>
      <c r="J97" s="49">
        <v>8</v>
      </c>
      <c r="K97" s="49">
        <v>10</v>
      </c>
      <c r="L97" s="49">
        <v>8</v>
      </c>
      <c r="M97" s="49"/>
      <c r="N97" s="49"/>
      <c r="O97" s="49"/>
      <c r="P97" s="45">
        <f>(R97)+N97+(O97)</f>
        <v>94</v>
      </c>
      <c r="R97" s="45">
        <f>SUM(C97:M97)</f>
        <v>94</v>
      </c>
    </row>
    <row r="98" spans="1:16" s="26" customFormat="1" ht="15.75" customHeight="1" thickBot="1" thickTop="1">
      <c r="A98" s="51"/>
      <c r="B98" s="52"/>
      <c r="C98" s="53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5"/>
      <c r="O98" s="55"/>
      <c r="P98" s="55"/>
    </row>
    <row r="99" spans="1:18" ht="15.75" customHeight="1" thickTop="1">
      <c r="A99" s="39"/>
      <c r="B99" s="40">
        <v>37</v>
      </c>
      <c r="C99" s="41">
        <v>12</v>
      </c>
      <c r="D99" s="42"/>
      <c r="E99" s="42">
        <v>6</v>
      </c>
      <c r="F99" s="42">
        <v>8</v>
      </c>
      <c r="G99" s="42">
        <v>9</v>
      </c>
      <c r="H99" s="43">
        <v>11</v>
      </c>
      <c r="I99" s="42">
        <v>7</v>
      </c>
      <c r="J99" s="42">
        <v>7</v>
      </c>
      <c r="K99" s="42">
        <v>9</v>
      </c>
      <c r="L99" s="42">
        <v>8</v>
      </c>
      <c r="M99" s="42"/>
      <c r="N99" s="44"/>
      <c r="O99" s="42"/>
      <c r="P99" s="45">
        <f>(R99)+N99+(O99)</f>
        <v>77</v>
      </c>
      <c r="R99" s="45">
        <f>SUM(C99:M99)</f>
        <v>77</v>
      </c>
    </row>
    <row r="100" spans="1:18" ht="15.75" customHeight="1">
      <c r="A100" s="39" t="s">
        <v>54</v>
      </c>
      <c r="B100" s="40">
        <v>25</v>
      </c>
      <c r="C100" s="41">
        <v>13</v>
      </c>
      <c r="D100" s="42"/>
      <c r="E100" s="42"/>
      <c r="F100" s="42">
        <v>8</v>
      </c>
      <c r="G100" s="42">
        <v>10</v>
      </c>
      <c r="H100" s="43">
        <v>11</v>
      </c>
      <c r="I100" s="42">
        <v>8</v>
      </c>
      <c r="J100" s="42">
        <v>7</v>
      </c>
      <c r="K100" s="42">
        <v>10</v>
      </c>
      <c r="L100" s="42">
        <v>7</v>
      </c>
      <c r="M100" s="42"/>
      <c r="N100" s="42"/>
      <c r="O100" s="42"/>
      <c r="P100" s="45">
        <f>(R100)+N100+(O100)</f>
        <v>74</v>
      </c>
      <c r="R100" s="45">
        <f>SUM(C100:M100)</f>
        <v>74</v>
      </c>
    </row>
    <row r="101" spans="1:18" ht="15.75" customHeight="1">
      <c r="A101" s="39" t="s">
        <v>55</v>
      </c>
      <c r="B101" s="40">
        <v>36</v>
      </c>
      <c r="C101" s="41">
        <v>12</v>
      </c>
      <c r="D101" s="42"/>
      <c r="E101" s="42">
        <v>6</v>
      </c>
      <c r="F101" s="42">
        <v>9</v>
      </c>
      <c r="G101" s="42">
        <v>9</v>
      </c>
      <c r="H101" s="43">
        <v>12</v>
      </c>
      <c r="I101" s="42">
        <v>9</v>
      </c>
      <c r="J101" s="42">
        <v>8</v>
      </c>
      <c r="K101" s="42">
        <v>9</v>
      </c>
      <c r="L101" s="42">
        <v>9</v>
      </c>
      <c r="M101" s="42"/>
      <c r="N101" s="42"/>
      <c r="O101" s="42"/>
      <c r="P101" s="45">
        <f>(R101)+N101+(O101)</f>
        <v>83</v>
      </c>
      <c r="R101" s="45">
        <f>SUM(C101:M101)</f>
        <v>83</v>
      </c>
    </row>
    <row r="102" spans="1:18" ht="15.75" customHeight="1" thickBot="1">
      <c r="A102" s="46" t="s">
        <v>401</v>
      </c>
      <c r="B102" s="47">
        <v>74</v>
      </c>
      <c r="C102" s="48">
        <v>12</v>
      </c>
      <c r="D102" s="49"/>
      <c r="E102" s="49"/>
      <c r="F102" s="49">
        <v>7</v>
      </c>
      <c r="G102" s="49">
        <v>10</v>
      </c>
      <c r="H102" s="50">
        <v>11</v>
      </c>
      <c r="I102" s="49">
        <v>8</v>
      </c>
      <c r="J102" s="49">
        <v>8</v>
      </c>
      <c r="K102" s="49">
        <v>9</v>
      </c>
      <c r="L102" s="49">
        <v>8</v>
      </c>
      <c r="M102" s="49"/>
      <c r="N102" s="49"/>
      <c r="O102" s="49"/>
      <c r="P102" s="45">
        <f>(R102)+N102+(O102)</f>
        <v>73</v>
      </c>
      <c r="R102" s="45">
        <f>SUM(C102:M102)</f>
        <v>73</v>
      </c>
    </row>
    <row r="103" spans="1:16" s="26" customFormat="1" ht="15.75" customHeight="1" thickBot="1" thickTop="1">
      <c r="A103" s="51"/>
      <c r="B103" s="52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5"/>
      <c r="O103" s="55"/>
      <c r="P103" s="55"/>
    </row>
    <row r="104" spans="1:18" ht="15.75" customHeight="1" thickTop="1">
      <c r="A104" s="39"/>
      <c r="B104" s="40">
        <v>10</v>
      </c>
      <c r="C104" s="41"/>
      <c r="D104" s="42"/>
      <c r="E104" s="42">
        <v>6</v>
      </c>
      <c r="F104" s="42">
        <v>8</v>
      </c>
      <c r="G104" s="42">
        <v>12</v>
      </c>
      <c r="H104" s="43">
        <v>12</v>
      </c>
      <c r="I104" s="42">
        <v>8</v>
      </c>
      <c r="J104" s="42">
        <v>8</v>
      </c>
      <c r="K104" s="42">
        <v>10</v>
      </c>
      <c r="L104" s="42">
        <v>9</v>
      </c>
      <c r="M104" s="42"/>
      <c r="N104" s="44"/>
      <c r="O104" s="42"/>
      <c r="P104" s="45">
        <f>(R104)+N104+(O104)</f>
        <v>73</v>
      </c>
      <c r="R104" s="45">
        <f>SUM(C104:M104)</f>
        <v>73</v>
      </c>
    </row>
    <row r="105" spans="1:18" ht="15.75" customHeight="1">
      <c r="A105" s="39" t="s">
        <v>109</v>
      </c>
      <c r="B105" s="40">
        <v>8</v>
      </c>
      <c r="C105" s="41"/>
      <c r="D105" s="42"/>
      <c r="E105" s="42">
        <v>6</v>
      </c>
      <c r="F105" s="42">
        <v>9</v>
      </c>
      <c r="G105" s="42">
        <v>11</v>
      </c>
      <c r="H105" s="43">
        <v>12</v>
      </c>
      <c r="I105" s="42">
        <v>8</v>
      </c>
      <c r="J105" s="42">
        <v>7</v>
      </c>
      <c r="K105" s="42">
        <v>9</v>
      </c>
      <c r="L105" s="42">
        <v>8</v>
      </c>
      <c r="M105" s="42"/>
      <c r="N105" s="42"/>
      <c r="O105" s="42"/>
      <c r="P105" s="45">
        <f>(R105)+N105+(O105)</f>
        <v>70</v>
      </c>
      <c r="R105" s="45">
        <f>SUM(C105:M105)</f>
        <v>70</v>
      </c>
    </row>
    <row r="106" spans="1:18" ht="15.75" customHeight="1">
      <c r="A106" s="39" t="s">
        <v>110</v>
      </c>
      <c r="B106" s="40">
        <v>5</v>
      </c>
      <c r="C106" s="41"/>
      <c r="D106" s="42"/>
      <c r="E106" s="42"/>
      <c r="F106" s="42">
        <v>7</v>
      </c>
      <c r="G106" s="42">
        <v>11</v>
      </c>
      <c r="H106" s="43">
        <v>11</v>
      </c>
      <c r="I106" s="42">
        <v>7</v>
      </c>
      <c r="J106" s="42">
        <v>8</v>
      </c>
      <c r="K106" s="42">
        <v>9</v>
      </c>
      <c r="L106" s="42">
        <v>9</v>
      </c>
      <c r="M106" s="42"/>
      <c r="N106" s="42"/>
      <c r="O106" s="42"/>
      <c r="P106" s="45">
        <f>(R106)+N106+(O106)</f>
        <v>62</v>
      </c>
      <c r="R106" s="45">
        <f>SUM(C106:M106)</f>
        <v>62</v>
      </c>
    </row>
    <row r="107" spans="1:18" ht="15.75" customHeight="1" thickBot="1">
      <c r="A107" s="46" t="s">
        <v>402</v>
      </c>
      <c r="B107" s="47">
        <v>9</v>
      </c>
      <c r="C107" s="48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5">
        <f>(R107)+N107+(O107)</f>
        <v>0</v>
      </c>
      <c r="R107" s="45">
        <f>SUM(C107:M107)</f>
        <v>0</v>
      </c>
    </row>
    <row r="108" spans="1:16" s="26" customFormat="1" ht="15.75" customHeight="1" thickBot="1" thickTop="1">
      <c r="A108" s="51"/>
      <c r="B108" s="52"/>
      <c r="C108" s="53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5"/>
      <c r="O108" s="55"/>
      <c r="P108" s="55"/>
    </row>
    <row r="109" spans="1:18" ht="15.75" customHeight="1" thickTop="1">
      <c r="A109" s="39"/>
      <c r="B109" s="40">
        <v>190</v>
      </c>
      <c r="C109" s="41">
        <v>12</v>
      </c>
      <c r="D109" s="42"/>
      <c r="E109" s="42">
        <v>7</v>
      </c>
      <c r="F109" s="42">
        <v>7</v>
      </c>
      <c r="G109" s="42"/>
      <c r="H109" s="43">
        <v>12</v>
      </c>
      <c r="I109" s="42">
        <v>8</v>
      </c>
      <c r="J109" s="42">
        <v>8</v>
      </c>
      <c r="K109" s="42">
        <v>9</v>
      </c>
      <c r="L109" s="42">
        <v>9</v>
      </c>
      <c r="M109" s="42"/>
      <c r="N109" s="44"/>
      <c r="O109" s="42"/>
      <c r="P109" s="45">
        <f>(R109)+N109+(O109)</f>
        <v>72</v>
      </c>
      <c r="R109" s="45">
        <f>SUM(C109:M109)</f>
        <v>72</v>
      </c>
    </row>
    <row r="110" spans="1:18" ht="15.75" customHeight="1">
      <c r="A110" s="39" t="s">
        <v>403</v>
      </c>
      <c r="B110" s="40">
        <v>141</v>
      </c>
      <c r="C110" s="41"/>
      <c r="D110" s="42"/>
      <c r="E110" s="42">
        <v>8</v>
      </c>
      <c r="F110" s="42">
        <v>8</v>
      </c>
      <c r="G110" s="42"/>
      <c r="H110" s="43">
        <v>11</v>
      </c>
      <c r="I110" s="42">
        <v>9</v>
      </c>
      <c r="J110" s="42">
        <v>8</v>
      </c>
      <c r="K110" s="42">
        <v>10</v>
      </c>
      <c r="L110" s="42">
        <v>8</v>
      </c>
      <c r="M110" s="42"/>
      <c r="N110" s="42"/>
      <c r="O110" s="42"/>
      <c r="P110" s="45">
        <f>(R110)+N110+(O110)</f>
        <v>62</v>
      </c>
      <c r="R110" s="45">
        <f>SUM(C110:M110)</f>
        <v>62</v>
      </c>
    </row>
    <row r="111" spans="1:18" ht="15.75" customHeight="1">
      <c r="A111" s="39" t="s">
        <v>326</v>
      </c>
      <c r="B111" s="40">
        <v>25</v>
      </c>
      <c r="C111" s="41"/>
      <c r="D111" s="42"/>
      <c r="E111" s="42"/>
      <c r="F111" s="42">
        <v>8</v>
      </c>
      <c r="G111" s="42">
        <v>10</v>
      </c>
      <c r="H111" s="43">
        <v>12</v>
      </c>
      <c r="I111" s="42">
        <v>8</v>
      </c>
      <c r="J111" s="42">
        <v>8</v>
      </c>
      <c r="K111" s="42">
        <v>10</v>
      </c>
      <c r="L111" s="42">
        <v>8</v>
      </c>
      <c r="M111" s="42"/>
      <c r="N111" s="42"/>
      <c r="O111" s="42"/>
      <c r="P111" s="45">
        <f>(R111)+N111+(O111)</f>
        <v>64</v>
      </c>
      <c r="R111" s="45">
        <f>SUM(C111:M111)</f>
        <v>64</v>
      </c>
    </row>
    <row r="112" spans="1:18" ht="15.75" customHeight="1" thickBot="1">
      <c r="A112" s="46" t="s">
        <v>404</v>
      </c>
      <c r="B112" s="47">
        <v>158</v>
      </c>
      <c r="C112" s="48">
        <v>13</v>
      </c>
      <c r="D112" s="49"/>
      <c r="E112" s="49">
        <v>9</v>
      </c>
      <c r="F112" s="49">
        <v>8</v>
      </c>
      <c r="G112" s="49">
        <v>11</v>
      </c>
      <c r="H112" s="49">
        <v>14</v>
      </c>
      <c r="I112" s="50">
        <v>9</v>
      </c>
      <c r="J112" s="49">
        <v>9</v>
      </c>
      <c r="K112" s="49">
        <v>11</v>
      </c>
      <c r="L112" s="49">
        <v>9</v>
      </c>
      <c r="M112" s="49"/>
      <c r="N112" s="49"/>
      <c r="O112" s="49"/>
      <c r="P112" s="45">
        <f>(R112)+N112+(O112)</f>
        <v>93</v>
      </c>
      <c r="R112" s="45">
        <f>SUM(C112:M112)</f>
        <v>93</v>
      </c>
    </row>
    <row r="113" spans="1:16" s="26" customFormat="1" ht="15.75" customHeight="1" thickBot="1" thickTop="1">
      <c r="A113" s="51"/>
      <c r="B113" s="52"/>
      <c r="C113" s="53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5"/>
      <c r="O113" s="55"/>
      <c r="P113" s="55"/>
    </row>
    <row r="114" spans="1:18" ht="15.75" customHeight="1" thickTop="1">
      <c r="A114" s="39"/>
      <c r="B114" s="40">
        <v>76</v>
      </c>
      <c r="C114" s="41">
        <v>14</v>
      </c>
      <c r="D114" s="42">
        <v>12</v>
      </c>
      <c r="E114" s="42">
        <v>6</v>
      </c>
      <c r="F114" s="42">
        <v>8</v>
      </c>
      <c r="G114" s="42">
        <v>12</v>
      </c>
      <c r="H114" s="43">
        <v>13</v>
      </c>
      <c r="I114" s="42">
        <v>7</v>
      </c>
      <c r="J114" s="42">
        <v>9</v>
      </c>
      <c r="K114" s="42">
        <v>10</v>
      </c>
      <c r="L114" s="42">
        <v>9</v>
      </c>
      <c r="M114" s="42"/>
      <c r="N114" s="44"/>
      <c r="O114" s="42">
        <v>3</v>
      </c>
      <c r="P114" s="45">
        <f>(R114)+N114+(O114)</f>
        <v>103</v>
      </c>
      <c r="R114" s="45">
        <f>SUM(C114:M114)</f>
        <v>100</v>
      </c>
    </row>
    <row r="115" spans="1:18" ht="15.75" customHeight="1">
      <c r="A115" s="39" t="s">
        <v>104</v>
      </c>
      <c r="B115" s="40">
        <v>7</v>
      </c>
      <c r="C115" s="41">
        <v>15</v>
      </c>
      <c r="D115" s="42">
        <v>13</v>
      </c>
      <c r="E115" s="42">
        <v>6</v>
      </c>
      <c r="F115" s="42">
        <v>8</v>
      </c>
      <c r="G115" s="42">
        <v>11</v>
      </c>
      <c r="H115" s="43">
        <v>12</v>
      </c>
      <c r="I115" s="42">
        <v>9</v>
      </c>
      <c r="J115" s="42">
        <v>9</v>
      </c>
      <c r="K115" s="42">
        <v>10</v>
      </c>
      <c r="L115" s="42">
        <v>9</v>
      </c>
      <c r="M115" s="42"/>
      <c r="N115" s="42"/>
      <c r="O115" s="42">
        <v>3</v>
      </c>
      <c r="P115" s="45">
        <f>(R115)+N115+(O115)</f>
        <v>105</v>
      </c>
      <c r="R115" s="45">
        <f>SUM(C115:M115)</f>
        <v>102</v>
      </c>
    </row>
    <row r="116" spans="1:18" ht="15.75" customHeight="1">
      <c r="A116" s="39" t="s">
        <v>105</v>
      </c>
      <c r="B116" s="40">
        <v>97</v>
      </c>
      <c r="C116" s="41"/>
      <c r="D116" s="42">
        <v>9</v>
      </c>
      <c r="E116" s="42"/>
      <c r="F116" s="42">
        <v>7</v>
      </c>
      <c r="G116" s="42">
        <v>12</v>
      </c>
      <c r="H116" s="43">
        <v>13</v>
      </c>
      <c r="I116" s="42">
        <v>8</v>
      </c>
      <c r="J116" s="42">
        <v>9</v>
      </c>
      <c r="K116" s="42">
        <v>9</v>
      </c>
      <c r="L116" s="42">
        <v>9</v>
      </c>
      <c r="M116" s="42"/>
      <c r="N116" s="42"/>
      <c r="O116" s="42"/>
      <c r="P116" s="45">
        <f>(R116)+N116+(O116)</f>
        <v>76</v>
      </c>
      <c r="R116" s="45">
        <f>SUM(C116:M116)</f>
        <v>76</v>
      </c>
    </row>
    <row r="117" spans="1:18" ht="15.75" customHeight="1" thickBot="1">
      <c r="A117" s="46" t="s">
        <v>405</v>
      </c>
      <c r="B117" s="47">
        <v>61</v>
      </c>
      <c r="C117" s="48"/>
      <c r="D117" s="49">
        <v>9</v>
      </c>
      <c r="E117" s="49"/>
      <c r="F117" s="49">
        <v>8</v>
      </c>
      <c r="G117" s="49"/>
      <c r="H117" s="50">
        <v>12</v>
      </c>
      <c r="I117" s="49">
        <v>7</v>
      </c>
      <c r="J117" s="49">
        <v>7</v>
      </c>
      <c r="K117" s="49">
        <v>9</v>
      </c>
      <c r="L117" s="49">
        <v>8</v>
      </c>
      <c r="M117" s="49"/>
      <c r="N117" s="49"/>
      <c r="O117" s="49"/>
      <c r="P117" s="45">
        <f>(R117)+N117+(O117)</f>
        <v>60</v>
      </c>
      <c r="R117" s="45">
        <f>SUM(C117:M117)</f>
        <v>60</v>
      </c>
    </row>
    <row r="118" spans="1:16" s="26" customFormat="1" ht="15.75" customHeight="1" thickBot="1" thickTop="1">
      <c r="A118" s="51"/>
      <c r="B118" s="52"/>
      <c r="C118" s="53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5"/>
      <c r="O118" s="55"/>
      <c r="P118" s="55"/>
    </row>
    <row r="119" spans="1:18" ht="15.75" customHeight="1" thickTop="1">
      <c r="A119" s="39"/>
      <c r="B119" s="40">
        <v>128</v>
      </c>
      <c r="C119" s="41">
        <v>19</v>
      </c>
      <c r="D119" s="42">
        <v>11</v>
      </c>
      <c r="E119" s="42">
        <v>9</v>
      </c>
      <c r="F119" s="42">
        <v>8</v>
      </c>
      <c r="G119" s="42">
        <v>11</v>
      </c>
      <c r="H119" s="43">
        <v>14</v>
      </c>
      <c r="I119" s="42">
        <v>9</v>
      </c>
      <c r="J119" s="42">
        <v>9</v>
      </c>
      <c r="K119" s="42">
        <v>10</v>
      </c>
      <c r="L119" s="42">
        <v>10</v>
      </c>
      <c r="M119" s="42"/>
      <c r="N119" s="44"/>
      <c r="O119" s="42">
        <v>4</v>
      </c>
      <c r="P119" s="45">
        <f>(R119)+N119+(O119)</f>
        <v>114</v>
      </c>
      <c r="R119" s="45">
        <f>SUM(C119:M119)</f>
        <v>110</v>
      </c>
    </row>
    <row r="120" spans="1:18" ht="15.75" customHeight="1">
      <c r="A120" s="39" t="s">
        <v>132</v>
      </c>
      <c r="B120" s="40">
        <v>127</v>
      </c>
      <c r="C120" s="41">
        <v>18</v>
      </c>
      <c r="D120" s="42">
        <v>10</v>
      </c>
      <c r="E120" s="42">
        <v>7</v>
      </c>
      <c r="F120" s="42">
        <v>9</v>
      </c>
      <c r="G120" s="42">
        <v>11</v>
      </c>
      <c r="H120" s="43">
        <v>14</v>
      </c>
      <c r="I120" s="42">
        <v>9</v>
      </c>
      <c r="J120" s="42">
        <v>8</v>
      </c>
      <c r="K120" s="42">
        <v>10</v>
      </c>
      <c r="L120" s="42">
        <v>9</v>
      </c>
      <c r="M120" s="42"/>
      <c r="N120" s="42"/>
      <c r="O120" s="42">
        <v>4</v>
      </c>
      <c r="P120" s="45">
        <f>(R120)+N120+(O120)</f>
        <v>109</v>
      </c>
      <c r="R120" s="45">
        <f>SUM(C120:M120)</f>
        <v>105</v>
      </c>
    </row>
    <row r="121" spans="1:18" ht="15.75" customHeight="1">
      <c r="A121" s="39" t="s">
        <v>328</v>
      </c>
      <c r="B121" s="40">
        <v>107</v>
      </c>
      <c r="C121" s="41">
        <v>16</v>
      </c>
      <c r="D121" s="42">
        <v>10</v>
      </c>
      <c r="E121" s="42">
        <v>8</v>
      </c>
      <c r="F121" s="42">
        <v>8</v>
      </c>
      <c r="G121" s="42">
        <v>10</v>
      </c>
      <c r="H121" s="43">
        <v>15</v>
      </c>
      <c r="I121" s="42">
        <v>9</v>
      </c>
      <c r="J121" s="42">
        <v>8</v>
      </c>
      <c r="K121" s="42">
        <v>10</v>
      </c>
      <c r="L121" s="42">
        <v>9</v>
      </c>
      <c r="M121" s="42"/>
      <c r="N121" s="42"/>
      <c r="O121" s="42">
        <v>3</v>
      </c>
      <c r="P121" s="45">
        <f>(R121)+N121+(O121)</f>
        <v>106</v>
      </c>
      <c r="R121" s="45">
        <f>SUM(C121:M121)</f>
        <v>103</v>
      </c>
    </row>
    <row r="122" spans="1:18" ht="15.75" customHeight="1" thickBot="1">
      <c r="A122" s="46" t="s">
        <v>406</v>
      </c>
      <c r="B122" s="47">
        <v>126</v>
      </c>
      <c r="C122" s="48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5">
        <f>(R122)+N122+(O122)</f>
        <v>0</v>
      </c>
      <c r="R122" s="45">
        <f>SUM(C122:M122)</f>
        <v>0</v>
      </c>
    </row>
    <row r="123" spans="1:16" s="26" customFormat="1" ht="15.75" customHeight="1" thickBot="1" thickTop="1">
      <c r="A123" s="51"/>
      <c r="B123" s="52"/>
      <c r="C123" s="53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5"/>
      <c r="O123" s="55"/>
      <c r="P123" s="55"/>
    </row>
    <row r="124" spans="1:18" ht="15.75" customHeight="1" thickTop="1">
      <c r="A124" s="39"/>
      <c r="B124" s="40">
        <v>30</v>
      </c>
      <c r="C124" s="41"/>
      <c r="D124" s="42"/>
      <c r="E124" s="42"/>
      <c r="F124" s="42">
        <v>8</v>
      </c>
      <c r="G124" s="42">
        <v>11</v>
      </c>
      <c r="H124" s="43">
        <v>13</v>
      </c>
      <c r="I124" s="42">
        <v>9</v>
      </c>
      <c r="J124" s="42">
        <v>9</v>
      </c>
      <c r="K124" s="42">
        <v>9</v>
      </c>
      <c r="L124" s="42">
        <v>8</v>
      </c>
      <c r="M124" s="42"/>
      <c r="N124" s="44"/>
      <c r="O124" s="42"/>
      <c r="P124" s="45">
        <f>(R124)+N124+(O124)</f>
        <v>67</v>
      </c>
      <c r="R124" s="45">
        <f>SUM(C124:M124)</f>
        <v>67</v>
      </c>
    </row>
    <row r="125" spans="1:18" ht="15.75" customHeight="1">
      <c r="A125" s="39" t="s">
        <v>319</v>
      </c>
      <c r="B125" s="40">
        <v>31</v>
      </c>
      <c r="C125" s="41">
        <v>12</v>
      </c>
      <c r="D125" s="42"/>
      <c r="E125" s="42"/>
      <c r="F125" s="42">
        <v>7</v>
      </c>
      <c r="G125" s="42">
        <v>10</v>
      </c>
      <c r="H125" s="43">
        <v>14</v>
      </c>
      <c r="I125" s="42">
        <v>8</v>
      </c>
      <c r="J125" s="42">
        <v>7</v>
      </c>
      <c r="K125" s="42">
        <v>9</v>
      </c>
      <c r="L125" s="42">
        <v>8</v>
      </c>
      <c r="M125" s="42"/>
      <c r="N125" s="42"/>
      <c r="O125" s="42"/>
      <c r="P125" s="45">
        <f>(R125)+N125+(O125)</f>
        <v>75</v>
      </c>
      <c r="R125" s="45">
        <f>SUM(C125:M125)</f>
        <v>75</v>
      </c>
    </row>
    <row r="126" spans="1:18" ht="15.75" customHeight="1">
      <c r="A126" s="39" t="s">
        <v>320</v>
      </c>
      <c r="B126" s="40"/>
      <c r="C126" s="41"/>
      <c r="D126" s="42"/>
      <c r="E126" s="42"/>
      <c r="F126" s="42"/>
      <c r="G126" s="42"/>
      <c r="H126" s="43"/>
      <c r="I126" s="42"/>
      <c r="J126" s="42"/>
      <c r="K126" s="42"/>
      <c r="L126" s="42"/>
      <c r="M126" s="42"/>
      <c r="N126" s="42"/>
      <c r="O126" s="42"/>
      <c r="P126" s="45">
        <f>(R126)+N126+(O126)</f>
        <v>0</v>
      </c>
      <c r="R126" s="45">
        <f>SUM(C126:M126)</f>
        <v>0</v>
      </c>
    </row>
    <row r="127" spans="1:18" ht="15.75" customHeight="1" thickBot="1">
      <c r="A127" s="46" t="s">
        <v>407</v>
      </c>
      <c r="B127" s="47"/>
      <c r="C127" s="48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5">
        <f>(R127)+N127+(O127)</f>
        <v>0</v>
      </c>
      <c r="R127" s="45">
        <f>SUM(C127:M127)</f>
        <v>0</v>
      </c>
    </row>
    <row r="128" spans="1:16" s="26" customFormat="1" ht="15.75" customHeight="1" thickBot="1" thickTop="1">
      <c r="A128" s="51"/>
      <c r="B128" s="52"/>
      <c r="C128" s="53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5"/>
      <c r="O128" s="55"/>
      <c r="P128" s="55"/>
    </row>
    <row r="129" ht="13.5" thickTop="1"/>
  </sheetData>
  <autoFilter ref="A8:R102"/>
  <printOptions horizontalCentered="1"/>
  <pageMargins left="0" right="0" top="0.236220472440945" bottom="0.433070866141732" header="0.511811023622047" footer="0.511811023622047"/>
  <pageSetup horizontalDpi="240" verticalDpi="240" orientation="portrait" paperSize="9" scale="65" r:id="rId1"/>
  <rowBreaks count="1" manualBreakCount="1">
    <brk id="6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83"/>
  <sheetViews>
    <sheetView showGridLines="0" showZeros="0" workbookViewId="0" topLeftCell="A160">
      <selection activeCell="A1" sqref="A1:R183"/>
    </sheetView>
  </sheetViews>
  <sheetFormatPr defaultColWidth="9.140625" defaultRowHeight="12.75"/>
  <cols>
    <col min="1" max="1" width="17.57421875" style="18" customWidth="1"/>
    <col min="2" max="2" width="4.7109375" style="18" customWidth="1"/>
    <col min="3" max="8" width="4.7109375" style="56" customWidth="1"/>
    <col min="9" max="11" width="4.7109375" style="18" customWidth="1"/>
    <col min="12" max="15" width="4.28125" style="18" customWidth="1"/>
    <col min="16" max="16" width="6.57421875" style="18" customWidth="1"/>
    <col min="17" max="17" width="4.7109375" style="18" customWidth="1"/>
    <col min="18" max="18" width="19.57421875" style="18" customWidth="1"/>
    <col min="19" max="19" width="8.57421875" style="18" customWidth="1"/>
    <col min="20" max="20" width="9.140625" style="18" hidden="1" customWidth="1"/>
    <col min="21" max="256" width="9.140625" style="18" customWidth="1"/>
    <col min="257" max="257" width="17.57421875" style="18" customWidth="1"/>
    <col min="258" max="267" width="4.7109375" style="18" customWidth="1"/>
    <col min="268" max="271" width="4.28125" style="18" customWidth="1"/>
    <col min="272" max="272" width="6.57421875" style="18" customWidth="1"/>
    <col min="273" max="273" width="4.7109375" style="18" customWidth="1"/>
    <col min="274" max="274" width="19.57421875" style="18" customWidth="1"/>
    <col min="275" max="275" width="8.57421875" style="18" customWidth="1"/>
    <col min="276" max="276" width="9.140625" style="18" hidden="1" customWidth="1"/>
    <col min="277" max="512" width="9.140625" style="18" customWidth="1"/>
    <col min="513" max="513" width="17.57421875" style="18" customWidth="1"/>
    <col min="514" max="523" width="4.7109375" style="18" customWidth="1"/>
    <col min="524" max="527" width="4.28125" style="18" customWidth="1"/>
    <col min="528" max="528" width="6.57421875" style="18" customWidth="1"/>
    <col min="529" max="529" width="4.7109375" style="18" customWidth="1"/>
    <col min="530" max="530" width="19.57421875" style="18" customWidth="1"/>
    <col min="531" max="531" width="8.57421875" style="18" customWidth="1"/>
    <col min="532" max="532" width="9.140625" style="18" hidden="1" customWidth="1"/>
    <col min="533" max="768" width="9.140625" style="18" customWidth="1"/>
    <col min="769" max="769" width="17.57421875" style="18" customWidth="1"/>
    <col min="770" max="779" width="4.7109375" style="18" customWidth="1"/>
    <col min="780" max="783" width="4.28125" style="18" customWidth="1"/>
    <col min="784" max="784" width="6.57421875" style="18" customWidth="1"/>
    <col min="785" max="785" width="4.7109375" style="18" customWidth="1"/>
    <col min="786" max="786" width="19.57421875" style="18" customWidth="1"/>
    <col min="787" max="787" width="8.57421875" style="18" customWidth="1"/>
    <col min="788" max="788" width="9.140625" style="18" hidden="1" customWidth="1"/>
    <col min="789" max="1024" width="9.140625" style="18" customWidth="1"/>
    <col min="1025" max="1025" width="17.57421875" style="18" customWidth="1"/>
    <col min="1026" max="1035" width="4.7109375" style="18" customWidth="1"/>
    <col min="1036" max="1039" width="4.28125" style="18" customWidth="1"/>
    <col min="1040" max="1040" width="6.57421875" style="18" customWidth="1"/>
    <col min="1041" max="1041" width="4.7109375" style="18" customWidth="1"/>
    <col min="1042" max="1042" width="19.57421875" style="18" customWidth="1"/>
    <col min="1043" max="1043" width="8.57421875" style="18" customWidth="1"/>
    <col min="1044" max="1044" width="9.140625" style="18" hidden="1" customWidth="1"/>
    <col min="1045" max="1280" width="9.140625" style="18" customWidth="1"/>
    <col min="1281" max="1281" width="17.57421875" style="18" customWidth="1"/>
    <col min="1282" max="1291" width="4.7109375" style="18" customWidth="1"/>
    <col min="1292" max="1295" width="4.28125" style="18" customWidth="1"/>
    <col min="1296" max="1296" width="6.57421875" style="18" customWidth="1"/>
    <col min="1297" max="1297" width="4.7109375" style="18" customWidth="1"/>
    <col min="1298" max="1298" width="19.57421875" style="18" customWidth="1"/>
    <col min="1299" max="1299" width="8.57421875" style="18" customWidth="1"/>
    <col min="1300" max="1300" width="9.140625" style="18" hidden="1" customWidth="1"/>
    <col min="1301" max="1536" width="9.140625" style="18" customWidth="1"/>
    <col min="1537" max="1537" width="17.57421875" style="18" customWidth="1"/>
    <col min="1538" max="1547" width="4.7109375" style="18" customWidth="1"/>
    <col min="1548" max="1551" width="4.28125" style="18" customWidth="1"/>
    <col min="1552" max="1552" width="6.57421875" style="18" customWidth="1"/>
    <col min="1553" max="1553" width="4.7109375" style="18" customWidth="1"/>
    <col min="1554" max="1554" width="19.57421875" style="18" customWidth="1"/>
    <col min="1555" max="1555" width="8.57421875" style="18" customWidth="1"/>
    <col min="1556" max="1556" width="9.140625" style="18" hidden="1" customWidth="1"/>
    <col min="1557" max="1792" width="9.140625" style="18" customWidth="1"/>
    <col min="1793" max="1793" width="17.57421875" style="18" customWidth="1"/>
    <col min="1794" max="1803" width="4.7109375" style="18" customWidth="1"/>
    <col min="1804" max="1807" width="4.28125" style="18" customWidth="1"/>
    <col min="1808" max="1808" width="6.57421875" style="18" customWidth="1"/>
    <col min="1809" max="1809" width="4.7109375" style="18" customWidth="1"/>
    <col min="1810" max="1810" width="19.57421875" style="18" customWidth="1"/>
    <col min="1811" max="1811" width="8.57421875" style="18" customWidth="1"/>
    <col min="1812" max="1812" width="9.140625" style="18" hidden="1" customWidth="1"/>
    <col min="1813" max="2048" width="9.140625" style="18" customWidth="1"/>
    <col min="2049" max="2049" width="17.57421875" style="18" customWidth="1"/>
    <col min="2050" max="2059" width="4.7109375" style="18" customWidth="1"/>
    <col min="2060" max="2063" width="4.28125" style="18" customWidth="1"/>
    <col min="2064" max="2064" width="6.57421875" style="18" customWidth="1"/>
    <col min="2065" max="2065" width="4.7109375" style="18" customWidth="1"/>
    <col min="2066" max="2066" width="19.57421875" style="18" customWidth="1"/>
    <col min="2067" max="2067" width="8.57421875" style="18" customWidth="1"/>
    <col min="2068" max="2068" width="9.140625" style="18" hidden="1" customWidth="1"/>
    <col min="2069" max="2304" width="9.140625" style="18" customWidth="1"/>
    <col min="2305" max="2305" width="17.57421875" style="18" customWidth="1"/>
    <col min="2306" max="2315" width="4.7109375" style="18" customWidth="1"/>
    <col min="2316" max="2319" width="4.28125" style="18" customWidth="1"/>
    <col min="2320" max="2320" width="6.57421875" style="18" customWidth="1"/>
    <col min="2321" max="2321" width="4.7109375" style="18" customWidth="1"/>
    <col min="2322" max="2322" width="19.57421875" style="18" customWidth="1"/>
    <col min="2323" max="2323" width="8.57421875" style="18" customWidth="1"/>
    <col min="2324" max="2324" width="9.140625" style="18" hidden="1" customWidth="1"/>
    <col min="2325" max="2560" width="9.140625" style="18" customWidth="1"/>
    <col min="2561" max="2561" width="17.57421875" style="18" customWidth="1"/>
    <col min="2562" max="2571" width="4.7109375" style="18" customWidth="1"/>
    <col min="2572" max="2575" width="4.28125" style="18" customWidth="1"/>
    <col min="2576" max="2576" width="6.57421875" style="18" customWidth="1"/>
    <col min="2577" max="2577" width="4.7109375" style="18" customWidth="1"/>
    <col min="2578" max="2578" width="19.57421875" style="18" customWidth="1"/>
    <col min="2579" max="2579" width="8.57421875" style="18" customWidth="1"/>
    <col min="2580" max="2580" width="9.140625" style="18" hidden="1" customWidth="1"/>
    <col min="2581" max="2816" width="9.140625" style="18" customWidth="1"/>
    <col min="2817" max="2817" width="17.57421875" style="18" customWidth="1"/>
    <col min="2818" max="2827" width="4.7109375" style="18" customWidth="1"/>
    <col min="2828" max="2831" width="4.28125" style="18" customWidth="1"/>
    <col min="2832" max="2832" width="6.57421875" style="18" customWidth="1"/>
    <col min="2833" max="2833" width="4.7109375" style="18" customWidth="1"/>
    <col min="2834" max="2834" width="19.57421875" style="18" customWidth="1"/>
    <col min="2835" max="2835" width="8.57421875" style="18" customWidth="1"/>
    <col min="2836" max="2836" width="9.140625" style="18" hidden="1" customWidth="1"/>
    <col min="2837" max="3072" width="9.140625" style="18" customWidth="1"/>
    <col min="3073" max="3073" width="17.57421875" style="18" customWidth="1"/>
    <col min="3074" max="3083" width="4.7109375" style="18" customWidth="1"/>
    <col min="3084" max="3087" width="4.28125" style="18" customWidth="1"/>
    <col min="3088" max="3088" width="6.57421875" style="18" customWidth="1"/>
    <col min="3089" max="3089" width="4.7109375" style="18" customWidth="1"/>
    <col min="3090" max="3090" width="19.57421875" style="18" customWidth="1"/>
    <col min="3091" max="3091" width="8.57421875" style="18" customWidth="1"/>
    <col min="3092" max="3092" width="9.140625" style="18" hidden="1" customWidth="1"/>
    <col min="3093" max="3328" width="9.140625" style="18" customWidth="1"/>
    <col min="3329" max="3329" width="17.57421875" style="18" customWidth="1"/>
    <col min="3330" max="3339" width="4.7109375" style="18" customWidth="1"/>
    <col min="3340" max="3343" width="4.28125" style="18" customWidth="1"/>
    <col min="3344" max="3344" width="6.57421875" style="18" customWidth="1"/>
    <col min="3345" max="3345" width="4.7109375" style="18" customWidth="1"/>
    <col min="3346" max="3346" width="19.57421875" style="18" customWidth="1"/>
    <col min="3347" max="3347" width="8.57421875" style="18" customWidth="1"/>
    <col min="3348" max="3348" width="9.140625" style="18" hidden="1" customWidth="1"/>
    <col min="3349" max="3584" width="9.140625" style="18" customWidth="1"/>
    <col min="3585" max="3585" width="17.57421875" style="18" customWidth="1"/>
    <col min="3586" max="3595" width="4.7109375" style="18" customWidth="1"/>
    <col min="3596" max="3599" width="4.28125" style="18" customWidth="1"/>
    <col min="3600" max="3600" width="6.57421875" style="18" customWidth="1"/>
    <col min="3601" max="3601" width="4.7109375" style="18" customWidth="1"/>
    <col min="3602" max="3602" width="19.57421875" style="18" customWidth="1"/>
    <col min="3603" max="3603" width="8.57421875" style="18" customWidth="1"/>
    <col min="3604" max="3604" width="9.140625" style="18" hidden="1" customWidth="1"/>
    <col min="3605" max="3840" width="9.140625" style="18" customWidth="1"/>
    <col min="3841" max="3841" width="17.57421875" style="18" customWidth="1"/>
    <col min="3842" max="3851" width="4.7109375" style="18" customWidth="1"/>
    <col min="3852" max="3855" width="4.28125" style="18" customWidth="1"/>
    <col min="3856" max="3856" width="6.57421875" style="18" customWidth="1"/>
    <col min="3857" max="3857" width="4.7109375" style="18" customWidth="1"/>
    <col min="3858" max="3858" width="19.57421875" style="18" customWidth="1"/>
    <col min="3859" max="3859" width="8.57421875" style="18" customWidth="1"/>
    <col min="3860" max="3860" width="9.140625" style="18" hidden="1" customWidth="1"/>
    <col min="3861" max="4096" width="9.140625" style="18" customWidth="1"/>
    <col min="4097" max="4097" width="17.57421875" style="18" customWidth="1"/>
    <col min="4098" max="4107" width="4.7109375" style="18" customWidth="1"/>
    <col min="4108" max="4111" width="4.28125" style="18" customWidth="1"/>
    <col min="4112" max="4112" width="6.57421875" style="18" customWidth="1"/>
    <col min="4113" max="4113" width="4.7109375" style="18" customWidth="1"/>
    <col min="4114" max="4114" width="19.57421875" style="18" customWidth="1"/>
    <col min="4115" max="4115" width="8.57421875" style="18" customWidth="1"/>
    <col min="4116" max="4116" width="9.140625" style="18" hidden="1" customWidth="1"/>
    <col min="4117" max="4352" width="9.140625" style="18" customWidth="1"/>
    <col min="4353" max="4353" width="17.57421875" style="18" customWidth="1"/>
    <col min="4354" max="4363" width="4.7109375" style="18" customWidth="1"/>
    <col min="4364" max="4367" width="4.28125" style="18" customWidth="1"/>
    <col min="4368" max="4368" width="6.57421875" style="18" customWidth="1"/>
    <col min="4369" max="4369" width="4.7109375" style="18" customWidth="1"/>
    <col min="4370" max="4370" width="19.57421875" style="18" customWidth="1"/>
    <col min="4371" max="4371" width="8.57421875" style="18" customWidth="1"/>
    <col min="4372" max="4372" width="9.140625" style="18" hidden="1" customWidth="1"/>
    <col min="4373" max="4608" width="9.140625" style="18" customWidth="1"/>
    <col min="4609" max="4609" width="17.57421875" style="18" customWidth="1"/>
    <col min="4610" max="4619" width="4.7109375" style="18" customWidth="1"/>
    <col min="4620" max="4623" width="4.28125" style="18" customWidth="1"/>
    <col min="4624" max="4624" width="6.57421875" style="18" customWidth="1"/>
    <col min="4625" max="4625" width="4.7109375" style="18" customWidth="1"/>
    <col min="4626" max="4626" width="19.57421875" style="18" customWidth="1"/>
    <col min="4627" max="4627" width="8.57421875" style="18" customWidth="1"/>
    <col min="4628" max="4628" width="9.140625" style="18" hidden="1" customWidth="1"/>
    <col min="4629" max="4864" width="9.140625" style="18" customWidth="1"/>
    <col min="4865" max="4865" width="17.57421875" style="18" customWidth="1"/>
    <col min="4866" max="4875" width="4.7109375" style="18" customWidth="1"/>
    <col min="4876" max="4879" width="4.28125" style="18" customWidth="1"/>
    <col min="4880" max="4880" width="6.57421875" style="18" customWidth="1"/>
    <col min="4881" max="4881" width="4.7109375" style="18" customWidth="1"/>
    <col min="4882" max="4882" width="19.57421875" style="18" customWidth="1"/>
    <col min="4883" max="4883" width="8.57421875" style="18" customWidth="1"/>
    <col min="4884" max="4884" width="9.140625" style="18" hidden="1" customWidth="1"/>
    <col min="4885" max="5120" width="9.140625" style="18" customWidth="1"/>
    <col min="5121" max="5121" width="17.57421875" style="18" customWidth="1"/>
    <col min="5122" max="5131" width="4.7109375" style="18" customWidth="1"/>
    <col min="5132" max="5135" width="4.28125" style="18" customWidth="1"/>
    <col min="5136" max="5136" width="6.57421875" style="18" customWidth="1"/>
    <col min="5137" max="5137" width="4.7109375" style="18" customWidth="1"/>
    <col min="5138" max="5138" width="19.57421875" style="18" customWidth="1"/>
    <col min="5139" max="5139" width="8.57421875" style="18" customWidth="1"/>
    <col min="5140" max="5140" width="9.140625" style="18" hidden="1" customWidth="1"/>
    <col min="5141" max="5376" width="9.140625" style="18" customWidth="1"/>
    <col min="5377" max="5377" width="17.57421875" style="18" customWidth="1"/>
    <col min="5378" max="5387" width="4.7109375" style="18" customWidth="1"/>
    <col min="5388" max="5391" width="4.28125" style="18" customWidth="1"/>
    <col min="5392" max="5392" width="6.57421875" style="18" customWidth="1"/>
    <col min="5393" max="5393" width="4.7109375" style="18" customWidth="1"/>
    <col min="5394" max="5394" width="19.57421875" style="18" customWidth="1"/>
    <col min="5395" max="5395" width="8.57421875" style="18" customWidth="1"/>
    <col min="5396" max="5396" width="9.140625" style="18" hidden="1" customWidth="1"/>
    <col min="5397" max="5632" width="9.140625" style="18" customWidth="1"/>
    <col min="5633" max="5633" width="17.57421875" style="18" customWidth="1"/>
    <col min="5634" max="5643" width="4.7109375" style="18" customWidth="1"/>
    <col min="5644" max="5647" width="4.28125" style="18" customWidth="1"/>
    <col min="5648" max="5648" width="6.57421875" style="18" customWidth="1"/>
    <col min="5649" max="5649" width="4.7109375" style="18" customWidth="1"/>
    <col min="5650" max="5650" width="19.57421875" style="18" customWidth="1"/>
    <col min="5651" max="5651" width="8.57421875" style="18" customWidth="1"/>
    <col min="5652" max="5652" width="9.140625" style="18" hidden="1" customWidth="1"/>
    <col min="5653" max="5888" width="9.140625" style="18" customWidth="1"/>
    <col min="5889" max="5889" width="17.57421875" style="18" customWidth="1"/>
    <col min="5890" max="5899" width="4.7109375" style="18" customWidth="1"/>
    <col min="5900" max="5903" width="4.28125" style="18" customWidth="1"/>
    <col min="5904" max="5904" width="6.57421875" style="18" customWidth="1"/>
    <col min="5905" max="5905" width="4.7109375" style="18" customWidth="1"/>
    <col min="5906" max="5906" width="19.57421875" style="18" customWidth="1"/>
    <col min="5907" max="5907" width="8.57421875" style="18" customWidth="1"/>
    <col min="5908" max="5908" width="9.140625" style="18" hidden="1" customWidth="1"/>
    <col min="5909" max="6144" width="9.140625" style="18" customWidth="1"/>
    <col min="6145" max="6145" width="17.57421875" style="18" customWidth="1"/>
    <col min="6146" max="6155" width="4.7109375" style="18" customWidth="1"/>
    <col min="6156" max="6159" width="4.28125" style="18" customWidth="1"/>
    <col min="6160" max="6160" width="6.57421875" style="18" customWidth="1"/>
    <col min="6161" max="6161" width="4.7109375" style="18" customWidth="1"/>
    <col min="6162" max="6162" width="19.57421875" style="18" customWidth="1"/>
    <col min="6163" max="6163" width="8.57421875" style="18" customWidth="1"/>
    <col min="6164" max="6164" width="9.140625" style="18" hidden="1" customWidth="1"/>
    <col min="6165" max="6400" width="9.140625" style="18" customWidth="1"/>
    <col min="6401" max="6401" width="17.57421875" style="18" customWidth="1"/>
    <col min="6402" max="6411" width="4.7109375" style="18" customWidth="1"/>
    <col min="6412" max="6415" width="4.28125" style="18" customWidth="1"/>
    <col min="6416" max="6416" width="6.57421875" style="18" customWidth="1"/>
    <col min="6417" max="6417" width="4.7109375" style="18" customWidth="1"/>
    <col min="6418" max="6418" width="19.57421875" style="18" customWidth="1"/>
    <col min="6419" max="6419" width="8.57421875" style="18" customWidth="1"/>
    <col min="6420" max="6420" width="9.140625" style="18" hidden="1" customWidth="1"/>
    <col min="6421" max="6656" width="9.140625" style="18" customWidth="1"/>
    <col min="6657" max="6657" width="17.57421875" style="18" customWidth="1"/>
    <col min="6658" max="6667" width="4.7109375" style="18" customWidth="1"/>
    <col min="6668" max="6671" width="4.28125" style="18" customWidth="1"/>
    <col min="6672" max="6672" width="6.57421875" style="18" customWidth="1"/>
    <col min="6673" max="6673" width="4.7109375" style="18" customWidth="1"/>
    <col min="6674" max="6674" width="19.57421875" style="18" customWidth="1"/>
    <col min="6675" max="6675" width="8.57421875" style="18" customWidth="1"/>
    <col min="6676" max="6676" width="9.140625" style="18" hidden="1" customWidth="1"/>
    <col min="6677" max="6912" width="9.140625" style="18" customWidth="1"/>
    <col min="6913" max="6913" width="17.57421875" style="18" customWidth="1"/>
    <col min="6914" max="6923" width="4.7109375" style="18" customWidth="1"/>
    <col min="6924" max="6927" width="4.28125" style="18" customWidth="1"/>
    <col min="6928" max="6928" width="6.57421875" style="18" customWidth="1"/>
    <col min="6929" max="6929" width="4.7109375" style="18" customWidth="1"/>
    <col min="6930" max="6930" width="19.57421875" style="18" customWidth="1"/>
    <col min="6931" max="6931" width="8.57421875" style="18" customWidth="1"/>
    <col min="6932" max="6932" width="9.140625" style="18" hidden="1" customWidth="1"/>
    <col min="6933" max="7168" width="9.140625" style="18" customWidth="1"/>
    <col min="7169" max="7169" width="17.57421875" style="18" customWidth="1"/>
    <col min="7170" max="7179" width="4.7109375" style="18" customWidth="1"/>
    <col min="7180" max="7183" width="4.28125" style="18" customWidth="1"/>
    <col min="7184" max="7184" width="6.57421875" style="18" customWidth="1"/>
    <col min="7185" max="7185" width="4.7109375" style="18" customWidth="1"/>
    <col min="7186" max="7186" width="19.57421875" style="18" customWidth="1"/>
    <col min="7187" max="7187" width="8.57421875" style="18" customWidth="1"/>
    <col min="7188" max="7188" width="9.140625" style="18" hidden="1" customWidth="1"/>
    <col min="7189" max="7424" width="9.140625" style="18" customWidth="1"/>
    <col min="7425" max="7425" width="17.57421875" style="18" customWidth="1"/>
    <col min="7426" max="7435" width="4.7109375" style="18" customWidth="1"/>
    <col min="7436" max="7439" width="4.28125" style="18" customWidth="1"/>
    <col min="7440" max="7440" width="6.57421875" style="18" customWidth="1"/>
    <col min="7441" max="7441" width="4.7109375" style="18" customWidth="1"/>
    <col min="7442" max="7442" width="19.57421875" style="18" customWidth="1"/>
    <col min="7443" max="7443" width="8.57421875" style="18" customWidth="1"/>
    <col min="7444" max="7444" width="9.140625" style="18" hidden="1" customWidth="1"/>
    <col min="7445" max="7680" width="9.140625" style="18" customWidth="1"/>
    <col min="7681" max="7681" width="17.57421875" style="18" customWidth="1"/>
    <col min="7682" max="7691" width="4.7109375" style="18" customWidth="1"/>
    <col min="7692" max="7695" width="4.28125" style="18" customWidth="1"/>
    <col min="7696" max="7696" width="6.57421875" style="18" customWidth="1"/>
    <col min="7697" max="7697" width="4.7109375" style="18" customWidth="1"/>
    <col min="7698" max="7698" width="19.57421875" style="18" customWidth="1"/>
    <col min="7699" max="7699" width="8.57421875" style="18" customWidth="1"/>
    <col min="7700" max="7700" width="9.140625" style="18" hidden="1" customWidth="1"/>
    <col min="7701" max="7936" width="9.140625" style="18" customWidth="1"/>
    <col min="7937" max="7937" width="17.57421875" style="18" customWidth="1"/>
    <col min="7938" max="7947" width="4.7109375" style="18" customWidth="1"/>
    <col min="7948" max="7951" width="4.28125" style="18" customWidth="1"/>
    <col min="7952" max="7952" width="6.57421875" style="18" customWidth="1"/>
    <col min="7953" max="7953" width="4.7109375" style="18" customWidth="1"/>
    <col min="7954" max="7954" width="19.57421875" style="18" customWidth="1"/>
    <col min="7955" max="7955" width="8.57421875" style="18" customWidth="1"/>
    <col min="7956" max="7956" width="9.140625" style="18" hidden="1" customWidth="1"/>
    <col min="7957" max="8192" width="9.140625" style="18" customWidth="1"/>
    <col min="8193" max="8193" width="17.57421875" style="18" customWidth="1"/>
    <col min="8194" max="8203" width="4.7109375" style="18" customWidth="1"/>
    <col min="8204" max="8207" width="4.28125" style="18" customWidth="1"/>
    <col min="8208" max="8208" width="6.57421875" style="18" customWidth="1"/>
    <col min="8209" max="8209" width="4.7109375" style="18" customWidth="1"/>
    <col min="8210" max="8210" width="19.57421875" style="18" customWidth="1"/>
    <col min="8211" max="8211" width="8.57421875" style="18" customWidth="1"/>
    <col min="8212" max="8212" width="9.140625" style="18" hidden="1" customWidth="1"/>
    <col min="8213" max="8448" width="9.140625" style="18" customWidth="1"/>
    <col min="8449" max="8449" width="17.57421875" style="18" customWidth="1"/>
    <col min="8450" max="8459" width="4.7109375" style="18" customWidth="1"/>
    <col min="8460" max="8463" width="4.28125" style="18" customWidth="1"/>
    <col min="8464" max="8464" width="6.57421875" style="18" customWidth="1"/>
    <col min="8465" max="8465" width="4.7109375" style="18" customWidth="1"/>
    <col min="8466" max="8466" width="19.57421875" style="18" customWidth="1"/>
    <col min="8467" max="8467" width="8.57421875" style="18" customWidth="1"/>
    <col min="8468" max="8468" width="9.140625" style="18" hidden="1" customWidth="1"/>
    <col min="8469" max="8704" width="9.140625" style="18" customWidth="1"/>
    <col min="8705" max="8705" width="17.57421875" style="18" customWidth="1"/>
    <col min="8706" max="8715" width="4.7109375" style="18" customWidth="1"/>
    <col min="8716" max="8719" width="4.28125" style="18" customWidth="1"/>
    <col min="8720" max="8720" width="6.57421875" style="18" customWidth="1"/>
    <col min="8721" max="8721" width="4.7109375" style="18" customWidth="1"/>
    <col min="8722" max="8722" width="19.57421875" style="18" customWidth="1"/>
    <col min="8723" max="8723" width="8.57421875" style="18" customWidth="1"/>
    <col min="8724" max="8724" width="9.140625" style="18" hidden="1" customWidth="1"/>
    <col min="8725" max="8960" width="9.140625" style="18" customWidth="1"/>
    <col min="8961" max="8961" width="17.57421875" style="18" customWidth="1"/>
    <col min="8962" max="8971" width="4.7109375" style="18" customWidth="1"/>
    <col min="8972" max="8975" width="4.28125" style="18" customWidth="1"/>
    <col min="8976" max="8976" width="6.57421875" style="18" customWidth="1"/>
    <col min="8977" max="8977" width="4.7109375" style="18" customWidth="1"/>
    <col min="8978" max="8978" width="19.57421875" style="18" customWidth="1"/>
    <col min="8979" max="8979" width="8.57421875" style="18" customWidth="1"/>
    <col min="8980" max="8980" width="9.140625" style="18" hidden="1" customWidth="1"/>
    <col min="8981" max="9216" width="9.140625" style="18" customWidth="1"/>
    <col min="9217" max="9217" width="17.57421875" style="18" customWidth="1"/>
    <col min="9218" max="9227" width="4.7109375" style="18" customWidth="1"/>
    <col min="9228" max="9231" width="4.28125" style="18" customWidth="1"/>
    <col min="9232" max="9232" width="6.57421875" style="18" customWidth="1"/>
    <col min="9233" max="9233" width="4.7109375" style="18" customWidth="1"/>
    <col min="9234" max="9234" width="19.57421875" style="18" customWidth="1"/>
    <col min="9235" max="9235" width="8.57421875" style="18" customWidth="1"/>
    <col min="9236" max="9236" width="9.140625" style="18" hidden="1" customWidth="1"/>
    <col min="9237" max="9472" width="9.140625" style="18" customWidth="1"/>
    <col min="9473" max="9473" width="17.57421875" style="18" customWidth="1"/>
    <col min="9474" max="9483" width="4.7109375" style="18" customWidth="1"/>
    <col min="9484" max="9487" width="4.28125" style="18" customWidth="1"/>
    <col min="9488" max="9488" width="6.57421875" style="18" customWidth="1"/>
    <col min="9489" max="9489" width="4.7109375" style="18" customWidth="1"/>
    <col min="9490" max="9490" width="19.57421875" style="18" customWidth="1"/>
    <col min="9491" max="9491" width="8.57421875" style="18" customWidth="1"/>
    <col min="9492" max="9492" width="9.140625" style="18" hidden="1" customWidth="1"/>
    <col min="9493" max="9728" width="9.140625" style="18" customWidth="1"/>
    <col min="9729" max="9729" width="17.57421875" style="18" customWidth="1"/>
    <col min="9730" max="9739" width="4.7109375" style="18" customWidth="1"/>
    <col min="9740" max="9743" width="4.28125" style="18" customWidth="1"/>
    <col min="9744" max="9744" width="6.57421875" style="18" customWidth="1"/>
    <col min="9745" max="9745" width="4.7109375" style="18" customWidth="1"/>
    <col min="9746" max="9746" width="19.57421875" style="18" customWidth="1"/>
    <col min="9747" max="9747" width="8.57421875" style="18" customWidth="1"/>
    <col min="9748" max="9748" width="9.140625" style="18" hidden="1" customWidth="1"/>
    <col min="9749" max="9984" width="9.140625" style="18" customWidth="1"/>
    <col min="9985" max="9985" width="17.57421875" style="18" customWidth="1"/>
    <col min="9986" max="9995" width="4.7109375" style="18" customWidth="1"/>
    <col min="9996" max="9999" width="4.28125" style="18" customWidth="1"/>
    <col min="10000" max="10000" width="6.57421875" style="18" customWidth="1"/>
    <col min="10001" max="10001" width="4.7109375" style="18" customWidth="1"/>
    <col min="10002" max="10002" width="19.57421875" style="18" customWidth="1"/>
    <col min="10003" max="10003" width="8.57421875" style="18" customWidth="1"/>
    <col min="10004" max="10004" width="9.140625" style="18" hidden="1" customWidth="1"/>
    <col min="10005" max="10240" width="9.140625" style="18" customWidth="1"/>
    <col min="10241" max="10241" width="17.57421875" style="18" customWidth="1"/>
    <col min="10242" max="10251" width="4.7109375" style="18" customWidth="1"/>
    <col min="10252" max="10255" width="4.28125" style="18" customWidth="1"/>
    <col min="10256" max="10256" width="6.57421875" style="18" customWidth="1"/>
    <col min="10257" max="10257" width="4.7109375" style="18" customWidth="1"/>
    <col min="10258" max="10258" width="19.57421875" style="18" customWidth="1"/>
    <col min="10259" max="10259" width="8.57421875" style="18" customWidth="1"/>
    <col min="10260" max="10260" width="9.140625" style="18" hidden="1" customWidth="1"/>
    <col min="10261" max="10496" width="9.140625" style="18" customWidth="1"/>
    <col min="10497" max="10497" width="17.57421875" style="18" customWidth="1"/>
    <col min="10498" max="10507" width="4.7109375" style="18" customWidth="1"/>
    <col min="10508" max="10511" width="4.28125" style="18" customWidth="1"/>
    <col min="10512" max="10512" width="6.57421875" style="18" customWidth="1"/>
    <col min="10513" max="10513" width="4.7109375" style="18" customWidth="1"/>
    <col min="10514" max="10514" width="19.57421875" style="18" customWidth="1"/>
    <col min="10515" max="10515" width="8.57421875" style="18" customWidth="1"/>
    <col min="10516" max="10516" width="9.140625" style="18" hidden="1" customWidth="1"/>
    <col min="10517" max="10752" width="9.140625" style="18" customWidth="1"/>
    <col min="10753" max="10753" width="17.57421875" style="18" customWidth="1"/>
    <col min="10754" max="10763" width="4.7109375" style="18" customWidth="1"/>
    <col min="10764" max="10767" width="4.28125" style="18" customWidth="1"/>
    <col min="10768" max="10768" width="6.57421875" style="18" customWidth="1"/>
    <col min="10769" max="10769" width="4.7109375" style="18" customWidth="1"/>
    <col min="10770" max="10770" width="19.57421875" style="18" customWidth="1"/>
    <col min="10771" max="10771" width="8.57421875" style="18" customWidth="1"/>
    <col min="10772" max="10772" width="9.140625" style="18" hidden="1" customWidth="1"/>
    <col min="10773" max="11008" width="9.140625" style="18" customWidth="1"/>
    <col min="11009" max="11009" width="17.57421875" style="18" customWidth="1"/>
    <col min="11010" max="11019" width="4.7109375" style="18" customWidth="1"/>
    <col min="11020" max="11023" width="4.28125" style="18" customWidth="1"/>
    <col min="11024" max="11024" width="6.57421875" style="18" customWidth="1"/>
    <col min="11025" max="11025" width="4.7109375" style="18" customWidth="1"/>
    <col min="11026" max="11026" width="19.57421875" style="18" customWidth="1"/>
    <col min="11027" max="11027" width="8.57421875" style="18" customWidth="1"/>
    <col min="11028" max="11028" width="9.140625" style="18" hidden="1" customWidth="1"/>
    <col min="11029" max="11264" width="9.140625" style="18" customWidth="1"/>
    <col min="11265" max="11265" width="17.57421875" style="18" customWidth="1"/>
    <col min="11266" max="11275" width="4.7109375" style="18" customWidth="1"/>
    <col min="11276" max="11279" width="4.28125" style="18" customWidth="1"/>
    <col min="11280" max="11280" width="6.57421875" style="18" customWidth="1"/>
    <col min="11281" max="11281" width="4.7109375" style="18" customWidth="1"/>
    <col min="11282" max="11282" width="19.57421875" style="18" customWidth="1"/>
    <col min="11283" max="11283" width="8.57421875" style="18" customWidth="1"/>
    <col min="11284" max="11284" width="9.140625" style="18" hidden="1" customWidth="1"/>
    <col min="11285" max="11520" width="9.140625" style="18" customWidth="1"/>
    <col min="11521" max="11521" width="17.57421875" style="18" customWidth="1"/>
    <col min="11522" max="11531" width="4.7109375" style="18" customWidth="1"/>
    <col min="11532" max="11535" width="4.28125" style="18" customWidth="1"/>
    <col min="11536" max="11536" width="6.57421875" style="18" customWidth="1"/>
    <col min="11537" max="11537" width="4.7109375" style="18" customWidth="1"/>
    <col min="11538" max="11538" width="19.57421875" style="18" customWidth="1"/>
    <col min="11539" max="11539" width="8.57421875" style="18" customWidth="1"/>
    <col min="11540" max="11540" width="9.140625" style="18" hidden="1" customWidth="1"/>
    <col min="11541" max="11776" width="9.140625" style="18" customWidth="1"/>
    <col min="11777" max="11777" width="17.57421875" style="18" customWidth="1"/>
    <col min="11778" max="11787" width="4.7109375" style="18" customWidth="1"/>
    <col min="11788" max="11791" width="4.28125" style="18" customWidth="1"/>
    <col min="11792" max="11792" width="6.57421875" style="18" customWidth="1"/>
    <col min="11793" max="11793" width="4.7109375" style="18" customWidth="1"/>
    <col min="11794" max="11794" width="19.57421875" style="18" customWidth="1"/>
    <col min="11795" max="11795" width="8.57421875" style="18" customWidth="1"/>
    <col min="11796" max="11796" width="9.140625" style="18" hidden="1" customWidth="1"/>
    <col min="11797" max="12032" width="9.140625" style="18" customWidth="1"/>
    <col min="12033" max="12033" width="17.57421875" style="18" customWidth="1"/>
    <col min="12034" max="12043" width="4.7109375" style="18" customWidth="1"/>
    <col min="12044" max="12047" width="4.28125" style="18" customWidth="1"/>
    <col min="12048" max="12048" width="6.57421875" style="18" customWidth="1"/>
    <col min="12049" max="12049" width="4.7109375" style="18" customWidth="1"/>
    <col min="12050" max="12050" width="19.57421875" style="18" customWidth="1"/>
    <col min="12051" max="12051" width="8.57421875" style="18" customWidth="1"/>
    <col min="12052" max="12052" width="9.140625" style="18" hidden="1" customWidth="1"/>
    <col min="12053" max="12288" width="9.140625" style="18" customWidth="1"/>
    <col min="12289" max="12289" width="17.57421875" style="18" customWidth="1"/>
    <col min="12290" max="12299" width="4.7109375" style="18" customWidth="1"/>
    <col min="12300" max="12303" width="4.28125" style="18" customWidth="1"/>
    <col min="12304" max="12304" width="6.57421875" style="18" customWidth="1"/>
    <col min="12305" max="12305" width="4.7109375" style="18" customWidth="1"/>
    <col min="12306" max="12306" width="19.57421875" style="18" customWidth="1"/>
    <col min="12307" max="12307" width="8.57421875" style="18" customWidth="1"/>
    <col min="12308" max="12308" width="9.140625" style="18" hidden="1" customWidth="1"/>
    <col min="12309" max="12544" width="9.140625" style="18" customWidth="1"/>
    <col min="12545" max="12545" width="17.57421875" style="18" customWidth="1"/>
    <col min="12546" max="12555" width="4.7109375" style="18" customWidth="1"/>
    <col min="12556" max="12559" width="4.28125" style="18" customWidth="1"/>
    <col min="12560" max="12560" width="6.57421875" style="18" customWidth="1"/>
    <col min="12561" max="12561" width="4.7109375" style="18" customWidth="1"/>
    <col min="12562" max="12562" width="19.57421875" style="18" customWidth="1"/>
    <col min="12563" max="12563" width="8.57421875" style="18" customWidth="1"/>
    <col min="12564" max="12564" width="9.140625" style="18" hidden="1" customWidth="1"/>
    <col min="12565" max="12800" width="9.140625" style="18" customWidth="1"/>
    <col min="12801" max="12801" width="17.57421875" style="18" customWidth="1"/>
    <col min="12802" max="12811" width="4.7109375" style="18" customWidth="1"/>
    <col min="12812" max="12815" width="4.28125" style="18" customWidth="1"/>
    <col min="12816" max="12816" width="6.57421875" style="18" customWidth="1"/>
    <col min="12817" max="12817" width="4.7109375" style="18" customWidth="1"/>
    <col min="12818" max="12818" width="19.57421875" style="18" customWidth="1"/>
    <col min="12819" max="12819" width="8.57421875" style="18" customWidth="1"/>
    <col min="12820" max="12820" width="9.140625" style="18" hidden="1" customWidth="1"/>
    <col min="12821" max="13056" width="9.140625" style="18" customWidth="1"/>
    <col min="13057" max="13057" width="17.57421875" style="18" customWidth="1"/>
    <col min="13058" max="13067" width="4.7109375" style="18" customWidth="1"/>
    <col min="13068" max="13071" width="4.28125" style="18" customWidth="1"/>
    <col min="13072" max="13072" width="6.57421875" style="18" customWidth="1"/>
    <col min="13073" max="13073" width="4.7109375" style="18" customWidth="1"/>
    <col min="13074" max="13074" width="19.57421875" style="18" customWidth="1"/>
    <col min="13075" max="13075" width="8.57421875" style="18" customWidth="1"/>
    <col min="13076" max="13076" width="9.140625" style="18" hidden="1" customWidth="1"/>
    <col min="13077" max="13312" width="9.140625" style="18" customWidth="1"/>
    <col min="13313" max="13313" width="17.57421875" style="18" customWidth="1"/>
    <col min="13314" max="13323" width="4.7109375" style="18" customWidth="1"/>
    <col min="13324" max="13327" width="4.28125" style="18" customWidth="1"/>
    <col min="13328" max="13328" width="6.57421875" style="18" customWidth="1"/>
    <col min="13329" max="13329" width="4.7109375" style="18" customWidth="1"/>
    <col min="13330" max="13330" width="19.57421875" style="18" customWidth="1"/>
    <col min="13331" max="13331" width="8.57421875" style="18" customWidth="1"/>
    <col min="13332" max="13332" width="9.140625" style="18" hidden="1" customWidth="1"/>
    <col min="13333" max="13568" width="9.140625" style="18" customWidth="1"/>
    <col min="13569" max="13569" width="17.57421875" style="18" customWidth="1"/>
    <col min="13570" max="13579" width="4.7109375" style="18" customWidth="1"/>
    <col min="13580" max="13583" width="4.28125" style="18" customWidth="1"/>
    <col min="13584" max="13584" width="6.57421875" style="18" customWidth="1"/>
    <col min="13585" max="13585" width="4.7109375" style="18" customWidth="1"/>
    <col min="13586" max="13586" width="19.57421875" style="18" customWidth="1"/>
    <col min="13587" max="13587" width="8.57421875" style="18" customWidth="1"/>
    <col min="13588" max="13588" width="9.140625" style="18" hidden="1" customWidth="1"/>
    <col min="13589" max="13824" width="9.140625" style="18" customWidth="1"/>
    <col min="13825" max="13825" width="17.57421875" style="18" customWidth="1"/>
    <col min="13826" max="13835" width="4.7109375" style="18" customWidth="1"/>
    <col min="13836" max="13839" width="4.28125" style="18" customWidth="1"/>
    <col min="13840" max="13840" width="6.57421875" style="18" customWidth="1"/>
    <col min="13841" max="13841" width="4.7109375" style="18" customWidth="1"/>
    <col min="13842" max="13842" width="19.57421875" style="18" customWidth="1"/>
    <col min="13843" max="13843" width="8.57421875" style="18" customWidth="1"/>
    <col min="13844" max="13844" width="9.140625" style="18" hidden="1" customWidth="1"/>
    <col min="13845" max="14080" width="9.140625" style="18" customWidth="1"/>
    <col min="14081" max="14081" width="17.57421875" style="18" customWidth="1"/>
    <col min="14082" max="14091" width="4.7109375" style="18" customWidth="1"/>
    <col min="14092" max="14095" width="4.28125" style="18" customWidth="1"/>
    <col min="14096" max="14096" width="6.57421875" style="18" customWidth="1"/>
    <col min="14097" max="14097" width="4.7109375" style="18" customWidth="1"/>
    <col min="14098" max="14098" width="19.57421875" style="18" customWidth="1"/>
    <col min="14099" max="14099" width="8.57421875" style="18" customWidth="1"/>
    <col min="14100" max="14100" width="9.140625" style="18" hidden="1" customWidth="1"/>
    <col min="14101" max="14336" width="9.140625" style="18" customWidth="1"/>
    <col min="14337" max="14337" width="17.57421875" style="18" customWidth="1"/>
    <col min="14338" max="14347" width="4.7109375" style="18" customWidth="1"/>
    <col min="14348" max="14351" width="4.28125" style="18" customWidth="1"/>
    <col min="14352" max="14352" width="6.57421875" style="18" customWidth="1"/>
    <col min="14353" max="14353" width="4.7109375" style="18" customWidth="1"/>
    <col min="14354" max="14354" width="19.57421875" style="18" customWidth="1"/>
    <col min="14355" max="14355" width="8.57421875" style="18" customWidth="1"/>
    <col min="14356" max="14356" width="9.140625" style="18" hidden="1" customWidth="1"/>
    <col min="14357" max="14592" width="9.140625" style="18" customWidth="1"/>
    <col min="14593" max="14593" width="17.57421875" style="18" customWidth="1"/>
    <col min="14594" max="14603" width="4.7109375" style="18" customWidth="1"/>
    <col min="14604" max="14607" width="4.28125" style="18" customWidth="1"/>
    <col min="14608" max="14608" width="6.57421875" style="18" customWidth="1"/>
    <col min="14609" max="14609" width="4.7109375" style="18" customWidth="1"/>
    <col min="14610" max="14610" width="19.57421875" style="18" customWidth="1"/>
    <col min="14611" max="14611" width="8.57421875" style="18" customWidth="1"/>
    <col min="14612" max="14612" width="9.140625" style="18" hidden="1" customWidth="1"/>
    <col min="14613" max="14848" width="9.140625" style="18" customWidth="1"/>
    <col min="14849" max="14849" width="17.57421875" style="18" customWidth="1"/>
    <col min="14850" max="14859" width="4.7109375" style="18" customWidth="1"/>
    <col min="14860" max="14863" width="4.28125" style="18" customWidth="1"/>
    <col min="14864" max="14864" width="6.57421875" style="18" customWidth="1"/>
    <col min="14865" max="14865" width="4.7109375" style="18" customWidth="1"/>
    <col min="14866" max="14866" width="19.57421875" style="18" customWidth="1"/>
    <col min="14867" max="14867" width="8.57421875" style="18" customWidth="1"/>
    <col min="14868" max="14868" width="9.140625" style="18" hidden="1" customWidth="1"/>
    <col min="14869" max="15104" width="9.140625" style="18" customWidth="1"/>
    <col min="15105" max="15105" width="17.57421875" style="18" customWidth="1"/>
    <col min="15106" max="15115" width="4.7109375" style="18" customWidth="1"/>
    <col min="15116" max="15119" width="4.28125" style="18" customWidth="1"/>
    <col min="15120" max="15120" width="6.57421875" style="18" customWidth="1"/>
    <col min="15121" max="15121" width="4.7109375" style="18" customWidth="1"/>
    <col min="15122" max="15122" width="19.57421875" style="18" customWidth="1"/>
    <col min="15123" max="15123" width="8.57421875" style="18" customWidth="1"/>
    <col min="15124" max="15124" width="9.140625" style="18" hidden="1" customWidth="1"/>
    <col min="15125" max="15360" width="9.140625" style="18" customWidth="1"/>
    <col min="15361" max="15361" width="17.57421875" style="18" customWidth="1"/>
    <col min="15362" max="15371" width="4.7109375" style="18" customWidth="1"/>
    <col min="15372" max="15375" width="4.28125" style="18" customWidth="1"/>
    <col min="15376" max="15376" width="6.57421875" style="18" customWidth="1"/>
    <col min="15377" max="15377" width="4.7109375" style="18" customWidth="1"/>
    <col min="15378" max="15378" width="19.57421875" style="18" customWidth="1"/>
    <col min="15379" max="15379" width="8.57421875" style="18" customWidth="1"/>
    <col min="15380" max="15380" width="9.140625" style="18" hidden="1" customWidth="1"/>
    <col min="15381" max="15616" width="9.140625" style="18" customWidth="1"/>
    <col min="15617" max="15617" width="17.57421875" style="18" customWidth="1"/>
    <col min="15618" max="15627" width="4.7109375" style="18" customWidth="1"/>
    <col min="15628" max="15631" width="4.28125" style="18" customWidth="1"/>
    <col min="15632" max="15632" width="6.57421875" style="18" customWidth="1"/>
    <col min="15633" max="15633" width="4.7109375" style="18" customWidth="1"/>
    <col min="15634" max="15634" width="19.57421875" style="18" customWidth="1"/>
    <col min="15635" max="15635" width="8.57421875" style="18" customWidth="1"/>
    <col min="15636" max="15636" width="9.140625" style="18" hidden="1" customWidth="1"/>
    <col min="15637" max="15872" width="9.140625" style="18" customWidth="1"/>
    <col min="15873" max="15873" width="17.57421875" style="18" customWidth="1"/>
    <col min="15874" max="15883" width="4.7109375" style="18" customWidth="1"/>
    <col min="15884" max="15887" width="4.28125" style="18" customWidth="1"/>
    <col min="15888" max="15888" width="6.57421875" style="18" customWidth="1"/>
    <col min="15889" max="15889" width="4.7109375" style="18" customWidth="1"/>
    <col min="15890" max="15890" width="19.57421875" style="18" customWidth="1"/>
    <col min="15891" max="15891" width="8.57421875" style="18" customWidth="1"/>
    <col min="15892" max="15892" width="9.140625" style="18" hidden="1" customWidth="1"/>
    <col min="15893" max="16128" width="9.140625" style="18" customWidth="1"/>
    <col min="16129" max="16129" width="17.57421875" style="18" customWidth="1"/>
    <col min="16130" max="16139" width="4.7109375" style="18" customWidth="1"/>
    <col min="16140" max="16143" width="4.28125" style="18" customWidth="1"/>
    <col min="16144" max="16144" width="6.57421875" style="18" customWidth="1"/>
    <col min="16145" max="16145" width="4.7109375" style="18" customWidth="1"/>
    <col min="16146" max="16146" width="19.57421875" style="18" customWidth="1"/>
    <col min="16147" max="16147" width="8.57421875" style="18" customWidth="1"/>
    <col min="16148" max="16148" width="9.140625" style="18" hidden="1" customWidth="1"/>
    <col min="16149" max="16384" width="9.140625" style="18" customWidth="1"/>
  </cols>
  <sheetData>
    <row r="1" spans="1:18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20.25" customHeight="1">
      <c r="A2"/>
      <c r="B2" t="s">
        <v>17</v>
      </c>
      <c r="C2" s="81" t="s">
        <v>330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0.5" customHeight="1" thickBot="1">
      <c r="A4"/>
      <c r="B4"/>
      <c r="C4" t="s">
        <v>17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s="20" customFormat="1" ht="12.75" customHeight="1" hidden="1">
      <c r="A5" s="82"/>
      <c r="B5"/>
      <c r="C5"/>
      <c r="D5"/>
      <c r="E5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s="26" customFormat="1" ht="6" customHeight="1" thickTop="1">
      <c r="A6" s="83"/>
      <c r="B6" s="84"/>
      <c r="C6" s="84" t="s">
        <v>17</v>
      </c>
      <c r="D6" s="85" t="s">
        <v>17</v>
      </c>
      <c r="E6" s="85"/>
      <c r="F6" s="85" t="s">
        <v>17</v>
      </c>
      <c r="G6" s="85" t="s">
        <v>17</v>
      </c>
      <c r="H6" s="85"/>
      <c r="I6" s="85"/>
      <c r="J6" s="85"/>
      <c r="K6" s="85"/>
      <c r="L6" s="86" t="s">
        <v>17</v>
      </c>
      <c r="M6" s="85" t="s">
        <v>17</v>
      </c>
      <c r="N6" s="85"/>
      <c r="O6" s="85" t="s">
        <v>17</v>
      </c>
      <c r="P6" s="87" t="s">
        <v>17</v>
      </c>
      <c r="Q6" s="88"/>
      <c r="R6" s="89" t="s">
        <v>17</v>
      </c>
    </row>
    <row r="7" spans="1:18" s="33" customFormat="1" ht="63.75" customHeight="1">
      <c r="A7" s="153" t="s">
        <v>23</v>
      </c>
      <c r="B7" s="154" t="s">
        <v>24</v>
      </c>
      <c r="C7" s="155" t="s">
        <v>25</v>
      </c>
      <c r="D7" s="156" t="s">
        <v>26</v>
      </c>
      <c r="E7" s="157" t="s">
        <v>27</v>
      </c>
      <c r="F7" s="157" t="s">
        <v>28</v>
      </c>
      <c r="G7" s="157" t="s">
        <v>29</v>
      </c>
      <c r="H7" s="157" t="s">
        <v>30</v>
      </c>
      <c r="I7" s="157" t="s">
        <v>31</v>
      </c>
      <c r="J7" s="157" t="s">
        <v>32</v>
      </c>
      <c r="K7" s="157" t="s">
        <v>33</v>
      </c>
      <c r="L7" s="157" t="s">
        <v>34</v>
      </c>
      <c r="M7" s="157" t="s">
        <v>35</v>
      </c>
      <c r="N7" s="157" t="s">
        <v>36</v>
      </c>
      <c r="O7" s="157" t="s">
        <v>37</v>
      </c>
      <c r="P7" s="158" t="s">
        <v>38</v>
      </c>
      <c r="Q7" s="153"/>
      <c r="R7" s="159" t="s">
        <v>106</v>
      </c>
    </row>
    <row r="8" spans="1:18" s="26" customFormat="1" ht="4.5" customHeight="1" thickBot="1">
      <c r="A8" s="160"/>
      <c r="B8" s="160"/>
      <c r="C8" s="161"/>
      <c r="D8" s="162"/>
      <c r="E8" s="162"/>
      <c r="F8" s="162"/>
      <c r="G8" s="163"/>
      <c r="H8" s="163"/>
      <c r="I8" s="162"/>
      <c r="J8" s="162"/>
      <c r="K8" s="162"/>
      <c r="L8" s="162"/>
      <c r="M8" s="162"/>
      <c r="N8" s="162"/>
      <c r="O8" s="162"/>
      <c r="P8" s="164"/>
      <c r="Q8" s="165"/>
      <c r="R8" s="164"/>
    </row>
    <row r="9" spans="1:20" ht="15.75" customHeight="1" thickTop="1">
      <c r="A9" s="166"/>
      <c r="B9" s="105">
        <v>27</v>
      </c>
      <c r="C9" s="106"/>
      <c r="D9" s="107"/>
      <c r="E9" s="107"/>
      <c r="F9" s="107">
        <v>6</v>
      </c>
      <c r="G9" s="107"/>
      <c r="H9" s="108">
        <v>9</v>
      </c>
      <c r="I9" s="107">
        <v>9</v>
      </c>
      <c r="J9" s="107">
        <v>6</v>
      </c>
      <c r="K9" s="107">
        <v>6</v>
      </c>
      <c r="L9" s="107">
        <v>6</v>
      </c>
      <c r="M9" s="107"/>
      <c r="N9" s="167"/>
      <c r="O9" s="107"/>
      <c r="P9" s="168">
        <f>(T9)+N9+(O9)</f>
        <v>42</v>
      </c>
      <c r="Q9" s="169"/>
      <c r="R9" s="170"/>
      <c r="T9" s="45">
        <f>SUM(C9:M9)</f>
        <v>42</v>
      </c>
    </row>
    <row r="10" spans="1:20" ht="15.75" customHeight="1" thickBot="1">
      <c r="A10" s="166" t="s">
        <v>331</v>
      </c>
      <c r="B10" s="105">
        <v>21</v>
      </c>
      <c r="C10" s="106"/>
      <c r="D10" s="107"/>
      <c r="E10" s="107">
        <v>6</v>
      </c>
      <c r="F10" s="107">
        <v>6</v>
      </c>
      <c r="G10" s="107"/>
      <c r="H10" s="108">
        <v>9</v>
      </c>
      <c r="I10" s="107"/>
      <c r="J10" s="107">
        <v>6</v>
      </c>
      <c r="K10" s="107">
        <v>6</v>
      </c>
      <c r="L10" s="107">
        <v>6</v>
      </c>
      <c r="M10" s="107"/>
      <c r="N10" s="107">
        <v>-1</v>
      </c>
      <c r="O10" s="107"/>
      <c r="P10" s="168">
        <f>(T10)+N10+(O10)</f>
        <v>38</v>
      </c>
      <c r="Q10" s="184"/>
      <c r="R10" s="185">
        <f>P9+P10</f>
        <v>80</v>
      </c>
      <c r="T10" s="45">
        <f>SUM(C10:M10)</f>
        <v>39</v>
      </c>
    </row>
    <row r="11" spans="1:20" ht="15.75" customHeight="1" thickTop="1">
      <c r="A11" s="166" t="s">
        <v>116</v>
      </c>
      <c r="B11" s="105">
        <v>59</v>
      </c>
      <c r="C11" s="106"/>
      <c r="D11" s="107"/>
      <c r="E11" s="107"/>
      <c r="F11" s="107">
        <v>6</v>
      </c>
      <c r="G11" s="107"/>
      <c r="H11" s="108">
        <v>9</v>
      </c>
      <c r="I11" s="107">
        <v>9</v>
      </c>
      <c r="J11" s="107">
        <v>6</v>
      </c>
      <c r="K11" s="107">
        <v>6</v>
      </c>
      <c r="L11" s="107">
        <v>6</v>
      </c>
      <c r="M11" s="107"/>
      <c r="N11" s="107"/>
      <c r="O11" s="107"/>
      <c r="P11" s="168">
        <f>(T11)+N11+(O11)</f>
        <v>42</v>
      </c>
      <c r="Q11" s="169"/>
      <c r="R11" s="173"/>
      <c r="T11" s="45">
        <f>SUM(C11:M11)</f>
        <v>42</v>
      </c>
    </row>
    <row r="12" spans="1:20" ht="15.75" customHeight="1" thickBot="1">
      <c r="A12" s="174" t="s">
        <v>332</v>
      </c>
      <c r="B12" s="117">
        <v>36</v>
      </c>
      <c r="C12" s="118"/>
      <c r="D12" s="119"/>
      <c r="E12" s="119"/>
      <c r="F12" s="119">
        <v>6</v>
      </c>
      <c r="G12" s="119"/>
      <c r="H12" s="120">
        <v>9</v>
      </c>
      <c r="I12" s="119">
        <v>9</v>
      </c>
      <c r="J12" s="119">
        <v>6</v>
      </c>
      <c r="K12" s="119">
        <v>9</v>
      </c>
      <c r="L12" s="119">
        <v>9</v>
      </c>
      <c r="M12" s="119"/>
      <c r="N12" s="119"/>
      <c r="O12" s="119"/>
      <c r="P12" s="168">
        <f>(T12)+N12+(O12)</f>
        <v>48</v>
      </c>
      <c r="Q12" s="175"/>
      <c r="R12" s="186">
        <f>P11+P12</f>
        <v>90</v>
      </c>
      <c r="T12" s="45">
        <f>SUM(C12:M12)</f>
        <v>48</v>
      </c>
    </row>
    <row r="13" spans="1:18" s="26" customFormat="1" ht="15.75" customHeight="1" thickBot="1" thickTop="1">
      <c r="A13" s="177"/>
      <c r="B13" s="178"/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  <c r="O13" s="181"/>
      <c r="P13" s="181"/>
      <c r="Q13" s="182"/>
      <c r="R13" s="183"/>
    </row>
    <row r="14" spans="1:20" ht="15.75" customHeight="1" thickTop="1">
      <c r="A14" s="166"/>
      <c r="B14" s="105">
        <v>59</v>
      </c>
      <c r="C14" s="106">
        <v>12</v>
      </c>
      <c r="D14" s="107"/>
      <c r="E14" s="107"/>
      <c r="F14" s="107">
        <v>9</v>
      </c>
      <c r="G14" s="107"/>
      <c r="H14" s="108">
        <v>10</v>
      </c>
      <c r="I14" s="107"/>
      <c r="J14" s="107">
        <v>9</v>
      </c>
      <c r="K14" s="107">
        <v>6</v>
      </c>
      <c r="L14" s="107">
        <v>9</v>
      </c>
      <c r="M14" s="107"/>
      <c r="N14" s="167"/>
      <c r="O14" s="107"/>
      <c r="P14" s="168">
        <f>(T14)+N14+(O14)</f>
        <v>55</v>
      </c>
      <c r="Q14" s="169"/>
      <c r="R14" s="170"/>
      <c r="T14" s="45">
        <f>SUM(C14:M14)</f>
        <v>55</v>
      </c>
    </row>
    <row r="15" spans="1:20" ht="15.75" customHeight="1" thickBot="1">
      <c r="A15" s="166" t="s">
        <v>132</v>
      </c>
      <c r="B15" s="105">
        <v>55</v>
      </c>
      <c r="C15" s="106"/>
      <c r="D15" s="107"/>
      <c r="E15" s="107"/>
      <c r="F15" s="107"/>
      <c r="G15" s="107"/>
      <c r="H15" s="108"/>
      <c r="I15" s="107"/>
      <c r="J15" s="107"/>
      <c r="K15" s="107"/>
      <c r="L15" s="107"/>
      <c r="M15" s="107"/>
      <c r="N15" s="107"/>
      <c r="O15" s="107"/>
      <c r="P15" s="107"/>
      <c r="Q15" s="184"/>
      <c r="R15" s="185">
        <f>P14+P15</f>
        <v>55</v>
      </c>
      <c r="T15" s="45">
        <f>SUM(C15:M15)</f>
        <v>0</v>
      </c>
    </row>
    <row r="16" spans="1:20" ht="15.75" customHeight="1" thickTop="1">
      <c r="A16" s="166" t="s">
        <v>328</v>
      </c>
      <c r="B16" s="105">
        <v>135</v>
      </c>
      <c r="C16" s="106"/>
      <c r="D16" s="107"/>
      <c r="E16" s="107"/>
      <c r="F16" s="107"/>
      <c r="G16" s="107"/>
      <c r="H16" s="108"/>
      <c r="I16" s="107"/>
      <c r="J16" s="107"/>
      <c r="K16" s="107"/>
      <c r="L16" s="107"/>
      <c r="M16" s="107"/>
      <c r="N16" s="107"/>
      <c r="O16" s="107"/>
      <c r="P16" s="168">
        <f>(T16)+N16+(O16)</f>
        <v>0</v>
      </c>
      <c r="Q16" s="169"/>
      <c r="R16" s="173"/>
      <c r="T16" s="45">
        <f>SUM(C16:M16)</f>
        <v>0</v>
      </c>
    </row>
    <row r="17" spans="1:20" ht="15.75" customHeight="1" thickBot="1">
      <c r="A17" s="174" t="s">
        <v>333</v>
      </c>
      <c r="B17" s="117">
        <v>23</v>
      </c>
      <c r="C17" s="118"/>
      <c r="D17" s="119"/>
      <c r="E17" s="119"/>
      <c r="F17" s="119"/>
      <c r="G17" s="119"/>
      <c r="H17" s="120"/>
      <c r="I17" s="119"/>
      <c r="J17" s="119"/>
      <c r="K17" s="119"/>
      <c r="L17" s="119"/>
      <c r="M17" s="119"/>
      <c r="N17" s="119"/>
      <c r="O17" s="119"/>
      <c r="P17" s="168">
        <f>(T17)+N17+(O17)</f>
        <v>0</v>
      </c>
      <c r="Q17" s="175"/>
      <c r="R17" s="186">
        <f>P16+P17</f>
        <v>0</v>
      </c>
      <c r="T17" s="45">
        <f>SUM(C17:M17)</f>
        <v>0</v>
      </c>
    </row>
    <row r="18" spans="1:18" s="26" customFormat="1" ht="15.75" customHeight="1" thickBot="1" thickTop="1">
      <c r="A18" s="177"/>
      <c r="B18" s="178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/>
      <c r="P18" s="181"/>
      <c r="Q18" s="182"/>
      <c r="R18" s="183"/>
    </row>
    <row r="19" spans="1:20" ht="15.75" customHeight="1" thickTop="1">
      <c r="A19" s="166"/>
      <c r="B19" s="105">
        <v>89</v>
      </c>
      <c r="C19" s="106"/>
      <c r="D19" s="107"/>
      <c r="E19" s="107">
        <v>6</v>
      </c>
      <c r="F19" s="107"/>
      <c r="G19" s="107"/>
      <c r="H19" s="108">
        <v>9</v>
      </c>
      <c r="I19" s="107"/>
      <c r="J19" s="107"/>
      <c r="K19" s="107"/>
      <c r="L19" s="107"/>
      <c r="M19" s="107"/>
      <c r="N19" s="167"/>
      <c r="O19" s="107"/>
      <c r="P19" s="168">
        <f>(T19)+N19+(O19)</f>
        <v>15</v>
      </c>
      <c r="Q19" s="169"/>
      <c r="R19" s="170"/>
      <c r="T19" s="45">
        <f>SUM(C19:M19)</f>
        <v>15</v>
      </c>
    </row>
    <row r="20" spans="1:20" ht="15.75" customHeight="1" thickBot="1">
      <c r="A20" s="166" t="s">
        <v>334</v>
      </c>
      <c r="B20" s="105">
        <v>94</v>
      </c>
      <c r="C20" s="106">
        <v>12</v>
      </c>
      <c r="D20" s="107">
        <v>11</v>
      </c>
      <c r="E20" s="107"/>
      <c r="F20" s="107">
        <v>6</v>
      </c>
      <c r="G20" s="107">
        <v>9</v>
      </c>
      <c r="H20" s="108">
        <v>11</v>
      </c>
      <c r="I20" s="107"/>
      <c r="J20" s="107">
        <v>6</v>
      </c>
      <c r="K20" s="107">
        <v>6</v>
      </c>
      <c r="L20" s="107">
        <v>11</v>
      </c>
      <c r="M20" s="107"/>
      <c r="N20" s="107"/>
      <c r="O20" s="107"/>
      <c r="P20" s="168">
        <f>(T20)+N20+(O20)</f>
        <v>72</v>
      </c>
      <c r="Q20" s="184"/>
      <c r="R20" s="185">
        <f>P19+P20</f>
        <v>87</v>
      </c>
      <c r="T20" s="45">
        <f>SUM(C20:M20)</f>
        <v>72</v>
      </c>
    </row>
    <row r="21" spans="1:20" ht="15.75" customHeight="1" thickTop="1">
      <c r="A21" s="166" t="s">
        <v>335</v>
      </c>
      <c r="B21" s="105">
        <v>97</v>
      </c>
      <c r="C21" s="106">
        <v>12</v>
      </c>
      <c r="D21" s="107">
        <v>13</v>
      </c>
      <c r="E21" s="107">
        <v>6</v>
      </c>
      <c r="F21" s="107">
        <v>8</v>
      </c>
      <c r="G21" s="107">
        <v>9</v>
      </c>
      <c r="H21" s="108">
        <v>12</v>
      </c>
      <c r="I21" s="107">
        <v>6</v>
      </c>
      <c r="J21" s="107">
        <v>8</v>
      </c>
      <c r="K21" s="107">
        <v>7</v>
      </c>
      <c r="L21" s="107">
        <v>9</v>
      </c>
      <c r="M21" s="107"/>
      <c r="N21" s="107"/>
      <c r="O21" s="107"/>
      <c r="P21" s="168">
        <f>(T21)+N21+(O21)</f>
        <v>90</v>
      </c>
      <c r="Q21" s="169"/>
      <c r="R21" s="173"/>
      <c r="T21" s="45">
        <f>SUM(C21:M21)</f>
        <v>90</v>
      </c>
    </row>
    <row r="22" spans="1:20" ht="15.75" customHeight="1" thickBot="1">
      <c r="A22" s="174" t="s">
        <v>336</v>
      </c>
      <c r="B22" s="117">
        <v>90</v>
      </c>
      <c r="C22" s="106"/>
      <c r="D22" s="107">
        <v>11</v>
      </c>
      <c r="E22" s="107"/>
      <c r="F22" s="107">
        <v>6</v>
      </c>
      <c r="G22" s="107"/>
      <c r="H22" s="108">
        <v>11</v>
      </c>
      <c r="I22" s="107">
        <v>9</v>
      </c>
      <c r="J22" s="107">
        <v>6</v>
      </c>
      <c r="K22" s="107">
        <v>6</v>
      </c>
      <c r="L22" s="107">
        <v>12</v>
      </c>
      <c r="M22" s="107"/>
      <c r="N22" s="107"/>
      <c r="O22" s="107"/>
      <c r="P22" s="168">
        <f>(T22)+N22+(O22)</f>
        <v>61</v>
      </c>
      <c r="Q22" s="175"/>
      <c r="R22" s="186">
        <f>P21+P22</f>
        <v>151</v>
      </c>
      <c r="T22" s="45">
        <f>SUM(C22:M22)</f>
        <v>61</v>
      </c>
    </row>
    <row r="23" spans="1:18" s="26" customFormat="1" ht="15.75" customHeight="1" thickBot="1" thickTop="1">
      <c r="A23" s="177"/>
      <c r="B23" s="178"/>
      <c r="C23" s="179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81"/>
      <c r="P23" s="181"/>
      <c r="Q23" s="182"/>
      <c r="R23" s="183"/>
    </row>
    <row r="24" spans="1:20" ht="15.75" customHeight="1" thickTop="1">
      <c r="A24" s="166"/>
      <c r="B24" s="105">
        <v>33</v>
      </c>
      <c r="C24" s="106">
        <v>12</v>
      </c>
      <c r="D24" s="107"/>
      <c r="E24" s="107"/>
      <c r="F24" s="107">
        <v>9</v>
      </c>
      <c r="G24" s="107"/>
      <c r="H24" s="108">
        <v>11</v>
      </c>
      <c r="I24" s="107">
        <v>8</v>
      </c>
      <c r="J24" s="107">
        <v>9</v>
      </c>
      <c r="K24" s="107">
        <v>9</v>
      </c>
      <c r="L24" s="107">
        <v>9</v>
      </c>
      <c r="M24" s="107"/>
      <c r="N24" s="167"/>
      <c r="O24" s="107"/>
      <c r="P24" s="168">
        <f>(T24)+N24+(O24)</f>
        <v>67</v>
      </c>
      <c r="Q24" s="169"/>
      <c r="R24" s="170"/>
      <c r="T24" s="45">
        <f>SUM(C24:M24)</f>
        <v>67</v>
      </c>
    </row>
    <row r="25" spans="1:20" ht="15.75" customHeight="1" thickBot="1">
      <c r="A25" s="166" t="s">
        <v>104</v>
      </c>
      <c r="B25" s="105">
        <v>72</v>
      </c>
      <c r="C25" s="106"/>
      <c r="D25" s="107"/>
      <c r="E25" s="107"/>
      <c r="F25" s="107">
        <v>9</v>
      </c>
      <c r="G25" s="107"/>
      <c r="H25" s="108">
        <v>11</v>
      </c>
      <c r="I25" s="107">
        <v>9</v>
      </c>
      <c r="J25" s="107">
        <v>9</v>
      </c>
      <c r="K25" s="107">
        <v>8</v>
      </c>
      <c r="L25" s="107">
        <v>8</v>
      </c>
      <c r="M25" s="107"/>
      <c r="N25" s="107"/>
      <c r="O25" s="107"/>
      <c r="P25" s="168">
        <f>(T25)+N25+(O25)</f>
        <v>54</v>
      </c>
      <c r="Q25" s="184"/>
      <c r="R25" s="185">
        <f>P24+P25</f>
        <v>121</v>
      </c>
      <c r="T25" s="45">
        <f>SUM(C25:M25)</f>
        <v>54</v>
      </c>
    </row>
    <row r="26" spans="1:20" ht="15.75" customHeight="1" thickTop="1">
      <c r="A26" s="166" t="s">
        <v>105</v>
      </c>
      <c r="B26" s="105">
        <v>12</v>
      </c>
      <c r="C26" s="106"/>
      <c r="D26" s="107"/>
      <c r="E26" s="107">
        <v>6</v>
      </c>
      <c r="F26" s="107">
        <v>9</v>
      </c>
      <c r="G26" s="107"/>
      <c r="H26" s="108">
        <v>11</v>
      </c>
      <c r="I26" s="107">
        <v>9</v>
      </c>
      <c r="J26" s="107">
        <v>9</v>
      </c>
      <c r="K26" s="107">
        <v>8</v>
      </c>
      <c r="L26" s="107">
        <v>8</v>
      </c>
      <c r="M26" s="107"/>
      <c r="N26" s="107"/>
      <c r="O26" s="107"/>
      <c r="P26" s="168">
        <f>(T26)+N26+(O26)</f>
        <v>60</v>
      </c>
      <c r="Q26" s="169"/>
      <c r="R26" s="173"/>
      <c r="T26" s="45">
        <f>SUM(C26:M26)</f>
        <v>60</v>
      </c>
    </row>
    <row r="27" spans="1:20" ht="15.75" customHeight="1" thickBot="1">
      <c r="A27" s="174" t="s">
        <v>337</v>
      </c>
      <c r="B27" s="117">
        <v>13</v>
      </c>
      <c r="C27" s="118"/>
      <c r="D27" s="119"/>
      <c r="E27" s="119"/>
      <c r="F27" s="119">
        <v>8</v>
      </c>
      <c r="G27" s="119"/>
      <c r="H27" s="120">
        <v>11</v>
      </c>
      <c r="I27" s="119">
        <v>7</v>
      </c>
      <c r="J27" s="119">
        <v>9</v>
      </c>
      <c r="K27" s="119">
        <v>8</v>
      </c>
      <c r="L27" s="119">
        <v>8</v>
      </c>
      <c r="M27" s="119"/>
      <c r="N27" s="119"/>
      <c r="O27" s="119"/>
      <c r="P27" s="168">
        <f>(T27)+N27+(O27)</f>
        <v>51</v>
      </c>
      <c r="Q27" s="175"/>
      <c r="R27" s="186">
        <f>P26+P27</f>
        <v>111</v>
      </c>
      <c r="T27" s="45">
        <f>SUM(C27:M27)</f>
        <v>51</v>
      </c>
    </row>
    <row r="28" spans="1:18" s="26" customFormat="1" ht="15.75" customHeight="1" thickBot="1" thickTop="1">
      <c r="A28" s="177"/>
      <c r="B28" s="178"/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1"/>
      <c r="O28" s="181"/>
      <c r="P28" s="181"/>
      <c r="Q28" s="182"/>
      <c r="R28" s="183"/>
    </row>
    <row r="29" spans="1:20" ht="15.75" customHeight="1" thickTop="1">
      <c r="A29" s="166"/>
      <c r="B29" s="105">
        <v>13</v>
      </c>
      <c r="C29" s="106"/>
      <c r="D29" s="107">
        <v>9</v>
      </c>
      <c r="E29" s="107"/>
      <c r="F29" s="107">
        <v>9</v>
      </c>
      <c r="G29" s="107">
        <v>9</v>
      </c>
      <c r="H29" s="108">
        <v>10</v>
      </c>
      <c r="I29" s="107">
        <v>9</v>
      </c>
      <c r="J29" s="107">
        <v>9</v>
      </c>
      <c r="K29" s="107">
        <v>8</v>
      </c>
      <c r="L29" s="107">
        <v>10</v>
      </c>
      <c r="M29" s="107"/>
      <c r="N29" s="167"/>
      <c r="O29" s="107"/>
      <c r="P29" s="168">
        <f>(T29)+N29+(O29)</f>
        <v>73</v>
      </c>
      <c r="Q29" s="169"/>
      <c r="R29" s="170"/>
      <c r="T29" s="45">
        <f>SUM(C29:M29)</f>
        <v>73</v>
      </c>
    </row>
    <row r="30" spans="1:20" ht="15.75" customHeight="1" thickBot="1">
      <c r="A30" s="166" t="s">
        <v>338</v>
      </c>
      <c r="B30" s="105">
        <v>63</v>
      </c>
      <c r="C30" s="106"/>
      <c r="D30" s="107"/>
      <c r="E30" s="107"/>
      <c r="F30" s="107">
        <v>9</v>
      </c>
      <c r="G30" s="107">
        <v>10</v>
      </c>
      <c r="H30" s="108">
        <v>11</v>
      </c>
      <c r="I30" s="107">
        <v>8</v>
      </c>
      <c r="J30" s="107">
        <v>8</v>
      </c>
      <c r="K30" s="107">
        <v>9</v>
      </c>
      <c r="L30" s="107">
        <v>9</v>
      </c>
      <c r="M30" s="107"/>
      <c r="N30" s="107"/>
      <c r="O30" s="107"/>
      <c r="P30" s="168">
        <f>(T30)+N30+(O30)</f>
        <v>64</v>
      </c>
      <c r="Q30" s="184"/>
      <c r="R30" s="185">
        <f>P29+P30</f>
        <v>137</v>
      </c>
      <c r="T30" s="45">
        <f>SUM(C30:M30)</f>
        <v>64</v>
      </c>
    </row>
    <row r="31" spans="1:20" ht="15.75" customHeight="1" thickTop="1">
      <c r="A31" s="166" t="s">
        <v>57</v>
      </c>
      <c r="B31" s="105">
        <v>43</v>
      </c>
      <c r="C31" s="106"/>
      <c r="D31" s="107"/>
      <c r="E31" s="107">
        <v>6</v>
      </c>
      <c r="F31" s="107">
        <v>9</v>
      </c>
      <c r="G31" s="107">
        <v>10</v>
      </c>
      <c r="H31" s="108">
        <v>10</v>
      </c>
      <c r="I31" s="107">
        <v>8</v>
      </c>
      <c r="J31" s="107">
        <v>9</v>
      </c>
      <c r="K31" s="107">
        <v>9</v>
      </c>
      <c r="L31" s="107">
        <v>7</v>
      </c>
      <c r="M31" s="107"/>
      <c r="N31" s="107"/>
      <c r="O31" s="107"/>
      <c r="P31" s="168">
        <f>(T31)+N31+(O31)</f>
        <v>68</v>
      </c>
      <c r="Q31" s="169"/>
      <c r="R31" s="173"/>
      <c r="T31" s="45">
        <f>SUM(C31:M31)</f>
        <v>68</v>
      </c>
    </row>
    <row r="32" spans="1:20" ht="15.75" customHeight="1" thickBot="1">
      <c r="A32" s="174" t="s">
        <v>339</v>
      </c>
      <c r="B32" s="117">
        <v>83</v>
      </c>
      <c r="C32" s="118"/>
      <c r="D32" s="119"/>
      <c r="E32" s="119"/>
      <c r="F32" s="119">
        <v>9</v>
      </c>
      <c r="G32" s="119">
        <v>10</v>
      </c>
      <c r="H32" s="120">
        <v>10</v>
      </c>
      <c r="I32" s="119">
        <v>8</v>
      </c>
      <c r="J32" s="119">
        <v>9</v>
      </c>
      <c r="K32" s="119">
        <v>9</v>
      </c>
      <c r="L32" s="119">
        <v>7</v>
      </c>
      <c r="M32" s="119"/>
      <c r="N32" s="119">
        <v>-1</v>
      </c>
      <c r="O32" s="119"/>
      <c r="P32" s="168">
        <f>(T32)+N32+(O32)</f>
        <v>61</v>
      </c>
      <c r="Q32" s="175"/>
      <c r="R32" s="186">
        <f>P31+P32</f>
        <v>129</v>
      </c>
      <c r="T32" s="45">
        <f>SUM(C32:M32)</f>
        <v>62</v>
      </c>
    </row>
    <row r="33" spans="1:18" s="26" customFormat="1" ht="15.75" customHeight="1" thickBot="1" thickTop="1">
      <c r="A33" s="177"/>
      <c r="B33" s="178"/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  <c r="O33" s="181"/>
      <c r="P33" s="181"/>
      <c r="Q33" s="182"/>
      <c r="R33" s="183"/>
    </row>
    <row r="34" spans="1:20" ht="15.75" customHeight="1" thickTop="1">
      <c r="A34" s="166"/>
      <c r="B34" s="105">
        <v>6</v>
      </c>
      <c r="C34" s="106">
        <v>15</v>
      </c>
      <c r="D34" s="107">
        <v>10</v>
      </c>
      <c r="E34" s="107">
        <v>10</v>
      </c>
      <c r="F34" s="107">
        <v>10</v>
      </c>
      <c r="G34" s="107"/>
      <c r="H34" s="108">
        <v>12</v>
      </c>
      <c r="I34" s="107">
        <v>7</v>
      </c>
      <c r="J34" s="107">
        <v>7</v>
      </c>
      <c r="K34" s="107"/>
      <c r="L34" s="107"/>
      <c r="M34" s="107"/>
      <c r="N34" s="167"/>
      <c r="O34" s="107"/>
      <c r="P34" s="168">
        <f>(T34)+N34+(O34)</f>
        <v>71</v>
      </c>
      <c r="Q34" s="169"/>
      <c r="R34" s="170"/>
      <c r="T34" s="45">
        <f>SUM(C34:M34)</f>
        <v>71</v>
      </c>
    </row>
    <row r="35" spans="1:20" ht="15.75" customHeight="1" thickBot="1">
      <c r="A35" s="166" t="s">
        <v>104</v>
      </c>
      <c r="B35" s="105">
        <v>4</v>
      </c>
      <c r="C35" s="106"/>
      <c r="D35" s="107"/>
      <c r="E35" s="107"/>
      <c r="F35" s="107"/>
      <c r="G35" s="107"/>
      <c r="H35" s="108"/>
      <c r="I35" s="107"/>
      <c r="J35" s="107"/>
      <c r="K35" s="107"/>
      <c r="L35" s="107"/>
      <c r="M35" s="107"/>
      <c r="N35" s="107"/>
      <c r="O35" s="107"/>
      <c r="P35" s="168">
        <f>(T35)+N35+(O35)</f>
        <v>0</v>
      </c>
      <c r="Q35" s="184"/>
      <c r="R35" s="185">
        <f>P34+P35</f>
        <v>71</v>
      </c>
      <c r="T35" s="45">
        <f>SUM(C35:M35)</f>
        <v>0</v>
      </c>
    </row>
    <row r="36" spans="1:20" ht="15.75" customHeight="1" thickTop="1">
      <c r="A36" s="166" t="s">
        <v>105</v>
      </c>
      <c r="B36" s="105">
        <v>9</v>
      </c>
      <c r="C36" s="106"/>
      <c r="D36" s="107"/>
      <c r="E36" s="107"/>
      <c r="F36" s="107">
        <v>9</v>
      </c>
      <c r="G36" s="107">
        <v>9</v>
      </c>
      <c r="H36" s="108">
        <v>11</v>
      </c>
      <c r="I36" s="107">
        <v>10</v>
      </c>
      <c r="J36" s="107">
        <v>9</v>
      </c>
      <c r="K36" s="107">
        <v>7</v>
      </c>
      <c r="L36" s="107">
        <v>6</v>
      </c>
      <c r="M36" s="107"/>
      <c r="N36" s="107"/>
      <c r="O36" s="107"/>
      <c r="P36" s="168">
        <f>(T36)+N36+(O36)</f>
        <v>61</v>
      </c>
      <c r="Q36" s="169"/>
      <c r="R36" s="173"/>
      <c r="T36" s="45">
        <f>SUM(C36:M36)</f>
        <v>61</v>
      </c>
    </row>
    <row r="37" spans="1:20" ht="15.75" customHeight="1" thickBot="1">
      <c r="A37" s="174" t="s">
        <v>340</v>
      </c>
      <c r="B37" s="117">
        <v>29</v>
      </c>
      <c r="C37" s="118"/>
      <c r="D37" s="119">
        <v>10</v>
      </c>
      <c r="E37" s="119">
        <v>8</v>
      </c>
      <c r="F37" s="119">
        <v>9</v>
      </c>
      <c r="G37" s="119">
        <v>9</v>
      </c>
      <c r="H37" s="120">
        <v>11</v>
      </c>
      <c r="I37" s="119">
        <v>9</v>
      </c>
      <c r="J37" s="119">
        <v>9</v>
      </c>
      <c r="K37" s="119">
        <v>9</v>
      </c>
      <c r="L37" s="119">
        <v>6</v>
      </c>
      <c r="M37" s="119"/>
      <c r="N37" s="119"/>
      <c r="O37" s="119"/>
      <c r="P37" s="168">
        <f>(T37)+N37+(O37)</f>
        <v>80</v>
      </c>
      <c r="Q37" s="175"/>
      <c r="R37" s="186">
        <f>P36+P37</f>
        <v>141</v>
      </c>
      <c r="T37" s="45">
        <f>SUM(C37:M37)</f>
        <v>80</v>
      </c>
    </row>
    <row r="38" spans="1:18" s="26" customFormat="1" ht="15.75" customHeight="1" thickBot="1" thickTop="1">
      <c r="A38" s="177"/>
      <c r="B38" s="178"/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1"/>
      <c r="O38" s="181"/>
      <c r="P38" s="181"/>
      <c r="Q38" s="182"/>
      <c r="R38" s="183"/>
    </row>
    <row r="39" spans="1:20" ht="15.75" customHeight="1" thickTop="1">
      <c r="A39" s="166"/>
      <c r="B39" s="105">
        <v>99</v>
      </c>
      <c r="C39" s="106">
        <v>18</v>
      </c>
      <c r="D39" s="107">
        <v>12</v>
      </c>
      <c r="E39" s="107">
        <v>8</v>
      </c>
      <c r="F39" s="107">
        <v>9</v>
      </c>
      <c r="G39" s="107"/>
      <c r="H39" s="108">
        <v>13</v>
      </c>
      <c r="I39" s="107">
        <v>9</v>
      </c>
      <c r="J39" s="107">
        <v>9</v>
      </c>
      <c r="K39" s="107">
        <v>10</v>
      </c>
      <c r="L39" s="107">
        <v>12</v>
      </c>
      <c r="M39" s="107"/>
      <c r="N39" s="167"/>
      <c r="O39" s="107"/>
      <c r="P39" s="168">
        <f>(T39)+N39+(O39)</f>
        <v>100</v>
      </c>
      <c r="Q39" s="169"/>
      <c r="R39" s="170"/>
      <c r="T39" s="45">
        <f>SUM(C39:M39)</f>
        <v>100</v>
      </c>
    </row>
    <row r="40" spans="1:20" ht="15.75" customHeight="1" thickBot="1">
      <c r="A40" s="166" t="s">
        <v>58</v>
      </c>
      <c r="B40" s="105">
        <v>263</v>
      </c>
      <c r="C40" s="106">
        <v>12</v>
      </c>
      <c r="D40" s="107">
        <v>10</v>
      </c>
      <c r="E40" s="107">
        <v>7</v>
      </c>
      <c r="F40" s="107">
        <v>9</v>
      </c>
      <c r="G40" s="107">
        <v>12</v>
      </c>
      <c r="H40" s="108">
        <v>12</v>
      </c>
      <c r="I40" s="107">
        <v>8</v>
      </c>
      <c r="J40" s="107">
        <v>9</v>
      </c>
      <c r="K40" s="107">
        <v>9</v>
      </c>
      <c r="L40" s="107">
        <v>10</v>
      </c>
      <c r="M40" s="107"/>
      <c r="N40" s="107"/>
      <c r="O40" s="107">
        <v>3</v>
      </c>
      <c r="P40" s="168">
        <f>(T40)+N40+(O40)</f>
        <v>101</v>
      </c>
      <c r="Q40" s="184"/>
      <c r="R40" s="185">
        <f>P39+P40</f>
        <v>201</v>
      </c>
      <c r="T40" s="45">
        <f>SUM(C40:M40)</f>
        <v>98</v>
      </c>
    </row>
    <row r="41" spans="1:20" ht="15.75" customHeight="1" thickTop="1">
      <c r="A41" s="166" t="s">
        <v>59</v>
      </c>
      <c r="B41" s="105">
        <v>31</v>
      </c>
      <c r="C41" s="106">
        <v>15</v>
      </c>
      <c r="D41" s="107">
        <v>9</v>
      </c>
      <c r="E41" s="107">
        <v>7</v>
      </c>
      <c r="F41" s="107">
        <v>9</v>
      </c>
      <c r="G41" s="107">
        <v>13</v>
      </c>
      <c r="H41" s="108">
        <v>12</v>
      </c>
      <c r="I41" s="107">
        <v>10</v>
      </c>
      <c r="J41" s="107">
        <v>9</v>
      </c>
      <c r="K41" s="107">
        <v>8</v>
      </c>
      <c r="L41" s="107">
        <v>11</v>
      </c>
      <c r="M41" s="107"/>
      <c r="N41" s="107"/>
      <c r="O41" s="107">
        <v>3</v>
      </c>
      <c r="P41" s="168">
        <f>(T41)+N41+(O41)</f>
        <v>106</v>
      </c>
      <c r="Q41" s="169"/>
      <c r="R41" s="173"/>
      <c r="T41" s="45">
        <f>SUM(C41:M41)</f>
        <v>103</v>
      </c>
    </row>
    <row r="42" spans="1:20" ht="15.75" customHeight="1" thickBot="1">
      <c r="A42" s="174" t="s">
        <v>341</v>
      </c>
      <c r="B42" s="117">
        <v>18</v>
      </c>
      <c r="C42" s="118">
        <v>15</v>
      </c>
      <c r="D42" s="119">
        <v>9</v>
      </c>
      <c r="E42" s="119">
        <v>7</v>
      </c>
      <c r="F42" s="119">
        <v>9</v>
      </c>
      <c r="G42" s="119">
        <v>11</v>
      </c>
      <c r="H42" s="120">
        <v>12</v>
      </c>
      <c r="I42" s="119">
        <v>9</v>
      </c>
      <c r="J42" s="119">
        <v>9</v>
      </c>
      <c r="K42" s="119">
        <v>9</v>
      </c>
      <c r="L42" s="119">
        <v>9</v>
      </c>
      <c r="M42" s="119"/>
      <c r="N42" s="119"/>
      <c r="O42" s="119">
        <v>3</v>
      </c>
      <c r="P42" s="168">
        <f>(T42)+N42+(O42)</f>
        <v>102</v>
      </c>
      <c r="Q42" s="175"/>
      <c r="R42" s="186">
        <f>P41+P42</f>
        <v>208</v>
      </c>
      <c r="T42" s="45">
        <f>SUM(C42:M42)</f>
        <v>99</v>
      </c>
    </row>
    <row r="43" spans="1:18" s="26" customFormat="1" ht="15.75" customHeight="1" thickBot="1" thickTop="1">
      <c r="A43" s="177"/>
      <c r="B43" s="178"/>
      <c r="C43" s="179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1"/>
      <c r="O43" s="181"/>
      <c r="P43" s="181"/>
      <c r="Q43" s="182"/>
      <c r="R43" s="183"/>
    </row>
    <row r="44" spans="1:20" ht="15.75" customHeight="1" thickTop="1">
      <c r="A44" s="166"/>
      <c r="B44" s="105">
        <v>32</v>
      </c>
      <c r="C44" s="106">
        <v>14</v>
      </c>
      <c r="D44" s="107"/>
      <c r="E44" s="107">
        <v>6</v>
      </c>
      <c r="F44" s="107">
        <v>9</v>
      </c>
      <c r="G44" s="107">
        <v>11</v>
      </c>
      <c r="H44" s="108">
        <v>12</v>
      </c>
      <c r="I44" s="107">
        <v>9</v>
      </c>
      <c r="J44" s="107">
        <v>9</v>
      </c>
      <c r="K44" s="107">
        <v>10</v>
      </c>
      <c r="L44" s="107">
        <v>12</v>
      </c>
      <c r="M44" s="107"/>
      <c r="N44" s="167"/>
      <c r="O44" s="107"/>
      <c r="P44" s="168">
        <f>(T44)+N44+(O44)</f>
        <v>92</v>
      </c>
      <c r="Q44" s="169"/>
      <c r="R44" s="170"/>
      <c r="T44" s="45">
        <f>SUM(C44:M44)</f>
        <v>92</v>
      </c>
    </row>
    <row r="45" spans="1:20" ht="15.75" customHeight="1" thickBot="1">
      <c r="A45" s="166" t="s">
        <v>44</v>
      </c>
      <c r="B45" s="105">
        <v>12</v>
      </c>
      <c r="C45" s="106"/>
      <c r="D45" s="107"/>
      <c r="E45" s="107"/>
      <c r="F45" s="107">
        <v>9</v>
      </c>
      <c r="G45" s="107"/>
      <c r="H45" s="108">
        <v>12</v>
      </c>
      <c r="I45" s="107">
        <v>7</v>
      </c>
      <c r="J45" s="107">
        <v>9</v>
      </c>
      <c r="K45" s="107">
        <v>9</v>
      </c>
      <c r="L45" s="107">
        <v>10</v>
      </c>
      <c r="M45" s="107"/>
      <c r="N45" s="107"/>
      <c r="O45" s="107"/>
      <c r="P45" s="168">
        <f>(T45)+N45+(O45)</f>
        <v>56</v>
      </c>
      <c r="Q45" s="184"/>
      <c r="R45" s="185">
        <f>P44+P45</f>
        <v>148</v>
      </c>
      <c r="T45" s="45">
        <f>SUM(C45:M45)</f>
        <v>56</v>
      </c>
    </row>
    <row r="46" spans="1:20" ht="15.75" customHeight="1" thickTop="1">
      <c r="A46" s="166" t="s">
        <v>45</v>
      </c>
      <c r="B46" s="105">
        <v>17</v>
      </c>
      <c r="C46" s="106"/>
      <c r="D46" s="107"/>
      <c r="E46" s="107"/>
      <c r="F46" s="107"/>
      <c r="G46" s="107"/>
      <c r="H46" s="108"/>
      <c r="I46" s="107"/>
      <c r="J46" s="107"/>
      <c r="K46" s="107"/>
      <c r="L46" s="107"/>
      <c r="M46" s="107"/>
      <c r="N46" s="107"/>
      <c r="O46" s="107"/>
      <c r="P46" s="168">
        <f>(T46)+N46+(O46)</f>
        <v>0</v>
      </c>
      <c r="Q46" s="169"/>
      <c r="R46" s="173"/>
      <c r="T46" s="45">
        <f>SUM(C46:M46)</f>
        <v>0</v>
      </c>
    </row>
    <row r="47" spans="1:20" ht="15.75" customHeight="1" thickBot="1">
      <c r="A47" s="174" t="s">
        <v>342</v>
      </c>
      <c r="B47" s="117">
        <v>8</v>
      </c>
      <c r="C47" s="118"/>
      <c r="D47" s="119"/>
      <c r="E47" s="119"/>
      <c r="F47" s="119"/>
      <c r="G47" s="119"/>
      <c r="H47" s="120"/>
      <c r="I47" s="119"/>
      <c r="J47" s="119"/>
      <c r="K47" s="119"/>
      <c r="L47" s="119"/>
      <c r="M47" s="119"/>
      <c r="N47" s="119"/>
      <c r="O47" s="119"/>
      <c r="P47" s="168">
        <f>(T47)+N47+(O47)</f>
        <v>0</v>
      </c>
      <c r="Q47" s="175"/>
      <c r="R47" s="186">
        <f>P46+P47</f>
        <v>0</v>
      </c>
      <c r="T47" s="45">
        <f>SUM(C47:M47)</f>
        <v>0</v>
      </c>
    </row>
    <row r="48" spans="1:18" s="26" customFormat="1" ht="15.75" customHeight="1" thickBot="1" thickTop="1">
      <c r="A48" s="177"/>
      <c r="B48" s="178"/>
      <c r="C48" s="179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  <c r="O48" s="181"/>
      <c r="P48" s="181"/>
      <c r="Q48" s="182"/>
      <c r="R48" s="183"/>
    </row>
    <row r="49" spans="1:20" ht="15.75" customHeight="1" thickTop="1">
      <c r="A49" s="166"/>
      <c r="B49" s="105">
        <v>12</v>
      </c>
      <c r="C49" s="106">
        <v>12</v>
      </c>
      <c r="D49" s="107">
        <v>9</v>
      </c>
      <c r="E49" s="107">
        <v>6</v>
      </c>
      <c r="F49" s="107">
        <v>8</v>
      </c>
      <c r="G49" s="107">
        <v>9</v>
      </c>
      <c r="H49" s="108">
        <v>12</v>
      </c>
      <c r="I49" s="107">
        <v>8</v>
      </c>
      <c r="J49" s="107">
        <v>8</v>
      </c>
      <c r="K49" s="107">
        <v>9</v>
      </c>
      <c r="L49" s="107">
        <v>9</v>
      </c>
      <c r="M49" s="107"/>
      <c r="N49" s="167"/>
      <c r="O49" s="107"/>
      <c r="P49" s="168">
        <f>(T49)+N49+(O49)</f>
        <v>90</v>
      </c>
      <c r="Q49" s="169"/>
      <c r="R49" s="170"/>
      <c r="T49" s="45">
        <f>SUM(C49:M49)</f>
        <v>90</v>
      </c>
    </row>
    <row r="50" spans="1:20" ht="15.75" customHeight="1" thickBot="1">
      <c r="A50" s="166" t="s">
        <v>124</v>
      </c>
      <c r="B50" s="105">
        <v>106</v>
      </c>
      <c r="C50" s="106">
        <v>19</v>
      </c>
      <c r="D50" s="107">
        <v>9</v>
      </c>
      <c r="E50" s="107">
        <v>6</v>
      </c>
      <c r="F50" s="107">
        <v>9</v>
      </c>
      <c r="G50" s="107">
        <v>12</v>
      </c>
      <c r="H50" s="108">
        <v>13</v>
      </c>
      <c r="I50" s="107">
        <v>9</v>
      </c>
      <c r="J50" s="107">
        <v>9</v>
      </c>
      <c r="K50" s="107">
        <v>9</v>
      </c>
      <c r="L50" s="107">
        <v>12</v>
      </c>
      <c r="M50" s="107"/>
      <c r="N50" s="107"/>
      <c r="O50" s="107">
        <v>3</v>
      </c>
      <c r="P50" s="168">
        <f>(T50)+N50+(O50)</f>
        <v>110</v>
      </c>
      <c r="Q50" s="184"/>
      <c r="R50" s="185">
        <f>P49+P50</f>
        <v>200</v>
      </c>
      <c r="T50" s="45">
        <f>SUM(C50:M50)</f>
        <v>107</v>
      </c>
    </row>
    <row r="51" spans="1:20" ht="15.75" customHeight="1" thickTop="1">
      <c r="A51" s="166" t="s">
        <v>125</v>
      </c>
      <c r="B51" s="105">
        <v>76</v>
      </c>
      <c r="C51" s="106">
        <v>12</v>
      </c>
      <c r="D51" s="107">
        <v>9</v>
      </c>
      <c r="E51" s="107">
        <v>7</v>
      </c>
      <c r="F51" s="107">
        <v>8</v>
      </c>
      <c r="G51" s="107"/>
      <c r="H51" s="108">
        <v>10</v>
      </c>
      <c r="I51" s="107">
        <v>7</v>
      </c>
      <c r="J51" s="107">
        <v>9</v>
      </c>
      <c r="K51" s="107">
        <v>9</v>
      </c>
      <c r="L51" s="107">
        <v>12</v>
      </c>
      <c r="M51" s="107"/>
      <c r="N51" s="107"/>
      <c r="O51" s="107"/>
      <c r="P51" s="168">
        <f>(T51)+N51+(O51)</f>
        <v>83</v>
      </c>
      <c r="Q51" s="169"/>
      <c r="R51" s="173"/>
      <c r="T51" s="45">
        <f>SUM(C51:M51)</f>
        <v>83</v>
      </c>
    </row>
    <row r="52" spans="1:20" ht="15.75" customHeight="1" thickBot="1">
      <c r="A52" s="174" t="s">
        <v>343</v>
      </c>
      <c r="B52" s="117">
        <v>32</v>
      </c>
      <c r="C52" s="118">
        <v>15</v>
      </c>
      <c r="D52" s="119">
        <v>11</v>
      </c>
      <c r="E52" s="119">
        <v>6</v>
      </c>
      <c r="F52" s="119">
        <v>9</v>
      </c>
      <c r="G52" s="119">
        <v>9</v>
      </c>
      <c r="H52" s="120">
        <v>12</v>
      </c>
      <c r="I52" s="119">
        <v>9</v>
      </c>
      <c r="J52" s="119">
        <v>9</v>
      </c>
      <c r="K52" s="119">
        <v>9</v>
      </c>
      <c r="L52" s="119">
        <v>12</v>
      </c>
      <c r="M52" s="119"/>
      <c r="N52" s="119"/>
      <c r="O52" s="119">
        <v>3</v>
      </c>
      <c r="P52" s="168">
        <f>(T52)+N52+(O52)</f>
        <v>104</v>
      </c>
      <c r="Q52" s="175"/>
      <c r="R52" s="186">
        <f>P51+P52</f>
        <v>187</v>
      </c>
      <c r="T52" s="45">
        <f>SUM(C52:M52)</f>
        <v>101</v>
      </c>
    </row>
    <row r="53" spans="1:18" s="26" customFormat="1" ht="15.75" customHeight="1" thickBot="1" thickTop="1">
      <c r="A53" s="177"/>
      <c r="B53" s="178"/>
      <c r="C53" s="179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1"/>
      <c r="O53" s="181"/>
      <c r="P53" s="181"/>
      <c r="Q53" s="182"/>
      <c r="R53" s="183"/>
    </row>
    <row r="54" spans="1:20" ht="15.75" customHeight="1" thickTop="1">
      <c r="A54" s="166"/>
      <c r="B54" s="105">
        <v>203</v>
      </c>
      <c r="C54" s="106">
        <v>24</v>
      </c>
      <c r="D54" s="107" t="s">
        <v>17</v>
      </c>
      <c r="E54" s="107">
        <v>9</v>
      </c>
      <c r="F54" s="107">
        <v>9</v>
      </c>
      <c r="G54" s="107"/>
      <c r="H54" s="107">
        <v>15</v>
      </c>
      <c r="I54" s="107">
        <v>9</v>
      </c>
      <c r="J54" s="107">
        <v>10</v>
      </c>
      <c r="K54" s="107">
        <v>9</v>
      </c>
      <c r="L54" s="107">
        <v>12</v>
      </c>
      <c r="M54" s="107"/>
      <c r="N54" s="167"/>
      <c r="O54" s="107">
        <v>3</v>
      </c>
      <c r="P54" s="168">
        <f>(T54)+N54+(O54)</f>
        <v>100</v>
      </c>
      <c r="Q54" s="169"/>
      <c r="R54" s="170"/>
      <c r="T54" s="45">
        <f>SUM(C54:M54)</f>
        <v>97</v>
      </c>
    </row>
    <row r="55" spans="1:20" ht="15.75" customHeight="1" thickBot="1">
      <c r="A55" s="166" t="s">
        <v>126</v>
      </c>
      <c r="B55" s="105">
        <v>232</v>
      </c>
      <c r="C55" s="106">
        <v>18</v>
      </c>
      <c r="D55" s="107">
        <v>9</v>
      </c>
      <c r="E55" s="107">
        <v>8</v>
      </c>
      <c r="F55" s="107">
        <v>9</v>
      </c>
      <c r="G55" s="107">
        <v>9</v>
      </c>
      <c r="H55" s="108">
        <v>15</v>
      </c>
      <c r="I55" s="107">
        <v>10</v>
      </c>
      <c r="J55" s="107">
        <v>10</v>
      </c>
      <c r="K55" s="107">
        <v>9</v>
      </c>
      <c r="L55" s="107">
        <v>11</v>
      </c>
      <c r="M55" s="107"/>
      <c r="N55" s="107"/>
      <c r="O55" s="107">
        <v>3</v>
      </c>
      <c r="P55" s="168">
        <f>(T55)+N55+(O55)</f>
        <v>111</v>
      </c>
      <c r="Q55" s="184"/>
      <c r="R55" s="185">
        <f>P54+P55</f>
        <v>211</v>
      </c>
      <c r="T55" s="45">
        <f>SUM(C55:M55)</f>
        <v>108</v>
      </c>
    </row>
    <row r="56" spans="1:20" ht="15.75" customHeight="1" thickTop="1">
      <c r="A56" s="166" t="s">
        <v>127</v>
      </c>
      <c r="B56" s="105">
        <v>237</v>
      </c>
      <c r="C56" s="106">
        <v>20</v>
      </c>
      <c r="D56" s="107">
        <v>10</v>
      </c>
      <c r="E56" s="107">
        <v>7</v>
      </c>
      <c r="F56" s="107">
        <v>9</v>
      </c>
      <c r="G56" s="107">
        <v>9</v>
      </c>
      <c r="H56" s="108">
        <v>14</v>
      </c>
      <c r="I56" s="107">
        <v>9</v>
      </c>
      <c r="J56" s="107">
        <v>10</v>
      </c>
      <c r="K56" s="107">
        <v>10</v>
      </c>
      <c r="L56" s="107">
        <v>10</v>
      </c>
      <c r="M56" s="107"/>
      <c r="N56" s="107"/>
      <c r="O56" s="107">
        <v>3</v>
      </c>
      <c r="P56" s="168">
        <f>(T56)+N56+(O56)</f>
        <v>111</v>
      </c>
      <c r="Q56" s="169"/>
      <c r="R56" s="173"/>
      <c r="T56" s="45">
        <f>SUM(C56:M56)</f>
        <v>108</v>
      </c>
    </row>
    <row r="57" spans="1:20" ht="15.75" customHeight="1" thickBot="1">
      <c r="A57" s="174" t="s">
        <v>344</v>
      </c>
      <c r="B57" s="117">
        <v>263</v>
      </c>
      <c r="C57" s="118">
        <v>21</v>
      </c>
      <c r="D57" s="119"/>
      <c r="E57" s="119">
        <v>8</v>
      </c>
      <c r="F57" s="119">
        <v>9</v>
      </c>
      <c r="G57" s="119">
        <v>9</v>
      </c>
      <c r="H57" s="120">
        <v>14</v>
      </c>
      <c r="I57" s="119">
        <v>9</v>
      </c>
      <c r="J57" s="119">
        <v>9</v>
      </c>
      <c r="K57" s="119">
        <v>10</v>
      </c>
      <c r="L57" s="119">
        <v>10</v>
      </c>
      <c r="M57" s="119"/>
      <c r="N57" s="119"/>
      <c r="O57" s="119"/>
      <c r="P57" s="168">
        <f>(T57)+N57+(O57)</f>
        <v>99</v>
      </c>
      <c r="Q57" s="175"/>
      <c r="R57" s="186">
        <f>P56+P57</f>
        <v>210</v>
      </c>
      <c r="T57" s="45">
        <f>SUM(C57:M57)</f>
        <v>99</v>
      </c>
    </row>
    <row r="58" spans="1:18" s="26" customFormat="1" ht="15.75" customHeight="1" thickBot="1" thickTop="1">
      <c r="A58" s="177"/>
      <c r="B58" s="178"/>
      <c r="C58" s="179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1"/>
      <c r="O58" s="181"/>
      <c r="P58" s="181"/>
      <c r="Q58" s="182"/>
      <c r="R58" s="183"/>
    </row>
    <row r="59" spans="1:20" ht="15.75" customHeight="1" thickTop="1">
      <c r="A59" s="166"/>
      <c r="B59" s="105">
        <v>36</v>
      </c>
      <c r="C59" s="106">
        <v>20</v>
      </c>
      <c r="D59" s="107">
        <v>12</v>
      </c>
      <c r="E59" s="107">
        <v>7</v>
      </c>
      <c r="F59" s="107">
        <v>9</v>
      </c>
      <c r="G59" s="107"/>
      <c r="H59" s="108">
        <v>12</v>
      </c>
      <c r="I59" s="107">
        <v>10</v>
      </c>
      <c r="J59" s="107">
        <v>11</v>
      </c>
      <c r="K59" s="107">
        <v>10</v>
      </c>
      <c r="L59" s="107">
        <v>11</v>
      </c>
      <c r="M59" s="107"/>
      <c r="N59" s="167"/>
      <c r="O59" s="107"/>
      <c r="P59" s="168">
        <f>(T59)+N59+(O59)</f>
        <v>102</v>
      </c>
      <c r="Q59" s="169"/>
      <c r="R59" s="170"/>
      <c r="T59" s="45">
        <f>SUM(C59:M59)</f>
        <v>102</v>
      </c>
    </row>
    <row r="60" spans="1:20" ht="15.75" customHeight="1" thickBot="1">
      <c r="A60" s="166" t="s">
        <v>345</v>
      </c>
      <c r="B60" s="105">
        <v>33</v>
      </c>
      <c r="C60" s="106">
        <v>20</v>
      </c>
      <c r="D60" s="107">
        <v>11</v>
      </c>
      <c r="E60" s="107">
        <v>8</v>
      </c>
      <c r="F60" s="107">
        <v>9</v>
      </c>
      <c r="G60" s="107">
        <v>9</v>
      </c>
      <c r="H60" s="108">
        <v>12</v>
      </c>
      <c r="I60" s="107">
        <v>9</v>
      </c>
      <c r="J60" s="107">
        <v>10</v>
      </c>
      <c r="K60" s="107">
        <v>10</v>
      </c>
      <c r="L60" s="107">
        <v>10</v>
      </c>
      <c r="M60" s="107"/>
      <c r="N60" s="107"/>
      <c r="O60" s="107">
        <v>3</v>
      </c>
      <c r="P60" s="168">
        <f>(T60)+N60+(O60)</f>
        <v>111</v>
      </c>
      <c r="Q60" s="184"/>
      <c r="R60" s="185">
        <f>P59+P60</f>
        <v>213</v>
      </c>
      <c r="T60" s="45">
        <f>SUM(C60:M60)</f>
        <v>108</v>
      </c>
    </row>
    <row r="61" spans="1:20" ht="15.75" customHeight="1" thickTop="1">
      <c r="A61" s="166" t="s">
        <v>116</v>
      </c>
      <c r="B61" s="105">
        <v>45</v>
      </c>
      <c r="C61" s="106">
        <v>18</v>
      </c>
      <c r="D61" s="107">
        <v>11</v>
      </c>
      <c r="E61" s="107">
        <v>8</v>
      </c>
      <c r="F61" s="107">
        <v>9</v>
      </c>
      <c r="G61" s="107"/>
      <c r="H61" s="108">
        <v>12</v>
      </c>
      <c r="I61" s="107">
        <v>9</v>
      </c>
      <c r="J61" s="107">
        <v>10</v>
      </c>
      <c r="K61" s="107">
        <v>10</v>
      </c>
      <c r="L61" s="107">
        <v>10</v>
      </c>
      <c r="M61" s="107"/>
      <c r="N61" s="107"/>
      <c r="O61" s="107"/>
      <c r="P61" s="168">
        <f>(T61)+N61+(O61)</f>
        <v>97</v>
      </c>
      <c r="Q61" s="169"/>
      <c r="R61" s="173"/>
      <c r="T61" s="45">
        <f>SUM(C61:M61)</f>
        <v>97</v>
      </c>
    </row>
    <row r="62" spans="1:20" ht="15.75" customHeight="1" thickBot="1">
      <c r="A62" s="174" t="s">
        <v>346</v>
      </c>
      <c r="B62" s="117">
        <v>38</v>
      </c>
      <c r="C62" s="118">
        <v>17</v>
      </c>
      <c r="D62" s="119">
        <v>12</v>
      </c>
      <c r="E62" s="119">
        <v>7</v>
      </c>
      <c r="F62" s="119">
        <v>9</v>
      </c>
      <c r="G62" s="119"/>
      <c r="H62" s="120">
        <v>12</v>
      </c>
      <c r="I62" s="119">
        <v>10</v>
      </c>
      <c r="J62" s="119">
        <v>9</v>
      </c>
      <c r="K62" s="119">
        <v>10</v>
      </c>
      <c r="L62" s="119">
        <v>9</v>
      </c>
      <c r="M62" s="119"/>
      <c r="N62" s="119"/>
      <c r="O62" s="119"/>
      <c r="P62" s="168">
        <f>(T62)+N62+(O62)</f>
        <v>95</v>
      </c>
      <c r="Q62" s="175"/>
      <c r="R62" s="186">
        <f>P61+P62</f>
        <v>192</v>
      </c>
      <c r="T62" s="45">
        <f>SUM(C62:M62)</f>
        <v>95</v>
      </c>
    </row>
    <row r="63" spans="1:18" s="26" customFormat="1" ht="15.75" customHeight="1" thickBot="1" thickTop="1">
      <c r="A63" s="177"/>
      <c r="B63" s="178"/>
      <c r="C63" s="179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1"/>
      <c r="O63" s="181"/>
      <c r="P63" s="181"/>
      <c r="Q63" s="182"/>
      <c r="R63" s="183"/>
    </row>
    <row r="64" spans="1:20" ht="15.75" customHeight="1" thickTop="1">
      <c r="A64" s="166"/>
      <c r="B64" s="105">
        <v>66</v>
      </c>
      <c r="C64" s="106"/>
      <c r="D64" s="107"/>
      <c r="E64" s="107"/>
      <c r="F64" s="107">
        <v>7</v>
      </c>
      <c r="G64" s="107"/>
      <c r="H64" s="108">
        <v>10</v>
      </c>
      <c r="I64" s="107">
        <v>6</v>
      </c>
      <c r="J64" s="107">
        <v>6</v>
      </c>
      <c r="K64" s="107">
        <v>7</v>
      </c>
      <c r="L64" s="107">
        <v>6</v>
      </c>
      <c r="M64" s="107"/>
      <c r="N64" s="167"/>
      <c r="O64" s="107"/>
      <c r="P64" s="168">
        <f>(T64)+N64+(O64)</f>
        <v>42</v>
      </c>
      <c r="Q64" s="169"/>
      <c r="R64" s="170"/>
      <c r="T64" s="45">
        <f>SUM(C64:M64)</f>
        <v>42</v>
      </c>
    </row>
    <row r="65" spans="1:20" ht="15.75" customHeight="1" thickBot="1">
      <c r="A65" s="166" t="s">
        <v>347</v>
      </c>
      <c r="B65" s="105">
        <v>67</v>
      </c>
      <c r="C65" s="106"/>
      <c r="D65" s="107">
        <v>9</v>
      </c>
      <c r="E65" s="107"/>
      <c r="F65" s="107">
        <v>7</v>
      </c>
      <c r="G65" s="107">
        <v>9</v>
      </c>
      <c r="H65" s="108">
        <v>10</v>
      </c>
      <c r="I65" s="107">
        <v>6</v>
      </c>
      <c r="J65" s="107">
        <v>9</v>
      </c>
      <c r="K65" s="107">
        <v>6</v>
      </c>
      <c r="L65" s="107">
        <v>6</v>
      </c>
      <c r="M65" s="107"/>
      <c r="N65" s="107"/>
      <c r="O65" s="107"/>
      <c r="P65" s="168">
        <f>(T65)+N65+(O65)</f>
        <v>62</v>
      </c>
      <c r="Q65" s="184"/>
      <c r="R65" s="185">
        <f>P64+P65</f>
        <v>104</v>
      </c>
      <c r="T65" s="45">
        <f>SUM(C65:M65)</f>
        <v>62</v>
      </c>
    </row>
    <row r="66" spans="1:20" ht="15.75" customHeight="1" thickTop="1">
      <c r="A66" s="166" t="s">
        <v>348</v>
      </c>
      <c r="B66" s="105">
        <v>68</v>
      </c>
      <c r="C66" s="106">
        <v>12</v>
      </c>
      <c r="D66" s="107">
        <v>9</v>
      </c>
      <c r="E66" s="107"/>
      <c r="F66" s="107">
        <v>7</v>
      </c>
      <c r="G66" s="107">
        <v>9</v>
      </c>
      <c r="H66" s="108">
        <v>10</v>
      </c>
      <c r="I66" s="107">
        <v>6</v>
      </c>
      <c r="J66" s="107">
        <v>7</v>
      </c>
      <c r="K66" s="107">
        <v>6</v>
      </c>
      <c r="L66" s="107">
        <v>7</v>
      </c>
      <c r="M66" s="107"/>
      <c r="N66" s="107"/>
      <c r="O66" s="107"/>
      <c r="P66" s="168">
        <f>(T66)+N66+(O66)</f>
        <v>73</v>
      </c>
      <c r="Q66" s="169"/>
      <c r="R66" s="173"/>
      <c r="T66" s="45">
        <f>SUM(C66:M66)</f>
        <v>73</v>
      </c>
    </row>
    <row r="67" spans="1:20" ht="15.75" customHeight="1" thickBot="1">
      <c r="A67" s="174" t="s">
        <v>349</v>
      </c>
      <c r="B67" s="117">
        <v>116</v>
      </c>
      <c r="C67" s="118"/>
      <c r="D67" s="119">
        <v>9</v>
      </c>
      <c r="E67" s="119"/>
      <c r="F67" s="119">
        <v>7</v>
      </c>
      <c r="G67" s="119"/>
      <c r="H67" s="120">
        <v>10</v>
      </c>
      <c r="I67" s="119">
        <v>6</v>
      </c>
      <c r="J67" s="119">
        <v>6</v>
      </c>
      <c r="K67" s="119">
        <v>9</v>
      </c>
      <c r="L67" s="119">
        <v>7</v>
      </c>
      <c r="M67" s="119"/>
      <c r="N67" s="119"/>
      <c r="O67" s="119"/>
      <c r="P67" s="168">
        <f>(T67)+N67+(O67)</f>
        <v>54</v>
      </c>
      <c r="Q67" s="175"/>
      <c r="R67" s="186">
        <f>P66+P67</f>
        <v>127</v>
      </c>
      <c r="T67" s="45">
        <f>SUM(C67:M67)</f>
        <v>54</v>
      </c>
    </row>
    <row r="68" spans="1:18" s="26" customFormat="1" ht="15.75" customHeight="1" thickBot="1" thickTop="1">
      <c r="A68" s="177"/>
      <c r="B68" s="178"/>
      <c r="C68" s="179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1"/>
      <c r="O68" s="181"/>
      <c r="P68" s="181"/>
      <c r="Q68" s="182"/>
      <c r="R68" s="183"/>
    </row>
    <row r="69" spans="1:20" ht="15.75" customHeight="1" thickTop="1">
      <c r="A69" s="166"/>
      <c r="B69" s="105">
        <v>45</v>
      </c>
      <c r="C69" s="106">
        <v>12</v>
      </c>
      <c r="D69" s="107">
        <v>9</v>
      </c>
      <c r="E69" s="107"/>
      <c r="F69" s="107">
        <v>7</v>
      </c>
      <c r="G69" s="107"/>
      <c r="H69" s="108">
        <v>11</v>
      </c>
      <c r="I69" s="107">
        <v>9</v>
      </c>
      <c r="J69" s="107">
        <v>8</v>
      </c>
      <c r="K69" s="107">
        <v>9</v>
      </c>
      <c r="L69" s="107">
        <v>9</v>
      </c>
      <c r="M69" s="107"/>
      <c r="N69" s="167"/>
      <c r="O69" s="107"/>
      <c r="P69" s="168">
        <f>(T69)+N69+(O69)</f>
        <v>74</v>
      </c>
      <c r="Q69" s="169"/>
      <c r="R69" s="170"/>
      <c r="T69" s="45">
        <f>SUM(C69:M69)</f>
        <v>74</v>
      </c>
    </row>
    <row r="70" spans="1:20" ht="15.75" customHeight="1" thickBot="1">
      <c r="A70" s="166" t="s">
        <v>111</v>
      </c>
      <c r="B70" s="105">
        <v>30</v>
      </c>
      <c r="C70" s="106">
        <v>15</v>
      </c>
      <c r="D70" s="107">
        <v>9</v>
      </c>
      <c r="E70" s="107"/>
      <c r="F70" s="107">
        <v>8</v>
      </c>
      <c r="G70" s="107"/>
      <c r="H70" s="108">
        <v>11</v>
      </c>
      <c r="I70" s="107">
        <v>9</v>
      </c>
      <c r="J70" s="107">
        <v>7</v>
      </c>
      <c r="K70" s="107">
        <v>8</v>
      </c>
      <c r="L70" s="107">
        <v>7</v>
      </c>
      <c r="M70" s="107"/>
      <c r="N70" s="107"/>
      <c r="O70" s="107"/>
      <c r="P70" s="168">
        <f>(T70)+N70+(O70)</f>
        <v>74</v>
      </c>
      <c r="Q70" s="184"/>
      <c r="R70" s="185">
        <f>P69+P70</f>
        <v>148</v>
      </c>
      <c r="T70" s="45">
        <f>SUM(C70:M70)</f>
        <v>74</v>
      </c>
    </row>
    <row r="71" spans="1:20" ht="15.75" customHeight="1" thickTop="1">
      <c r="A71" s="166" t="s">
        <v>112</v>
      </c>
      <c r="B71" s="105">
        <v>21</v>
      </c>
      <c r="C71" s="106">
        <v>14</v>
      </c>
      <c r="D71" s="107">
        <v>9</v>
      </c>
      <c r="E71" s="107"/>
      <c r="F71" s="107">
        <v>8</v>
      </c>
      <c r="G71" s="107"/>
      <c r="H71" s="108">
        <v>11</v>
      </c>
      <c r="I71" s="107">
        <v>10</v>
      </c>
      <c r="J71" s="107">
        <v>6</v>
      </c>
      <c r="K71" s="107">
        <v>9</v>
      </c>
      <c r="L71" s="107">
        <v>9</v>
      </c>
      <c r="M71" s="107"/>
      <c r="N71" s="107">
        <v>-1</v>
      </c>
      <c r="O71" s="107"/>
      <c r="P71" s="168">
        <f>(T71)+N71+(O71)</f>
        <v>75</v>
      </c>
      <c r="Q71" s="169"/>
      <c r="R71" s="173"/>
      <c r="T71" s="45">
        <f>SUM(C71:M71)</f>
        <v>76</v>
      </c>
    </row>
    <row r="72" spans="1:20" ht="15.75" customHeight="1" thickBot="1">
      <c r="A72" s="174" t="s">
        <v>350</v>
      </c>
      <c r="B72" s="117">
        <v>35</v>
      </c>
      <c r="C72" s="118"/>
      <c r="D72" s="119">
        <v>9</v>
      </c>
      <c r="E72" s="119"/>
      <c r="F72" s="119">
        <v>7</v>
      </c>
      <c r="G72" s="119"/>
      <c r="H72" s="120">
        <v>10</v>
      </c>
      <c r="I72" s="119"/>
      <c r="J72" s="119"/>
      <c r="K72" s="119"/>
      <c r="L72" s="119">
        <v>6</v>
      </c>
      <c r="M72" s="119"/>
      <c r="N72" s="119"/>
      <c r="O72" s="119"/>
      <c r="P72" s="168">
        <f>(T72)+N72+(O72)</f>
        <v>32</v>
      </c>
      <c r="Q72" s="175"/>
      <c r="R72" s="186">
        <f>P71+P72</f>
        <v>107</v>
      </c>
      <c r="T72" s="45">
        <f>SUM(C72:M72)</f>
        <v>32</v>
      </c>
    </row>
    <row r="73" spans="1:18" s="26" customFormat="1" ht="15.75" customHeight="1" thickBot="1" thickTop="1">
      <c r="A73" s="177"/>
      <c r="B73" s="178"/>
      <c r="C73" s="179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1"/>
      <c r="O73" s="181"/>
      <c r="P73" s="181"/>
      <c r="Q73" s="182"/>
      <c r="R73" s="183"/>
    </row>
    <row r="74" spans="1:20" ht="15.75" customHeight="1" thickTop="1">
      <c r="A74" s="166"/>
      <c r="B74" s="105">
        <v>124</v>
      </c>
      <c r="C74" s="106">
        <v>18</v>
      </c>
      <c r="D74" s="107">
        <v>9</v>
      </c>
      <c r="E74" s="107"/>
      <c r="F74" s="107">
        <v>9</v>
      </c>
      <c r="G74" s="107"/>
      <c r="H74" s="108">
        <v>12</v>
      </c>
      <c r="I74" s="107">
        <v>9</v>
      </c>
      <c r="J74" s="107">
        <v>9</v>
      </c>
      <c r="K74" s="107">
        <v>8</v>
      </c>
      <c r="L74" s="107">
        <v>9</v>
      </c>
      <c r="M74" s="107"/>
      <c r="N74" s="167"/>
      <c r="O74" s="107"/>
      <c r="P74" s="168">
        <f>(T74)+N74+(O74)</f>
        <v>83</v>
      </c>
      <c r="Q74" s="169"/>
      <c r="R74" s="170"/>
      <c r="T74" s="45">
        <f>SUM(C74:M74)</f>
        <v>83</v>
      </c>
    </row>
    <row r="75" spans="1:20" ht="15.75" customHeight="1" thickBot="1">
      <c r="A75" s="166" t="s">
        <v>41</v>
      </c>
      <c r="B75" s="105">
        <v>125</v>
      </c>
      <c r="C75" s="106">
        <v>16</v>
      </c>
      <c r="D75" s="107">
        <v>9</v>
      </c>
      <c r="E75" s="107"/>
      <c r="F75" s="107">
        <v>9</v>
      </c>
      <c r="G75" s="107">
        <v>9</v>
      </c>
      <c r="H75" s="108">
        <v>11</v>
      </c>
      <c r="I75" s="107">
        <v>9</v>
      </c>
      <c r="J75" s="107">
        <v>9</v>
      </c>
      <c r="K75" s="107">
        <v>8</v>
      </c>
      <c r="L75" s="107">
        <v>9</v>
      </c>
      <c r="M75" s="107"/>
      <c r="N75" s="107"/>
      <c r="O75" s="107"/>
      <c r="P75" s="168">
        <f>(T75)+N75+(O75)</f>
        <v>89</v>
      </c>
      <c r="Q75" s="184"/>
      <c r="R75" s="185">
        <f>P74+P75</f>
        <v>172</v>
      </c>
      <c r="T75" s="45">
        <f>SUM(C75:M75)</f>
        <v>89</v>
      </c>
    </row>
    <row r="76" spans="1:20" ht="15.75" customHeight="1" thickTop="1">
      <c r="A76" s="166" t="s">
        <v>42</v>
      </c>
      <c r="B76" s="105">
        <v>189</v>
      </c>
      <c r="C76" s="106">
        <v>18</v>
      </c>
      <c r="D76" s="107">
        <v>9</v>
      </c>
      <c r="E76" s="107"/>
      <c r="F76" s="107">
        <v>9</v>
      </c>
      <c r="G76" s="107">
        <v>9</v>
      </c>
      <c r="H76" s="108">
        <v>12</v>
      </c>
      <c r="I76" s="107">
        <v>9</v>
      </c>
      <c r="J76" s="107">
        <v>8</v>
      </c>
      <c r="K76" s="107">
        <v>8</v>
      </c>
      <c r="L76" s="107">
        <v>9</v>
      </c>
      <c r="M76" s="107"/>
      <c r="N76" s="107"/>
      <c r="O76" s="107"/>
      <c r="P76" s="168">
        <f>(T76)+N76+(O76)</f>
        <v>91</v>
      </c>
      <c r="Q76" s="169"/>
      <c r="R76" s="173"/>
      <c r="T76" s="45">
        <f>SUM(C76:M76)</f>
        <v>91</v>
      </c>
    </row>
    <row r="77" spans="1:20" ht="15.75" customHeight="1" thickBot="1">
      <c r="A77" s="174" t="s">
        <v>351</v>
      </c>
      <c r="B77" s="117">
        <v>192</v>
      </c>
      <c r="C77" s="118">
        <v>21</v>
      </c>
      <c r="D77" s="119">
        <v>10</v>
      </c>
      <c r="E77" s="119">
        <v>6</v>
      </c>
      <c r="F77" s="119">
        <v>9</v>
      </c>
      <c r="G77" s="119">
        <v>9</v>
      </c>
      <c r="H77" s="120">
        <v>12</v>
      </c>
      <c r="I77" s="119">
        <v>9</v>
      </c>
      <c r="J77" s="119">
        <v>9</v>
      </c>
      <c r="K77" s="119">
        <v>9</v>
      </c>
      <c r="L77" s="119">
        <v>11</v>
      </c>
      <c r="M77" s="119"/>
      <c r="N77" s="119"/>
      <c r="O77" s="119">
        <v>3</v>
      </c>
      <c r="P77" s="168">
        <f>(T77)+N77+(O77)</f>
        <v>108</v>
      </c>
      <c r="Q77" s="175"/>
      <c r="R77" s="186">
        <f>P76+P77</f>
        <v>199</v>
      </c>
      <c r="T77" s="45">
        <f>SUM(C77:M77)</f>
        <v>105</v>
      </c>
    </row>
    <row r="78" spans="1:18" s="26" customFormat="1" ht="15.75" customHeight="1" thickBot="1" thickTop="1">
      <c r="A78" s="177"/>
      <c r="B78" s="178"/>
      <c r="C78" s="179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1"/>
      <c r="O78" s="181"/>
      <c r="P78" s="181"/>
      <c r="Q78" s="182"/>
      <c r="R78" s="183"/>
    </row>
    <row r="79" spans="1:20" ht="15.75" customHeight="1" thickTop="1">
      <c r="A79" s="166"/>
      <c r="B79" s="105">
        <v>76</v>
      </c>
      <c r="C79" s="106">
        <v>19</v>
      </c>
      <c r="D79" s="107">
        <v>9</v>
      </c>
      <c r="E79" s="107">
        <v>7</v>
      </c>
      <c r="F79" s="107">
        <v>9</v>
      </c>
      <c r="G79" s="107">
        <v>13</v>
      </c>
      <c r="H79" s="108">
        <v>14</v>
      </c>
      <c r="I79" s="107">
        <v>9</v>
      </c>
      <c r="J79" s="107">
        <v>9</v>
      </c>
      <c r="K79" s="107">
        <v>10</v>
      </c>
      <c r="L79" s="107">
        <v>10</v>
      </c>
      <c r="M79" s="107"/>
      <c r="N79" s="167"/>
      <c r="O79" s="107">
        <v>3</v>
      </c>
      <c r="P79" s="168">
        <f>(T79)+N79+(O79)</f>
        <v>112</v>
      </c>
      <c r="Q79" s="169"/>
      <c r="R79" s="170"/>
      <c r="T79" s="45">
        <f>SUM(C79:M79)</f>
        <v>109</v>
      </c>
    </row>
    <row r="80" spans="1:20" ht="15.75" customHeight="1" thickBot="1">
      <c r="A80" s="166" t="s">
        <v>60</v>
      </c>
      <c r="B80" s="105">
        <v>47</v>
      </c>
      <c r="C80" s="106">
        <v>22</v>
      </c>
      <c r="D80" s="107">
        <v>9</v>
      </c>
      <c r="E80" s="107">
        <v>8</v>
      </c>
      <c r="F80" s="107">
        <v>9</v>
      </c>
      <c r="G80" s="107">
        <v>9</v>
      </c>
      <c r="H80" s="108">
        <v>14</v>
      </c>
      <c r="I80" s="107">
        <v>9</v>
      </c>
      <c r="J80" s="107">
        <v>10</v>
      </c>
      <c r="K80" s="107">
        <v>10</v>
      </c>
      <c r="L80" s="107">
        <v>10</v>
      </c>
      <c r="M80" s="107"/>
      <c r="N80" s="107"/>
      <c r="O80" s="107">
        <v>6</v>
      </c>
      <c r="P80" s="168">
        <f>(T80)+N80+(O80)</f>
        <v>116</v>
      </c>
      <c r="Q80" s="184"/>
      <c r="R80" s="185">
        <f>P79+P80</f>
        <v>228</v>
      </c>
      <c r="T80" s="45">
        <f>SUM(C80:M80)</f>
        <v>110</v>
      </c>
    </row>
    <row r="81" spans="1:20" ht="15.75" customHeight="1" thickTop="1">
      <c r="A81" s="166" t="s">
        <v>48</v>
      </c>
      <c r="B81" s="105">
        <v>84</v>
      </c>
      <c r="C81" s="106">
        <v>18</v>
      </c>
      <c r="D81" s="107">
        <v>9</v>
      </c>
      <c r="E81" s="107">
        <v>8</v>
      </c>
      <c r="F81" s="107">
        <v>9</v>
      </c>
      <c r="G81" s="107">
        <v>9</v>
      </c>
      <c r="H81" s="108">
        <v>12</v>
      </c>
      <c r="I81" s="107">
        <v>9</v>
      </c>
      <c r="J81" s="107">
        <v>9</v>
      </c>
      <c r="K81" s="107">
        <v>10</v>
      </c>
      <c r="L81" s="107">
        <v>9</v>
      </c>
      <c r="M81" s="107"/>
      <c r="N81" s="107"/>
      <c r="O81" s="107">
        <v>3</v>
      </c>
      <c r="P81" s="168">
        <f>(T81)+N81+(O81)</f>
        <v>105</v>
      </c>
      <c r="Q81" s="169"/>
      <c r="R81" s="173"/>
      <c r="T81" s="45">
        <f>SUM(C81:M81)</f>
        <v>102</v>
      </c>
    </row>
    <row r="82" spans="1:20" ht="15.75" customHeight="1" thickBot="1">
      <c r="A82" s="174" t="s">
        <v>352</v>
      </c>
      <c r="B82" s="117">
        <v>50</v>
      </c>
      <c r="C82" s="118">
        <v>18</v>
      </c>
      <c r="D82" s="119">
        <v>9</v>
      </c>
      <c r="E82" s="119"/>
      <c r="F82" s="119">
        <v>9</v>
      </c>
      <c r="G82" s="119">
        <v>12</v>
      </c>
      <c r="H82" s="120">
        <v>12</v>
      </c>
      <c r="I82" s="119">
        <v>9</v>
      </c>
      <c r="J82" s="119">
        <v>9</v>
      </c>
      <c r="K82" s="119">
        <v>9</v>
      </c>
      <c r="L82" s="119">
        <v>10</v>
      </c>
      <c r="M82" s="119"/>
      <c r="N82" s="119"/>
      <c r="O82" s="119"/>
      <c r="P82" s="168">
        <f>(T82)+N82+(O82)</f>
        <v>97</v>
      </c>
      <c r="Q82" s="175"/>
      <c r="R82" s="186">
        <f>P81+P82</f>
        <v>202</v>
      </c>
      <c r="T82" s="45">
        <f>SUM(C82:M82)</f>
        <v>97</v>
      </c>
    </row>
    <row r="83" spans="1:18" s="26" customFormat="1" ht="15.75" customHeight="1" thickBot="1" thickTop="1">
      <c r="A83" s="177"/>
      <c r="B83" s="178"/>
      <c r="C83" s="179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1"/>
      <c r="O83" s="181"/>
      <c r="P83" s="181"/>
      <c r="Q83" s="182"/>
      <c r="R83" s="183"/>
    </row>
    <row r="84" spans="1:20" ht="15.75" customHeight="1" thickTop="1">
      <c r="A84" s="166"/>
      <c r="B84" s="105">
        <v>50</v>
      </c>
      <c r="C84" s="106">
        <v>17</v>
      </c>
      <c r="D84" s="107">
        <v>11</v>
      </c>
      <c r="E84" s="107">
        <v>6</v>
      </c>
      <c r="F84" s="107">
        <v>9</v>
      </c>
      <c r="G84" s="107">
        <v>10</v>
      </c>
      <c r="H84" s="108">
        <v>12</v>
      </c>
      <c r="I84" s="107">
        <v>8</v>
      </c>
      <c r="J84" s="107">
        <v>9</v>
      </c>
      <c r="K84" s="107">
        <v>8</v>
      </c>
      <c r="L84" s="107">
        <v>8</v>
      </c>
      <c r="M84" s="107"/>
      <c r="N84" s="167"/>
      <c r="O84" s="107">
        <v>3</v>
      </c>
      <c r="P84" s="168">
        <f>(T84)+N84+(O84)</f>
        <v>101</v>
      </c>
      <c r="Q84" s="169"/>
      <c r="R84" s="170"/>
      <c r="T84" s="45">
        <f>SUM(C84:M84)</f>
        <v>98</v>
      </c>
    </row>
    <row r="85" spans="1:20" ht="15.75" customHeight="1" thickBot="1">
      <c r="A85" s="166" t="s">
        <v>52</v>
      </c>
      <c r="B85" s="105">
        <v>96</v>
      </c>
      <c r="C85" s="106">
        <v>12</v>
      </c>
      <c r="D85" s="107"/>
      <c r="E85" s="107"/>
      <c r="F85" s="107">
        <v>8</v>
      </c>
      <c r="G85" s="107">
        <v>10</v>
      </c>
      <c r="H85" s="107">
        <v>11</v>
      </c>
      <c r="I85" s="108">
        <v>9</v>
      </c>
      <c r="J85" s="107">
        <v>9</v>
      </c>
      <c r="K85" s="107">
        <v>9</v>
      </c>
      <c r="L85" s="107">
        <v>8</v>
      </c>
      <c r="M85" s="107"/>
      <c r="N85" s="107"/>
      <c r="O85" s="107"/>
      <c r="P85" s="168">
        <f>(T85)+N85+(O85)</f>
        <v>76</v>
      </c>
      <c r="Q85" s="184"/>
      <c r="R85" s="185">
        <f>P84+P85</f>
        <v>177</v>
      </c>
      <c r="T85" s="45">
        <f>SUM(C85:M85)</f>
        <v>76</v>
      </c>
    </row>
    <row r="86" spans="1:20" ht="15.75" customHeight="1" thickTop="1">
      <c r="A86" s="166" t="s">
        <v>53</v>
      </c>
      <c r="B86" s="105">
        <v>22</v>
      </c>
      <c r="C86" s="106">
        <v>16</v>
      </c>
      <c r="D86" s="107">
        <v>9</v>
      </c>
      <c r="E86" s="107">
        <v>6</v>
      </c>
      <c r="F86" s="107">
        <v>9</v>
      </c>
      <c r="G86" s="107">
        <v>10</v>
      </c>
      <c r="H86" s="108">
        <v>12</v>
      </c>
      <c r="I86" s="107">
        <v>9</v>
      </c>
      <c r="J86" s="107">
        <v>10</v>
      </c>
      <c r="K86" s="107">
        <v>8</v>
      </c>
      <c r="L86" s="107">
        <v>9</v>
      </c>
      <c r="M86" s="107"/>
      <c r="N86" s="107"/>
      <c r="O86" s="107">
        <v>3</v>
      </c>
      <c r="P86" s="168">
        <f>(T86)+N86+(O86)</f>
        <v>101</v>
      </c>
      <c r="Q86" s="169"/>
      <c r="R86" s="173"/>
      <c r="T86" s="45">
        <f>SUM(C86:M86)</f>
        <v>98</v>
      </c>
    </row>
    <row r="87" spans="1:20" ht="15.75" customHeight="1" thickBot="1">
      <c r="A87" s="174" t="s">
        <v>353</v>
      </c>
      <c r="B87" s="117">
        <v>140</v>
      </c>
      <c r="C87" s="118">
        <v>12</v>
      </c>
      <c r="D87" s="119"/>
      <c r="E87" s="119"/>
      <c r="F87" s="119">
        <v>9</v>
      </c>
      <c r="G87" s="119"/>
      <c r="H87" s="120">
        <v>11</v>
      </c>
      <c r="I87" s="119">
        <v>10</v>
      </c>
      <c r="J87" s="119">
        <v>8</v>
      </c>
      <c r="K87" s="119">
        <v>9</v>
      </c>
      <c r="L87" s="119">
        <v>8</v>
      </c>
      <c r="M87" s="119"/>
      <c r="N87" s="119"/>
      <c r="O87" s="119"/>
      <c r="P87" s="168">
        <f>(T87)+N87+(O87)</f>
        <v>67</v>
      </c>
      <c r="Q87" s="175"/>
      <c r="R87" s="186">
        <f>P86+P87</f>
        <v>168</v>
      </c>
      <c r="T87" s="45">
        <f>SUM(C87:M87)</f>
        <v>67</v>
      </c>
    </row>
    <row r="88" spans="1:18" s="26" customFormat="1" ht="15.75" customHeight="1" thickBot="1" thickTop="1">
      <c r="A88" s="177"/>
      <c r="B88" s="178"/>
      <c r="C88" s="179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1"/>
      <c r="O88" s="181"/>
      <c r="P88" s="181"/>
      <c r="Q88" s="182"/>
      <c r="R88" s="183"/>
    </row>
    <row r="89" spans="1:20" ht="15.75" customHeight="1" thickTop="1">
      <c r="A89" s="166"/>
      <c r="B89" s="105">
        <v>21</v>
      </c>
      <c r="C89" s="106">
        <v>20</v>
      </c>
      <c r="D89" s="107">
        <v>9</v>
      </c>
      <c r="E89" s="107">
        <v>6</v>
      </c>
      <c r="F89" s="107">
        <v>9</v>
      </c>
      <c r="G89" s="107">
        <v>9</v>
      </c>
      <c r="H89" s="108">
        <v>11</v>
      </c>
      <c r="I89" s="107">
        <v>9</v>
      </c>
      <c r="J89" s="107">
        <v>10</v>
      </c>
      <c r="K89" s="107">
        <v>9</v>
      </c>
      <c r="L89" s="107">
        <v>9</v>
      </c>
      <c r="M89" s="107"/>
      <c r="N89" s="167"/>
      <c r="O89" s="107">
        <v>3</v>
      </c>
      <c r="P89" s="168">
        <f>(T89)+N89+(O89)</f>
        <v>104</v>
      </c>
      <c r="Q89" s="169"/>
      <c r="R89" s="170"/>
      <c r="T89" s="45">
        <f>SUM(C89:M89)</f>
        <v>101</v>
      </c>
    </row>
    <row r="90" spans="1:20" ht="15.75" customHeight="1" thickBot="1">
      <c r="A90" s="166" t="s">
        <v>319</v>
      </c>
      <c r="B90" s="105">
        <v>34</v>
      </c>
      <c r="C90" s="106">
        <v>19</v>
      </c>
      <c r="D90" s="107">
        <v>9</v>
      </c>
      <c r="E90" s="107">
        <v>6</v>
      </c>
      <c r="F90" s="107">
        <v>9</v>
      </c>
      <c r="G90" s="107">
        <v>9</v>
      </c>
      <c r="H90" s="108">
        <v>11</v>
      </c>
      <c r="I90" s="107">
        <v>9</v>
      </c>
      <c r="J90" s="107">
        <v>9</v>
      </c>
      <c r="K90" s="107">
        <v>9</v>
      </c>
      <c r="L90" s="107">
        <v>9</v>
      </c>
      <c r="M90" s="107"/>
      <c r="N90" s="107"/>
      <c r="O90" s="107">
        <v>3</v>
      </c>
      <c r="P90" s="168">
        <f>(T90)+N90+(O90)</f>
        <v>102</v>
      </c>
      <c r="Q90" s="184"/>
      <c r="R90" s="185">
        <f>P89+P90</f>
        <v>206</v>
      </c>
      <c r="T90" s="45">
        <f>SUM(C90:M90)</f>
        <v>99</v>
      </c>
    </row>
    <row r="91" spans="1:20" ht="15.75" customHeight="1" thickTop="1">
      <c r="A91" s="166" t="s">
        <v>320</v>
      </c>
      <c r="B91" s="105">
        <v>19</v>
      </c>
      <c r="C91" s="106">
        <v>12</v>
      </c>
      <c r="D91" s="107"/>
      <c r="E91" s="107">
        <v>6</v>
      </c>
      <c r="F91" s="107">
        <v>9</v>
      </c>
      <c r="G91" s="107"/>
      <c r="H91" s="108">
        <v>10</v>
      </c>
      <c r="I91" s="107">
        <v>9</v>
      </c>
      <c r="J91" s="107">
        <v>9</v>
      </c>
      <c r="K91" s="107">
        <v>9</v>
      </c>
      <c r="L91" s="107">
        <v>9</v>
      </c>
      <c r="M91" s="107"/>
      <c r="N91" s="107"/>
      <c r="O91" s="107"/>
      <c r="P91" s="168">
        <f>(T91)+N91+(O91)</f>
        <v>73</v>
      </c>
      <c r="Q91" s="169"/>
      <c r="R91" s="173"/>
      <c r="T91" s="45">
        <f>SUM(C91:M91)</f>
        <v>73</v>
      </c>
    </row>
    <row r="92" spans="1:20" ht="15.75" customHeight="1" thickBot="1">
      <c r="A92" s="174" t="s">
        <v>354</v>
      </c>
      <c r="B92" s="117">
        <v>22</v>
      </c>
      <c r="C92" s="118">
        <v>14</v>
      </c>
      <c r="D92" s="119"/>
      <c r="E92" s="119"/>
      <c r="F92" s="119">
        <v>9</v>
      </c>
      <c r="G92" s="119">
        <v>9</v>
      </c>
      <c r="H92" s="120">
        <v>10</v>
      </c>
      <c r="I92" s="119">
        <v>9</v>
      </c>
      <c r="J92" s="119">
        <v>9</v>
      </c>
      <c r="K92" s="119">
        <v>9</v>
      </c>
      <c r="L92" s="119">
        <v>9</v>
      </c>
      <c r="M92" s="119"/>
      <c r="N92" s="119"/>
      <c r="O92" s="119"/>
      <c r="P92" s="168">
        <f>(T92)+N92+(O92)</f>
        <v>78</v>
      </c>
      <c r="Q92" s="175"/>
      <c r="R92" s="186">
        <f>P91+P92</f>
        <v>151</v>
      </c>
      <c r="T92" s="45">
        <f>SUM(C92:M92)</f>
        <v>78</v>
      </c>
    </row>
    <row r="93" spans="1:18" s="26" customFormat="1" ht="15.75" customHeight="1" thickBot="1" thickTop="1">
      <c r="A93" s="177"/>
      <c r="B93" s="178"/>
      <c r="C93" s="179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1"/>
      <c r="O93" s="181"/>
      <c r="P93" s="181"/>
      <c r="Q93" s="182"/>
      <c r="R93" s="183"/>
    </row>
    <row r="94" spans="1:20" ht="15.75" customHeight="1" thickTop="1">
      <c r="A94" s="166"/>
      <c r="B94" s="105">
        <v>2</v>
      </c>
      <c r="C94" s="106">
        <v>15</v>
      </c>
      <c r="D94" s="107">
        <v>9</v>
      </c>
      <c r="E94" s="107"/>
      <c r="F94" s="107">
        <v>9</v>
      </c>
      <c r="G94" s="107"/>
      <c r="H94" s="108">
        <v>11</v>
      </c>
      <c r="I94" s="107">
        <v>7</v>
      </c>
      <c r="J94" s="107">
        <v>8</v>
      </c>
      <c r="K94" s="107">
        <v>7</v>
      </c>
      <c r="L94" s="107">
        <v>9</v>
      </c>
      <c r="M94" s="107"/>
      <c r="N94" s="167"/>
      <c r="O94" s="107"/>
      <c r="P94" s="168">
        <f>(T94)+N94+(O94)</f>
        <v>75</v>
      </c>
      <c r="Q94" s="169"/>
      <c r="R94" s="170"/>
      <c r="T94" s="45">
        <f>SUM(C94:M94)</f>
        <v>75</v>
      </c>
    </row>
    <row r="95" spans="1:20" ht="15.75" customHeight="1" thickBot="1">
      <c r="A95" s="166" t="s">
        <v>115</v>
      </c>
      <c r="B95" s="105">
        <v>66</v>
      </c>
      <c r="C95" s="106"/>
      <c r="D95" s="107">
        <v>9</v>
      </c>
      <c r="E95" s="107"/>
      <c r="F95" s="107">
        <v>6</v>
      </c>
      <c r="G95" s="107"/>
      <c r="H95" s="108">
        <v>9</v>
      </c>
      <c r="I95" s="107">
        <v>6</v>
      </c>
      <c r="J95" s="107"/>
      <c r="K95" s="107">
        <v>6</v>
      </c>
      <c r="L95" s="107">
        <v>6</v>
      </c>
      <c r="M95" s="107"/>
      <c r="N95" s="107"/>
      <c r="O95" s="107"/>
      <c r="P95" s="168">
        <f>(T95)+N95+(O95)</f>
        <v>42</v>
      </c>
      <c r="Q95" s="184"/>
      <c r="R95" s="185">
        <f>P94+P95</f>
        <v>117</v>
      </c>
      <c r="T95" s="45">
        <f>SUM(C95:M95)</f>
        <v>42</v>
      </c>
    </row>
    <row r="96" spans="1:20" ht="15.75" customHeight="1" thickTop="1">
      <c r="A96" s="166" t="s">
        <v>46</v>
      </c>
      <c r="B96" s="105">
        <v>41</v>
      </c>
      <c r="C96" s="106">
        <v>16</v>
      </c>
      <c r="D96" s="107">
        <v>9</v>
      </c>
      <c r="E96" s="107"/>
      <c r="F96" s="107">
        <v>9</v>
      </c>
      <c r="G96" s="107">
        <v>9</v>
      </c>
      <c r="H96" s="108">
        <v>11</v>
      </c>
      <c r="I96" s="107">
        <v>7</v>
      </c>
      <c r="J96" s="107">
        <v>7</v>
      </c>
      <c r="K96" s="107">
        <v>8</v>
      </c>
      <c r="L96" s="107">
        <v>9</v>
      </c>
      <c r="M96" s="107"/>
      <c r="N96" s="107"/>
      <c r="O96" s="107"/>
      <c r="P96" s="168">
        <f>(T96)+N96+(O96)</f>
        <v>85</v>
      </c>
      <c r="Q96" s="169"/>
      <c r="R96" s="173"/>
      <c r="T96" s="45">
        <f>SUM(C96:M96)</f>
        <v>85</v>
      </c>
    </row>
    <row r="97" spans="1:20" ht="15.75" customHeight="1" thickBot="1">
      <c r="A97" s="174" t="s">
        <v>355</v>
      </c>
      <c r="B97" s="117">
        <v>60</v>
      </c>
      <c r="C97" s="118"/>
      <c r="D97" s="119"/>
      <c r="E97" s="119"/>
      <c r="F97" s="119"/>
      <c r="G97" s="119"/>
      <c r="H97" s="120"/>
      <c r="I97" s="119"/>
      <c r="J97" s="119"/>
      <c r="K97" s="119"/>
      <c r="L97" s="119"/>
      <c r="M97" s="119"/>
      <c r="N97" s="119"/>
      <c r="O97" s="119"/>
      <c r="P97" s="168">
        <f>(T97)+N97+(O97)</f>
        <v>0</v>
      </c>
      <c r="Q97" s="175"/>
      <c r="R97" s="186">
        <f>P96+P97</f>
        <v>85</v>
      </c>
      <c r="T97" s="45">
        <f>SUM(C97:M97)</f>
        <v>0</v>
      </c>
    </row>
    <row r="98" spans="1:18" s="26" customFormat="1" ht="15.75" customHeight="1" thickBot="1" thickTop="1">
      <c r="A98" s="177"/>
      <c r="B98" s="178"/>
      <c r="C98" s="179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1"/>
      <c r="O98" s="181"/>
      <c r="P98" s="181"/>
      <c r="Q98" s="182"/>
      <c r="R98" s="183"/>
    </row>
    <row r="99" spans="1:20" ht="15.75" customHeight="1" thickTop="1">
      <c r="A99" s="166"/>
      <c r="B99" s="105">
        <v>188</v>
      </c>
      <c r="C99" s="106">
        <v>24</v>
      </c>
      <c r="D99" s="107">
        <v>13</v>
      </c>
      <c r="E99" s="107">
        <v>7</v>
      </c>
      <c r="F99" s="107">
        <v>9</v>
      </c>
      <c r="G99" s="107">
        <v>9</v>
      </c>
      <c r="H99" s="108">
        <v>15</v>
      </c>
      <c r="I99" s="107">
        <v>9</v>
      </c>
      <c r="J99" s="107">
        <v>9</v>
      </c>
      <c r="K99" s="107">
        <v>9</v>
      </c>
      <c r="L99" s="107">
        <v>12</v>
      </c>
      <c r="M99" s="107"/>
      <c r="N99" s="167"/>
      <c r="O99" s="107">
        <v>6</v>
      </c>
      <c r="P99" s="168">
        <f>(T99)+N99+(O99)</f>
        <v>122</v>
      </c>
      <c r="Q99" s="169"/>
      <c r="R99" s="170"/>
      <c r="T99" s="45">
        <f>SUM(C99:M99)</f>
        <v>116</v>
      </c>
    </row>
    <row r="100" spans="1:20" ht="15.75" customHeight="1" thickBot="1">
      <c r="A100" s="166" t="s">
        <v>47</v>
      </c>
      <c r="B100" s="105">
        <v>187</v>
      </c>
      <c r="C100" s="106">
        <v>24</v>
      </c>
      <c r="D100" s="107">
        <v>12</v>
      </c>
      <c r="E100" s="107">
        <v>6</v>
      </c>
      <c r="F100" s="107">
        <v>9</v>
      </c>
      <c r="G100" s="107">
        <v>9</v>
      </c>
      <c r="H100" s="108">
        <v>15</v>
      </c>
      <c r="I100" s="107">
        <v>9</v>
      </c>
      <c r="J100" s="107">
        <v>9</v>
      </c>
      <c r="K100" s="107">
        <v>10</v>
      </c>
      <c r="L100" s="107">
        <v>10</v>
      </c>
      <c r="M100" s="107"/>
      <c r="N100" s="107"/>
      <c r="O100" s="107">
        <v>6</v>
      </c>
      <c r="P100" s="168">
        <f>(T100)+N100+(O100)</f>
        <v>119</v>
      </c>
      <c r="Q100" s="184"/>
      <c r="R100" s="185">
        <f>P99+P100</f>
        <v>241</v>
      </c>
      <c r="T100" s="45">
        <f>SUM(C100:M100)</f>
        <v>113</v>
      </c>
    </row>
    <row r="101" spans="1:20" ht="15.75" customHeight="1" thickTop="1">
      <c r="A101" s="166" t="s">
        <v>48</v>
      </c>
      <c r="B101" s="105">
        <v>185</v>
      </c>
      <c r="C101" s="106">
        <v>20</v>
      </c>
      <c r="D101" s="107">
        <v>11</v>
      </c>
      <c r="E101" s="107">
        <v>7</v>
      </c>
      <c r="F101" s="107">
        <v>9</v>
      </c>
      <c r="G101" s="107">
        <v>9</v>
      </c>
      <c r="H101" s="108">
        <v>15</v>
      </c>
      <c r="I101" s="107">
        <v>10</v>
      </c>
      <c r="J101" s="107">
        <v>10</v>
      </c>
      <c r="K101" s="107">
        <v>9</v>
      </c>
      <c r="L101" s="107">
        <v>10</v>
      </c>
      <c r="M101" s="107"/>
      <c r="N101" s="107"/>
      <c r="O101" s="107">
        <v>3</v>
      </c>
      <c r="P101" s="168">
        <f>(T101)+N101+(O101)</f>
        <v>113</v>
      </c>
      <c r="Q101" s="169"/>
      <c r="R101" s="173"/>
      <c r="T101" s="45">
        <f>SUM(C101:M101)</f>
        <v>110</v>
      </c>
    </row>
    <row r="102" spans="1:20" ht="15.75" customHeight="1" thickBot="1">
      <c r="A102" s="174" t="s">
        <v>356</v>
      </c>
      <c r="B102" s="117">
        <v>161</v>
      </c>
      <c r="C102" s="118">
        <v>19</v>
      </c>
      <c r="D102" s="119">
        <v>10</v>
      </c>
      <c r="E102" s="119">
        <v>7</v>
      </c>
      <c r="F102" s="119">
        <v>9</v>
      </c>
      <c r="G102" s="119">
        <v>9</v>
      </c>
      <c r="H102" s="120">
        <v>15</v>
      </c>
      <c r="I102" s="119">
        <v>9</v>
      </c>
      <c r="J102" s="119">
        <v>10</v>
      </c>
      <c r="K102" s="119">
        <v>9</v>
      </c>
      <c r="L102" s="119">
        <v>10</v>
      </c>
      <c r="M102" s="119"/>
      <c r="N102" s="119"/>
      <c r="O102" s="119">
        <v>3</v>
      </c>
      <c r="P102" s="168">
        <f>(T102)+N102+(O102)</f>
        <v>110</v>
      </c>
      <c r="Q102" s="175"/>
      <c r="R102" s="186">
        <f>P101+P102</f>
        <v>223</v>
      </c>
      <c r="T102" s="45">
        <f>SUM(C102:M102)</f>
        <v>107</v>
      </c>
    </row>
    <row r="103" spans="1:18" s="26" customFormat="1" ht="15.75" customHeight="1" thickBot="1" thickTop="1">
      <c r="A103" s="177"/>
      <c r="B103" s="178"/>
      <c r="C103" s="179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1"/>
      <c r="O103" s="181"/>
      <c r="P103" s="181"/>
      <c r="Q103" s="182"/>
      <c r="R103" s="183"/>
    </row>
    <row r="104" spans="1:20" ht="15.75" customHeight="1" thickTop="1">
      <c r="A104" s="166"/>
      <c r="B104" s="105">
        <v>126</v>
      </c>
      <c r="C104" s="106">
        <v>16</v>
      </c>
      <c r="D104" s="107">
        <v>11</v>
      </c>
      <c r="E104" s="107"/>
      <c r="F104" s="107">
        <v>9</v>
      </c>
      <c r="G104" s="107">
        <v>12</v>
      </c>
      <c r="H104" s="108">
        <v>11</v>
      </c>
      <c r="I104" s="107">
        <v>8</v>
      </c>
      <c r="J104" s="107">
        <v>9</v>
      </c>
      <c r="K104" s="107">
        <v>9</v>
      </c>
      <c r="L104" s="107">
        <v>7</v>
      </c>
      <c r="M104" s="107"/>
      <c r="N104" s="167"/>
      <c r="O104" s="107"/>
      <c r="P104" s="168">
        <f>(T104)+N104+(O104)</f>
        <v>92</v>
      </c>
      <c r="Q104" s="169"/>
      <c r="R104" s="170"/>
      <c r="T104" s="45">
        <f>SUM(C104:M104)</f>
        <v>92</v>
      </c>
    </row>
    <row r="105" spans="1:20" ht="15.75" customHeight="1" thickBot="1">
      <c r="A105" s="166" t="s">
        <v>63</v>
      </c>
      <c r="B105" s="105">
        <v>120</v>
      </c>
      <c r="C105" s="106">
        <v>17</v>
      </c>
      <c r="D105" s="107">
        <v>11</v>
      </c>
      <c r="E105" s="107"/>
      <c r="F105" s="107">
        <v>9</v>
      </c>
      <c r="G105" s="107">
        <v>11</v>
      </c>
      <c r="H105" s="108">
        <v>12</v>
      </c>
      <c r="I105" s="107">
        <v>9</v>
      </c>
      <c r="J105" s="107">
        <v>9</v>
      </c>
      <c r="K105" s="107">
        <v>9</v>
      </c>
      <c r="L105" s="107">
        <v>9</v>
      </c>
      <c r="M105" s="107"/>
      <c r="N105" s="107"/>
      <c r="O105" s="107"/>
      <c r="P105" s="168">
        <f>(T105)+N105+(O105)</f>
        <v>96</v>
      </c>
      <c r="Q105" s="184"/>
      <c r="R105" s="185">
        <f>P104+P105</f>
        <v>188</v>
      </c>
      <c r="T105" s="45">
        <f>SUM(C105:M105)</f>
        <v>96</v>
      </c>
    </row>
    <row r="106" spans="1:20" ht="15.75" customHeight="1" thickTop="1">
      <c r="A106" s="166" t="s">
        <v>61</v>
      </c>
      <c r="B106" s="105">
        <v>110</v>
      </c>
      <c r="C106" s="106">
        <v>17</v>
      </c>
      <c r="D106" s="107">
        <v>11</v>
      </c>
      <c r="E106" s="107"/>
      <c r="F106" s="107">
        <v>9</v>
      </c>
      <c r="G106" s="107">
        <v>12</v>
      </c>
      <c r="H106" s="108">
        <v>11</v>
      </c>
      <c r="I106" s="107">
        <v>8</v>
      </c>
      <c r="J106" s="107">
        <v>9</v>
      </c>
      <c r="K106" s="107">
        <v>8</v>
      </c>
      <c r="L106" s="107">
        <v>8</v>
      </c>
      <c r="M106" s="107"/>
      <c r="N106" s="107"/>
      <c r="O106" s="107"/>
      <c r="P106" s="168">
        <f>(T106)+N106+(O106)</f>
        <v>93</v>
      </c>
      <c r="Q106" s="169"/>
      <c r="R106" s="173"/>
      <c r="T106" s="45">
        <f>SUM(C106:M106)</f>
        <v>93</v>
      </c>
    </row>
    <row r="107" spans="1:20" ht="15.75" customHeight="1" thickBot="1">
      <c r="A107" s="174" t="s">
        <v>357</v>
      </c>
      <c r="B107" s="117">
        <v>106</v>
      </c>
      <c r="C107" s="118">
        <v>18</v>
      </c>
      <c r="D107" s="119">
        <v>12</v>
      </c>
      <c r="E107" s="119">
        <v>6</v>
      </c>
      <c r="F107" s="119">
        <v>10</v>
      </c>
      <c r="G107" s="119">
        <v>11</v>
      </c>
      <c r="H107" s="120">
        <v>12</v>
      </c>
      <c r="I107" s="119">
        <v>9</v>
      </c>
      <c r="J107" s="119">
        <v>9</v>
      </c>
      <c r="K107" s="119">
        <v>9</v>
      </c>
      <c r="L107" s="119">
        <v>8</v>
      </c>
      <c r="M107" s="119"/>
      <c r="N107" s="119"/>
      <c r="O107" s="119">
        <v>3</v>
      </c>
      <c r="P107" s="168">
        <f>(T107)+N107+(O107)</f>
        <v>107</v>
      </c>
      <c r="Q107" s="175"/>
      <c r="R107" s="186">
        <f>P106+P107</f>
        <v>200</v>
      </c>
      <c r="T107" s="45">
        <f>SUM(C107:M107)</f>
        <v>104</v>
      </c>
    </row>
    <row r="108" spans="1:18" s="26" customFormat="1" ht="15.75" customHeight="1" thickBot="1" thickTop="1">
      <c r="A108" s="177"/>
      <c r="B108" s="178"/>
      <c r="C108" s="179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1"/>
      <c r="O108" s="181"/>
      <c r="P108" s="181"/>
      <c r="Q108" s="182"/>
      <c r="R108" s="183"/>
    </row>
    <row r="109" spans="1:20" ht="15.75" customHeight="1" thickTop="1">
      <c r="A109" s="166"/>
      <c r="B109" s="105">
        <v>105</v>
      </c>
      <c r="C109" s="106"/>
      <c r="D109" s="107"/>
      <c r="E109" s="107"/>
      <c r="F109" s="107">
        <v>8</v>
      </c>
      <c r="G109" s="107"/>
      <c r="H109" s="108">
        <v>10</v>
      </c>
      <c r="I109" s="107">
        <v>9</v>
      </c>
      <c r="J109" s="107">
        <v>10</v>
      </c>
      <c r="K109" s="107">
        <v>9</v>
      </c>
      <c r="L109" s="107">
        <v>9</v>
      </c>
      <c r="M109" s="107"/>
      <c r="N109" s="167"/>
      <c r="O109" s="107"/>
      <c r="P109" s="168">
        <f>(T109)+N109+(O109)</f>
        <v>55</v>
      </c>
      <c r="Q109" s="169"/>
      <c r="R109" s="170"/>
      <c r="T109" s="45">
        <f>SUM(C109:M109)</f>
        <v>55</v>
      </c>
    </row>
    <row r="110" spans="1:20" ht="15.75" customHeight="1" thickBot="1">
      <c r="A110" s="166" t="s">
        <v>62</v>
      </c>
      <c r="B110" s="105">
        <v>38</v>
      </c>
      <c r="C110" s="106"/>
      <c r="D110" s="107">
        <v>9</v>
      </c>
      <c r="E110" s="107"/>
      <c r="F110" s="107">
        <v>9</v>
      </c>
      <c r="G110" s="107">
        <v>9</v>
      </c>
      <c r="H110" s="108">
        <v>11</v>
      </c>
      <c r="I110" s="107">
        <v>9</v>
      </c>
      <c r="J110" s="107">
        <v>9</v>
      </c>
      <c r="K110" s="107">
        <v>9</v>
      </c>
      <c r="L110" s="107">
        <v>10</v>
      </c>
      <c r="M110" s="107"/>
      <c r="N110" s="107"/>
      <c r="O110" s="107"/>
      <c r="P110" s="168">
        <f>(T110)+N110+(O110)</f>
        <v>75</v>
      </c>
      <c r="Q110" s="184"/>
      <c r="R110" s="185">
        <f>P109+P110</f>
        <v>130</v>
      </c>
      <c r="T110" s="45">
        <f>SUM(C110:M110)</f>
        <v>75</v>
      </c>
    </row>
    <row r="111" spans="1:20" ht="15.75" customHeight="1" thickTop="1">
      <c r="A111" s="166" t="s">
        <v>49</v>
      </c>
      <c r="B111" s="105">
        <v>107</v>
      </c>
      <c r="C111" s="106"/>
      <c r="D111" s="107"/>
      <c r="E111" s="107"/>
      <c r="F111" s="107">
        <v>7</v>
      </c>
      <c r="G111" s="107"/>
      <c r="H111" s="108">
        <v>10</v>
      </c>
      <c r="I111" s="107">
        <v>9</v>
      </c>
      <c r="J111" s="107">
        <v>9</v>
      </c>
      <c r="K111" s="107">
        <v>9</v>
      </c>
      <c r="L111" s="107">
        <v>9</v>
      </c>
      <c r="M111" s="107"/>
      <c r="N111" s="107"/>
      <c r="O111" s="107"/>
      <c r="P111" s="168">
        <f>(T111)+N111+(O111)</f>
        <v>53</v>
      </c>
      <c r="Q111" s="169"/>
      <c r="R111" s="173"/>
      <c r="T111" s="45">
        <f>SUM(C111:M111)</f>
        <v>53</v>
      </c>
    </row>
    <row r="112" spans="1:20" ht="15.75" customHeight="1" thickBot="1">
      <c r="A112" s="174" t="s">
        <v>358</v>
      </c>
      <c r="B112" s="117">
        <v>30</v>
      </c>
      <c r="C112" s="118"/>
      <c r="D112" s="119">
        <v>9</v>
      </c>
      <c r="E112" s="119"/>
      <c r="F112" s="119">
        <v>9</v>
      </c>
      <c r="G112" s="119"/>
      <c r="H112" s="120">
        <v>11</v>
      </c>
      <c r="I112" s="119">
        <v>10</v>
      </c>
      <c r="J112" s="119">
        <v>9</v>
      </c>
      <c r="K112" s="119">
        <v>10</v>
      </c>
      <c r="L112" s="119">
        <v>9</v>
      </c>
      <c r="M112" s="119"/>
      <c r="N112" s="119"/>
      <c r="O112" s="119"/>
      <c r="P112" s="168">
        <f>(T112)+N112+(O112)</f>
        <v>67</v>
      </c>
      <c r="Q112" s="175"/>
      <c r="R112" s="186">
        <f>P111+P112</f>
        <v>120</v>
      </c>
      <c r="T112" s="45">
        <f>SUM(C112:M112)</f>
        <v>67</v>
      </c>
    </row>
    <row r="113" spans="1:18" s="26" customFormat="1" ht="15.75" customHeight="1" thickBot="1" thickTop="1">
      <c r="A113" s="177"/>
      <c r="B113" s="178"/>
      <c r="C113" s="179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1"/>
      <c r="O113" s="181"/>
      <c r="P113" s="181"/>
      <c r="Q113" s="182"/>
      <c r="R113" s="183"/>
    </row>
    <row r="114" spans="1:18" ht="15" thickTop="1">
      <c r="A114" s="166"/>
      <c r="B114" s="105">
        <v>141</v>
      </c>
      <c r="C114" s="106">
        <v>16</v>
      </c>
      <c r="D114" s="107">
        <v>11</v>
      </c>
      <c r="E114" s="107">
        <v>7</v>
      </c>
      <c r="F114" s="107">
        <v>9</v>
      </c>
      <c r="G114" s="107">
        <v>12</v>
      </c>
      <c r="H114" s="108">
        <v>13</v>
      </c>
      <c r="I114" s="107">
        <v>10</v>
      </c>
      <c r="J114" s="107">
        <v>9</v>
      </c>
      <c r="K114" s="107">
        <v>9</v>
      </c>
      <c r="L114" s="107">
        <v>9</v>
      </c>
      <c r="M114" s="107"/>
      <c r="N114" s="167"/>
      <c r="O114" s="107">
        <v>3</v>
      </c>
      <c r="P114" s="168">
        <f>(T114)+N114+(O114)</f>
        <v>3</v>
      </c>
      <c r="Q114" s="169"/>
      <c r="R114" s="170"/>
    </row>
    <row r="115" spans="1:18" ht="18.75" thickBot="1">
      <c r="A115" s="166" t="s">
        <v>52</v>
      </c>
      <c r="B115" s="105">
        <v>284</v>
      </c>
      <c r="C115" s="106">
        <v>16</v>
      </c>
      <c r="D115" s="107">
        <v>9</v>
      </c>
      <c r="E115" s="107">
        <v>8</v>
      </c>
      <c r="F115" s="107">
        <v>9</v>
      </c>
      <c r="G115" s="107">
        <v>9</v>
      </c>
      <c r="H115" s="108">
        <v>12</v>
      </c>
      <c r="I115" s="107">
        <v>8</v>
      </c>
      <c r="J115" s="107">
        <v>9</v>
      </c>
      <c r="K115" s="107">
        <v>9</v>
      </c>
      <c r="L115" s="107">
        <v>8</v>
      </c>
      <c r="M115" s="107"/>
      <c r="N115" s="107"/>
      <c r="O115" s="107">
        <v>3</v>
      </c>
      <c r="P115" s="168">
        <f>(T115)+N115+(O115)</f>
        <v>3</v>
      </c>
      <c r="Q115" s="184"/>
      <c r="R115" s="185">
        <f>P114+P115</f>
        <v>6</v>
      </c>
    </row>
    <row r="116" spans="1:18" ht="14.25" thickTop="1">
      <c r="A116" s="166" t="s">
        <v>53</v>
      </c>
      <c r="B116" s="105">
        <v>52</v>
      </c>
      <c r="C116" s="106">
        <v>15</v>
      </c>
      <c r="D116" s="107">
        <v>10</v>
      </c>
      <c r="E116" s="107">
        <v>6</v>
      </c>
      <c r="F116" s="107">
        <v>8</v>
      </c>
      <c r="G116" s="107">
        <v>10</v>
      </c>
      <c r="H116" s="108">
        <v>11</v>
      </c>
      <c r="I116" s="107">
        <v>8</v>
      </c>
      <c r="J116" s="107">
        <v>8</v>
      </c>
      <c r="K116" s="107">
        <v>8</v>
      </c>
      <c r="L116" s="107">
        <v>7</v>
      </c>
      <c r="M116" s="107"/>
      <c r="N116" s="107"/>
      <c r="O116" s="107">
        <v>3</v>
      </c>
      <c r="P116" s="168">
        <f>(T116)+N116+(O116)</f>
        <v>3</v>
      </c>
      <c r="Q116" s="169"/>
      <c r="R116" s="173"/>
    </row>
    <row r="117" spans="1:18" ht="18.75" thickBot="1">
      <c r="A117" s="174" t="s">
        <v>359</v>
      </c>
      <c r="B117" s="117">
        <v>62</v>
      </c>
      <c r="C117" s="118">
        <v>13</v>
      </c>
      <c r="D117" s="119">
        <v>9</v>
      </c>
      <c r="E117" s="119">
        <v>7</v>
      </c>
      <c r="F117" s="119">
        <v>7</v>
      </c>
      <c r="G117" s="119">
        <v>10</v>
      </c>
      <c r="H117" s="120">
        <v>11</v>
      </c>
      <c r="I117" s="119">
        <v>8</v>
      </c>
      <c r="J117" s="119">
        <v>9</v>
      </c>
      <c r="K117" s="119">
        <v>8</v>
      </c>
      <c r="L117" s="119">
        <v>8</v>
      </c>
      <c r="M117" s="119"/>
      <c r="N117" s="119"/>
      <c r="O117" s="119">
        <v>3</v>
      </c>
      <c r="P117" s="168">
        <f>(T117)+N117+(O117)</f>
        <v>3</v>
      </c>
      <c r="Q117" s="175"/>
      <c r="R117" s="186">
        <f>P116+P117</f>
        <v>6</v>
      </c>
    </row>
    <row r="118" spans="1:18" ht="15.75" thickBot="1" thickTop="1">
      <c r="A118" s="177"/>
      <c r="B118" s="178"/>
      <c r="C118" s="179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1"/>
      <c r="O118" s="181"/>
      <c r="P118" s="181"/>
      <c r="Q118" s="182"/>
      <c r="R118" s="183"/>
    </row>
    <row r="119" spans="1:18" ht="15" thickTop="1">
      <c r="A119" s="166"/>
      <c r="B119" s="105">
        <v>154</v>
      </c>
      <c r="C119" s="106">
        <v>22</v>
      </c>
      <c r="D119" s="107">
        <v>10</v>
      </c>
      <c r="E119" s="107">
        <v>8</v>
      </c>
      <c r="F119" s="107">
        <v>9</v>
      </c>
      <c r="G119" s="107"/>
      <c r="H119" s="108">
        <v>15</v>
      </c>
      <c r="I119" s="107">
        <v>9</v>
      </c>
      <c r="J119" s="107">
        <v>10</v>
      </c>
      <c r="K119" s="107">
        <v>10</v>
      </c>
      <c r="L119" s="107">
        <v>9</v>
      </c>
      <c r="M119" s="107"/>
      <c r="N119" s="167"/>
      <c r="O119" s="107">
        <v>3</v>
      </c>
      <c r="P119" s="168">
        <f>(T119)+N119+(O119)</f>
        <v>3</v>
      </c>
      <c r="Q119" s="169"/>
      <c r="R119" s="170"/>
    </row>
    <row r="120" spans="1:18" ht="18.75" thickBot="1">
      <c r="A120" s="166" t="s">
        <v>325</v>
      </c>
      <c r="B120" s="105">
        <v>123</v>
      </c>
      <c r="C120" s="106">
        <v>22</v>
      </c>
      <c r="D120" s="107">
        <v>9</v>
      </c>
      <c r="E120" s="107">
        <v>8</v>
      </c>
      <c r="F120" s="107">
        <v>9</v>
      </c>
      <c r="G120" s="107"/>
      <c r="H120" s="108">
        <v>15</v>
      </c>
      <c r="I120" s="107">
        <v>9</v>
      </c>
      <c r="J120" s="107">
        <v>9</v>
      </c>
      <c r="K120" s="107">
        <v>10</v>
      </c>
      <c r="L120" s="107">
        <v>11</v>
      </c>
      <c r="M120" s="107"/>
      <c r="N120" s="107"/>
      <c r="O120" s="107">
        <v>3</v>
      </c>
      <c r="P120" s="168">
        <f>(T120)+N120+(O120)</f>
        <v>3</v>
      </c>
      <c r="Q120" s="184"/>
      <c r="R120" s="185">
        <f>P119+P120</f>
        <v>6</v>
      </c>
    </row>
    <row r="121" spans="1:18" ht="14.25" thickTop="1">
      <c r="A121" s="166" t="s">
        <v>326</v>
      </c>
      <c r="B121" s="105">
        <v>176</v>
      </c>
      <c r="C121" s="106">
        <v>19</v>
      </c>
      <c r="D121" s="107">
        <v>10</v>
      </c>
      <c r="E121" s="107">
        <v>7</v>
      </c>
      <c r="F121" s="107">
        <v>9</v>
      </c>
      <c r="G121" s="107">
        <v>9</v>
      </c>
      <c r="H121" s="108">
        <v>15</v>
      </c>
      <c r="I121" s="107">
        <v>9</v>
      </c>
      <c r="J121" s="107">
        <v>9</v>
      </c>
      <c r="K121" s="107">
        <v>9</v>
      </c>
      <c r="L121" s="107">
        <v>11</v>
      </c>
      <c r="M121" s="107"/>
      <c r="N121" s="107"/>
      <c r="O121" s="107">
        <v>3</v>
      </c>
      <c r="P121" s="168">
        <f>(T121)+N121+(O121)</f>
        <v>3</v>
      </c>
      <c r="Q121" s="169"/>
      <c r="R121" s="173"/>
    </row>
    <row r="122" spans="1:18" ht="18.75" thickBot="1">
      <c r="A122" s="174" t="s">
        <v>360</v>
      </c>
      <c r="B122" s="117">
        <v>19</v>
      </c>
      <c r="C122" s="118">
        <v>13</v>
      </c>
      <c r="D122" s="119">
        <v>9</v>
      </c>
      <c r="E122" s="119">
        <v>7</v>
      </c>
      <c r="F122" s="119">
        <v>9</v>
      </c>
      <c r="G122" s="119"/>
      <c r="H122" s="120">
        <v>12</v>
      </c>
      <c r="I122" s="119">
        <v>9</v>
      </c>
      <c r="J122" s="119">
        <v>10</v>
      </c>
      <c r="K122" s="119">
        <v>8</v>
      </c>
      <c r="L122" s="119">
        <v>9</v>
      </c>
      <c r="M122" s="119"/>
      <c r="N122" s="119"/>
      <c r="O122" s="119"/>
      <c r="P122" s="168">
        <f>(T122)+N122+(O122)</f>
        <v>0</v>
      </c>
      <c r="Q122" s="175"/>
      <c r="R122" s="186">
        <f>P121+P122</f>
        <v>3</v>
      </c>
    </row>
    <row r="123" spans="1:18" ht="15.75" thickBot="1" thickTop="1">
      <c r="A123" s="177"/>
      <c r="B123" s="178"/>
      <c r="C123" s="179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1"/>
      <c r="O123" s="181"/>
      <c r="P123" s="181"/>
      <c r="Q123" s="182"/>
      <c r="R123" s="183"/>
    </row>
    <row r="124" spans="1:18" ht="15" thickTop="1">
      <c r="A124" s="166"/>
      <c r="B124" s="105">
        <v>245</v>
      </c>
      <c r="C124" s="106">
        <v>14</v>
      </c>
      <c r="D124" s="107">
        <v>10</v>
      </c>
      <c r="E124" s="107"/>
      <c r="F124" s="107">
        <v>8</v>
      </c>
      <c r="G124" s="107"/>
      <c r="H124" s="108">
        <v>11</v>
      </c>
      <c r="I124" s="107">
        <v>7</v>
      </c>
      <c r="J124" s="107">
        <v>7</v>
      </c>
      <c r="K124" s="107">
        <v>8</v>
      </c>
      <c r="L124" s="107">
        <v>7</v>
      </c>
      <c r="M124" s="107"/>
      <c r="N124" s="167"/>
      <c r="O124" s="107"/>
      <c r="P124" s="168">
        <f>(T124)+N124+(O124)</f>
        <v>0</v>
      </c>
      <c r="Q124" s="169"/>
      <c r="R124" s="170"/>
    </row>
    <row r="125" spans="1:18" ht="18.75" thickBot="1">
      <c r="A125" s="166" t="s">
        <v>361</v>
      </c>
      <c r="B125" s="105">
        <v>243</v>
      </c>
      <c r="C125" s="106">
        <v>17</v>
      </c>
      <c r="D125" s="107">
        <v>12</v>
      </c>
      <c r="E125" s="107"/>
      <c r="F125" s="107">
        <v>9</v>
      </c>
      <c r="G125" s="107">
        <v>9</v>
      </c>
      <c r="H125" s="108">
        <v>12</v>
      </c>
      <c r="I125" s="107">
        <v>8</v>
      </c>
      <c r="J125" s="107">
        <v>9</v>
      </c>
      <c r="K125" s="107">
        <v>8</v>
      </c>
      <c r="L125" s="107">
        <v>9</v>
      </c>
      <c r="M125" s="107"/>
      <c r="N125" s="107"/>
      <c r="O125" s="107"/>
      <c r="P125" s="168">
        <f>(T125)+N125+(O125)</f>
        <v>0</v>
      </c>
      <c r="Q125" s="184"/>
      <c r="R125" s="185">
        <f>P124+P125</f>
        <v>0</v>
      </c>
    </row>
    <row r="126" spans="1:18" ht="14.25" thickTop="1">
      <c r="A126" s="166" t="s">
        <v>120</v>
      </c>
      <c r="B126" s="105">
        <v>250</v>
      </c>
      <c r="C126" s="106">
        <v>13</v>
      </c>
      <c r="D126" s="107">
        <v>10</v>
      </c>
      <c r="E126" s="107">
        <v>6</v>
      </c>
      <c r="F126" s="107">
        <v>8</v>
      </c>
      <c r="G126" s="107"/>
      <c r="H126" s="108">
        <v>11</v>
      </c>
      <c r="I126" s="107">
        <v>7</v>
      </c>
      <c r="J126" s="107">
        <v>8</v>
      </c>
      <c r="K126" s="107">
        <v>9</v>
      </c>
      <c r="L126" s="107">
        <v>7</v>
      </c>
      <c r="M126" s="107"/>
      <c r="N126" s="107"/>
      <c r="O126" s="107"/>
      <c r="P126" s="168">
        <f>(T126)+N126+(O126)</f>
        <v>0</v>
      </c>
      <c r="Q126" s="169"/>
      <c r="R126" s="173"/>
    </row>
    <row r="127" spans="1:18" ht="18.75" thickBot="1">
      <c r="A127" s="174" t="s">
        <v>362</v>
      </c>
      <c r="B127" s="117">
        <v>246</v>
      </c>
      <c r="C127" s="118">
        <v>16</v>
      </c>
      <c r="D127" s="119">
        <v>11</v>
      </c>
      <c r="E127" s="119">
        <v>6</v>
      </c>
      <c r="F127" s="119">
        <v>9</v>
      </c>
      <c r="G127" s="119"/>
      <c r="H127" s="120">
        <v>11</v>
      </c>
      <c r="I127" s="119">
        <v>8</v>
      </c>
      <c r="J127" s="119">
        <v>8</v>
      </c>
      <c r="K127" s="119">
        <v>8</v>
      </c>
      <c r="L127" s="119">
        <v>9</v>
      </c>
      <c r="M127" s="119"/>
      <c r="N127" s="119">
        <v>-1</v>
      </c>
      <c r="O127" s="119"/>
      <c r="P127" s="168">
        <f>(T127)+N127+(O127)</f>
        <v>-1</v>
      </c>
      <c r="Q127" s="175"/>
      <c r="R127" s="186">
        <f>P126+P127</f>
        <v>-1</v>
      </c>
    </row>
    <row r="128" spans="1:18" ht="15.75" thickBot="1" thickTop="1">
      <c r="A128" s="177"/>
      <c r="B128" s="178"/>
      <c r="C128" s="179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1"/>
      <c r="O128" s="181"/>
      <c r="P128" s="181"/>
      <c r="Q128" s="182"/>
      <c r="R128" s="183"/>
    </row>
    <row r="129" spans="1:18" ht="15" thickTop="1">
      <c r="A129" s="166"/>
      <c r="B129" s="105">
        <v>79</v>
      </c>
      <c r="C129" s="106">
        <v>18</v>
      </c>
      <c r="D129" s="107">
        <v>9</v>
      </c>
      <c r="E129" s="107">
        <v>7</v>
      </c>
      <c r="F129" s="107">
        <v>9</v>
      </c>
      <c r="G129" s="107"/>
      <c r="H129" s="108">
        <v>13</v>
      </c>
      <c r="I129" s="107">
        <v>7</v>
      </c>
      <c r="J129" s="107">
        <v>8</v>
      </c>
      <c r="K129" s="107">
        <v>9</v>
      </c>
      <c r="L129" s="107">
        <v>10</v>
      </c>
      <c r="M129" s="107"/>
      <c r="N129" s="167"/>
      <c r="O129" s="107"/>
      <c r="P129" s="168">
        <f>(T129)+N129+(O129)</f>
        <v>0</v>
      </c>
      <c r="Q129" s="169"/>
      <c r="R129" s="170"/>
    </row>
    <row r="130" spans="1:18" ht="18.75" thickBot="1">
      <c r="A130" s="166" t="s">
        <v>41</v>
      </c>
      <c r="B130" s="105">
        <v>188</v>
      </c>
      <c r="C130" s="106">
        <v>17</v>
      </c>
      <c r="D130" s="107">
        <v>10</v>
      </c>
      <c r="E130" s="107">
        <v>7</v>
      </c>
      <c r="F130" s="107">
        <v>9</v>
      </c>
      <c r="G130" s="107"/>
      <c r="H130" s="108">
        <v>12</v>
      </c>
      <c r="I130" s="107">
        <v>8</v>
      </c>
      <c r="J130" s="107">
        <v>9</v>
      </c>
      <c r="K130" s="107">
        <v>9</v>
      </c>
      <c r="L130" s="107">
        <v>9</v>
      </c>
      <c r="M130" s="107"/>
      <c r="N130" s="107"/>
      <c r="O130" s="107"/>
      <c r="P130" s="168">
        <f>(T130)+N130+(O130)</f>
        <v>0</v>
      </c>
      <c r="Q130" s="184"/>
      <c r="R130" s="185">
        <f>P129+P130</f>
        <v>0</v>
      </c>
    </row>
    <row r="131" spans="1:18" ht="14.25" thickTop="1">
      <c r="A131" s="166" t="s">
        <v>42</v>
      </c>
      <c r="B131" s="105">
        <v>131</v>
      </c>
      <c r="C131" s="106">
        <v>19</v>
      </c>
      <c r="D131" s="107">
        <v>12</v>
      </c>
      <c r="E131" s="107">
        <v>7</v>
      </c>
      <c r="F131" s="107">
        <v>9</v>
      </c>
      <c r="G131" s="107"/>
      <c r="H131" s="108">
        <v>13</v>
      </c>
      <c r="I131" s="107">
        <v>8</v>
      </c>
      <c r="J131" s="107">
        <v>9</v>
      </c>
      <c r="K131" s="107">
        <v>9</v>
      </c>
      <c r="L131" s="107">
        <v>10</v>
      </c>
      <c r="M131" s="107"/>
      <c r="N131" s="107"/>
      <c r="O131" s="107"/>
      <c r="P131" s="168">
        <f>(T131)+N131+(O131)</f>
        <v>0</v>
      </c>
      <c r="Q131" s="169"/>
      <c r="R131" s="173"/>
    </row>
    <row r="132" spans="1:18" ht="18.75" thickBot="1">
      <c r="A132" s="187" t="s">
        <v>363</v>
      </c>
      <c r="B132" s="117">
        <v>74</v>
      </c>
      <c r="C132" s="118">
        <v>18</v>
      </c>
      <c r="D132" s="119">
        <v>11</v>
      </c>
      <c r="E132" s="119">
        <v>8</v>
      </c>
      <c r="F132" s="119">
        <v>9</v>
      </c>
      <c r="G132" s="119"/>
      <c r="H132" s="120">
        <v>13</v>
      </c>
      <c r="I132" s="119">
        <v>8</v>
      </c>
      <c r="J132" s="119">
        <v>9</v>
      </c>
      <c r="K132" s="119">
        <v>9</v>
      </c>
      <c r="L132" s="119">
        <v>10</v>
      </c>
      <c r="M132" s="119"/>
      <c r="N132" s="119"/>
      <c r="O132" s="119"/>
      <c r="P132" s="168">
        <f>(T132)+N132+(O132)</f>
        <v>0</v>
      </c>
      <c r="Q132" s="175"/>
      <c r="R132" s="186">
        <f>P131+P132</f>
        <v>0</v>
      </c>
    </row>
    <row r="133" spans="1:18" ht="15.75" thickBot="1" thickTop="1">
      <c r="A133" s="177"/>
      <c r="B133" s="178"/>
      <c r="C133" s="179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1"/>
      <c r="O133" s="181"/>
      <c r="P133" s="181"/>
      <c r="Q133" s="182"/>
      <c r="R133" s="183"/>
    </row>
    <row r="134" spans="1:18" ht="15" thickTop="1">
      <c r="A134" s="166"/>
      <c r="B134" s="105">
        <v>62</v>
      </c>
      <c r="C134" s="106"/>
      <c r="D134" s="107"/>
      <c r="E134" s="107"/>
      <c r="F134" s="107">
        <v>7</v>
      </c>
      <c r="G134" s="107">
        <v>9</v>
      </c>
      <c r="H134" s="108">
        <v>10</v>
      </c>
      <c r="I134" s="107"/>
      <c r="J134" s="107">
        <v>6</v>
      </c>
      <c r="K134" s="107">
        <v>6</v>
      </c>
      <c r="L134" s="107"/>
      <c r="M134" s="107"/>
      <c r="N134" s="167"/>
      <c r="O134" s="107"/>
      <c r="P134" s="168">
        <f>(T134)+N134+(O134)</f>
        <v>0</v>
      </c>
      <c r="Q134" s="169"/>
      <c r="R134" s="170"/>
    </row>
    <row r="135" spans="1:18" ht="18.75" thickBot="1">
      <c r="A135" s="166" t="s">
        <v>104</v>
      </c>
      <c r="B135" s="105">
        <v>55</v>
      </c>
      <c r="C135" s="106"/>
      <c r="D135" s="107">
        <v>9</v>
      </c>
      <c r="E135" s="107">
        <v>6</v>
      </c>
      <c r="F135" s="107">
        <v>8</v>
      </c>
      <c r="G135" s="107"/>
      <c r="H135" s="108">
        <v>11</v>
      </c>
      <c r="I135" s="107">
        <v>6</v>
      </c>
      <c r="J135" s="107">
        <v>6</v>
      </c>
      <c r="K135" s="107">
        <v>9</v>
      </c>
      <c r="L135" s="107"/>
      <c r="M135" s="107"/>
      <c r="N135" s="107"/>
      <c r="O135" s="107"/>
      <c r="P135" s="168">
        <f>(T135)+N135+(O135)</f>
        <v>0</v>
      </c>
      <c r="Q135" s="184"/>
      <c r="R135" s="185">
        <f>P134+P135</f>
        <v>0</v>
      </c>
    </row>
    <row r="136" spans="1:18" ht="14.25" thickTop="1">
      <c r="A136" s="166" t="s">
        <v>105</v>
      </c>
      <c r="B136" s="105">
        <v>101</v>
      </c>
      <c r="C136" s="106"/>
      <c r="D136" s="107"/>
      <c r="E136" s="107"/>
      <c r="F136" s="107"/>
      <c r="G136" s="107"/>
      <c r="H136" s="108"/>
      <c r="I136" s="107"/>
      <c r="J136" s="107"/>
      <c r="K136" s="107"/>
      <c r="L136" s="107"/>
      <c r="M136" s="107"/>
      <c r="N136" s="107"/>
      <c r="O136" s="107"/>
      <c r="P136" s="168">
        <f>(T136)+N136+(O136)</f>
        <v>0</v>
      </c>
      <c r="Q136" s="169"/>
      <c r="R136" s="173"/>
    </row>
    <row r="137" spans="1:18" ht="18.75" thickBot="1">
      <c r="A137" s="174" t="s">
        <v>364</v>
      </c>
      <c r="B137" s="117">
        <v>22</v>
      </c>
      <c r="C137" s="118">
        <v>14</v>
      </c>
      <c r="D137" s="119">
        <v>11</v>
      </c>
      <c r="E137" s="119">
        <v>8</v>
      </c>
      <c r="F137" s="119">
        <v>9</v>
      </c>
      <c r="G137" s="119">
        <v>9</v>
      </c>
      <c r="H137" s="120">
        <v>13</v>
      </c>
      <c r="I137" s="119">
        <v>7</v>
      </c>
      <c r="J137" s="119">
        <v>9</v>
      </c>
      <c r="K137" s="119">
        <v>9</v>
      </c>
      <c r="L137" s="119">
        <v>9</v>
      </c>
      <c r="M137" s="119"/>
      <c r="N137" s="119"/>
      <c r="O137" s="119">
        <v>3</v>
      </c>
      <c r="P137" s="168">
        <f>(T137)+N137+(O137)</f>
        <v>3</v>
      </c>
      <c r="Q137" s="175"/>
      <c r="R137" s="186">
        <f>P136+P137</f>
        <v>3</v>
      </c>
    </row>
    <row r="138" spans="1:18" ht="15.75" thickBot="1" thickTop="1">
      <c r="A138" s="177"/>
      <c r="B138" s="178"/>
      <c r="C138" s="179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1"/>
      <c r="O138" s="181"/>
      <c r="P138" s="181"/>
      <c r="Q138" s="182"/>
      <c r="R138" s="183"/>
    </row>
    <row r="139" spans="1:18" ht="15" thickTop="1">
      <c r="A139" s="166"/>
      <c r="B139" s="105">
        <v>61</v>
      </c>
      <c r="C139" s="106">
        <v>18</v>
      </c>
      <c r="D139" s="107">
        <v>10</v>
      </c>
      <c r="E139" s="107"/>
      <c r="F139" s="107">
        <v>9</v>
      </c>
      <c r="G139" s="107">
        <v>16</v>
      </c>
      <c r="H139" s="108">
        <v>12</v>
      </c>
      <c r="I139" s="107">
        <v>9</v>
      </c>
      <c r="J139" s="107">
        <v>10</v>
      </c>
      <c r="K139" s="107">
        <v>9</v>
      </c>
      <c r="L139" s="107">
        <v>11</v>
      </c>
      <c r="M139" s="107"/>
      <c r="N139" s="167"/>
      <c r="O139" s="107"/>
      <c r="P139" s="168">
        <f>(T139)+N139+(O139)</f>
        <v>0</v>
      </c>
      <c r="Q139" s="169"/>
      <c r="R139" s="170"/>
    </row>
    <row r="140" spans="1:18" ht="18.75" thickBot="1">
      <c r="A140" s="166" t="s">
        <v>124</v>
      </c>
      <c r="B140" s="105">
        <v>98</v>
      </c>
      <c r="C140" s="106">
        <v>18</v>
      </c>
      <c r="D140" s="107">
        <v>10</v>
      </c>
      <c r="E140" s="107"/>
      <c r="F140" s="107">
        <v>9</v>
      </c>
      <c r="G140" s="107">
        <v>15</v>
      </c>
      <c r="H140" s="108">
        <v>12</v>
      </c>
      <c r="I140" s="107">
        <v>9</v>
      </c>
      <c r="J140" s="107">
        <v>9</v>
      </c>
      <c r="K140" s="107">
        <v>9</v>
      </c>
      <c r="L140" s="107">
        <v>11</v>
      </c>
      <c r="M140" s="107"/>
      <c r="N140" s="107"/>
      <c r="O140" s="107"/>
      <c r="P140" s="168">
        <f>(T140)+N140+(O140)</f>
        <v>0</v>
      </c>
      <c r="Q140" s="184"/>
      <c r="R140" s="185">
        <f>P139+P140</f>
        <v>0</v>
      </c>
    </row>
    <row r="141" spans="1:18" ht="14.25" thickTop="1">
      <c r="A141" s="166" t="s">
        <v>125</v>
      </c>
      <c r="B141" s="105">
        <v>124</v>
      </c>
      <c r="C141" s="106">
        <v>18</v>
      </c>
      <c r="D141" s="107">
        <v>9</v>
      </c>
      <c r="E141" s="107"/>
      <c r="F141" s="107">
        <v>9</v>
      </c>
      <c r="G141" s="107">
        <v>10</v>
      </c>
      <c r="H141" s="108">
        <v>12</v>
      </c>
      <c r="I141" s="107">
        <v>8</v>
      </c>
      <c r="J141" s="107">
        <v>8</v>
      </c>
      <c r="K141" s="107">
        <v>9</v>
      </c>
      <c r="L141" s="107">
        <v>9</v>
      </c>
      <c r="M141" s="107"/>
      <c r="N141" s="107"/>
      <c r="O141" s="107"/>
      <c r="P141" s="168">
        <f>(T141)+N141+(O141)</f>
        <v>0</v>
      </c>
      <c r="Q141" s="169"/>
      <c r="R141" s="173"/>
    </row>
    <row r="142" spans="1:18" ht="18.75" thickBot="1">
      <c r="A142" s="174" t="s">
        <v>365</v>
      </c>
      <c r="B142" s="117">
        <v>92</v>
      </c>
      <c r="C142" s="118"/>
      <c r="D142" s="119"/>
      <c r="E142" s="119"/>
      <c r="F142" s="119"/>
      <c r="G142" s="119"/>
      <c r="H142" s="120"/>
      <c r="I142" s="119"/>
      <c r="J142" s="119"/>
      <c r="K142" s="119"/>
      <c r="L142" s="119"/>
      <c r="M142" s="119"/>
      <c r="N142" s="119"/>
      <c r="O142" s="119"/>
      <c r="P142" s="168">
        <f>(T142)+N142+(O142)</f>
        <v>0</v>
      </c>
      <c r="Q142" s="175"/>
      <c r="R142" s="186">
        <f>P141+P142</f>
        <v>0</v>
      </c>
    </row>
    <row r="143" spans="1:18" ht="15.75" thickBot="1" thickTop="1">
      <c r="A143" s="177"/>
      <c r="B143" s="178"/>
      <c r="C143" s="179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1"/>
      <c r="O143" s="181"/>
      <c r="P143" s="181"/>
      <c r="Q143" s="182"/>
      <c r="R143" s="183"/>
    </row>
    <row r="144" spans="1:18" ht="15" thickTop="1">
      <c r="A144" s="166"/>
      <c r="B144" s="105">
        <v>223</v>
      </c>
      <c r="C144" s="106">
        <v>18</v>
      </c>
      <c r="D144" s="107">
        <v>12</v>
      </c>
      <c r="E144" s="107"/>
      <c r="F144" s="107">
        <v>9</v>
      </c>
      <c r="G144" s="107">
        <v>9</v>
      </c>
      <c r="H144" s="108">
        <v>14</v>
      </c>
      <c r="I144" s="107">
        <v>9</v>
      </c>
      <c r="J144" s="107">
        <v>9</v>
      </c>
      <c r="K144" s="107">
        <v>10</v>
      </c>
      <c r="L144" s="107">
        <v>9</v>
      </c>
      <c r="M144" s="107"/>
      <c r="N144" s="167"/>
      <c r="O144" s="107"/>
      <c r="P144" s="168">
        <f>(T144)+N144+(O144)</f>
        <v>0</v>
      </c>
      <c r="Q144" s="169"/>
      <c r="R144" s="170"/>
    </row>
    <row r="145" spans="1:18" ht="18.75" thickBot="1">
      <c r="A145" s="166" t="s">
        <v>361</v>
      </c>
      <c r="B145" s="105">
        <v>238</v>
      </c>
      <c r="C145" s="106">
        <v>19</v>
      </c>
      <c r="D145" s="107">
        <v>14</v>
      </c>
      <c r="E145" s="107"/>
      <c r="F145" s="107">
        <v>9</v>
      </c>
      <c r="G145" s="107">
        <v>9</v>
      </c>
      <c r="H145" s="108">
        <v>15</v>
      </c>
      <c r="I145" s="107">
        <v>9</v>
      </c>
      <c r="J145" s="107">
        <v>9</v>
      </c>
      <c r="K145" s="107">
        <v>10</v>
      </c>
      <c r="L145" s="107">
        <v>10</v>
      </c>
      <c r="M145" s="107"/>
      <c r="N145" s="107"/>
      <c r="O145" s="107">
        <v>3</v>
      </c>
      <c r="P145" s="168">
        <f>(T145)+N145+(O145)</f>
        <v>3</v>
      </c>
      <c r="Q145" s="184"/>
      <c r="R145" s="185">
        <f>P144+P145</f>
        <v>3</v>
      </c>
    </row>
    <row r="146" spans="1:18" ht="14.25" thickTop="1">
      <c r="A146" s="166" t="s">
        <v>120</v>
      </c>
      <c r="B146" s="105">
        <v>240</v>
      </c>
      <c r="C146" s="106">
        <v>17</v>
      </c>
      <c r="D146" s="107">
        <v>12</v>
      </c>
      <c r="E146" s="107"/>
      <c r="F146" s="107">
        <v>9</v>
      </c>
      <c r="G146" s="107">
        <v>11</v>
      </c>
      <c r="H146" s="108">
        <v>12</v>
      </c>
      <c r="I146" s="107">
        <v>8</v>
      </c>
      <c r="J146" s="107">
        <v>9</v>
      </c>
      <c r="K146" s="107">
        <v>9</v>
      </c>
      <c r="L146" s="107">
        <v>10</v>
      </c>
      <c r="M146" s="107"/>
      <c r="N146" s="107"/>
      <c r="O146" s="107"/>
      <c r="P146" s="168">
        <f>(T146)+N146+(O146)</f>
        <v>0</v>
      </c>
      <c r="Q146" s="169"/>
      <c r="R146" s="173"/>
    </row>
    <row r="147" spans="1:18" ht="18.75" thickBot="1">
      <c r="A147" s="174" t="s">
        <v>366</v>
      </c>
      <c r="B147" s="117">
        <v>236</v>
      </c>
      <c r="C147" s="118">
        <v>18</v>
      </c>
      <c r="D147" s="119">
        <v>13</v>
      </c>
      <c r="E147" s="119"/>
      <c r="F147" s="119">
        <v>9</v>
      </c>
      <c r="G147" s="119">
        <v>9</v>
      </c>
      <c r="H147" s="120">
        <v>12</v>
      </c>
      <c r="I147" s="119">
        <v>9</v>
      </c>
      <c r="J147" s="119">
        <v>11</v>
      </c>
      <c r="K147" s="119">
        <v>9</v>
      </c>
      <c r="L147" s="119">
        <v>9</v>
      </c>
      <c r="M147" s="119"/>
      <c r="N147" s="119"/>
      <c r="O147" s="119"/>
      <c r="P147" s="168">
        <f>(T147)+N147+(O147)</f>
        <v>0</v>
      </c>
      <c r="Q147" s="175"/>
      <c r="R147" s="186">
        <f>P146+P147</f>
        <v>0</v>
      </c>
    </row>
    <row r="148" spans="1:18" ht="15.75" thickBot="1" thickTop="1">
      <c r="A148" s="177"/>
      <c r="B148" s="178"/>
      <c r="C148" s="179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1"/>
      <c r="O148" s="181"/>
      <c r="P148" s="181"/>
      <c r="Q148" s="182"/>
      <c r="R148" s="183"/>
    </row>
    <row r="149" spans="1:18" ht="15" thickTop="1">
      <c r="A149" s="166"/>
      <c r="B149" s="105">
        <v>81</v>
      </c>
      <c r="C149" s="106">
        <v>15</v>
      </c>
      <c r="D149" s="107"/>
      <c r="E149" s="107">
        <v>6</v>
      </c>
      <c r="F149" s="107">
        <v>8</v>
      </c>
      <c r="G149" s="107">
        <v>9</v>
      </c>
      <c r="H149" s="108">
        <v>11</v>
      </c>
      <c r="I149" s="107">
        <v>10</v>
      </c>
      <c r="J149" s="107">
        <v>9</v>
      </c>
      <c r="K149" s="107">
        <v>8</v>
      </c>
      <c r="L149" s="107">
        <v>9</v>
      </c>
      <c r="M149" s="107"/>
      <c r="N149" s="167"/>
      <c r="O149" s="107"/>
      <c r="P149" s="168">
        <f>(T149)+N149+(O149)</f>
        <v>0</v>
      </c>
      <c r="Q149" s="169"/>
      <c r="R149" s="170"/>
    </row>
    <row r="150" spans="1:18" ht="18.75" thickBot="1">
      <c r="A150" s="166" t="s">
        <v>367</v>
      </c>
      <c r="B150" s="105">
        <v>82</v>
      </c>
      <c r="C150" s="106">
        <v>12</v>
      </c>
      <c r="D150" s="107">
        <v>9</v>
      </c>
      <c r="E150" s="107">
        <v>7</v>
      </c>
      <c r="F150" s="107">
        <v>9</v>
      </c>
      <c r="G150" s="107">
        <v>9</v>
      </c>
      <c r="H150" s="108">
        <v>12</v>
      </c>
      <c r="I150" s="107">
        <v>9</v>
      </c>
      <c r="J150" s="107">
        <v>9</v>
      </c>
      <c r="K150" s="107">
        <v>9</v>
      </c>
      <c r="L150" s="107">
        <v>9</v>
      </c>
      <c r="M150" s="107"/>
      <c r="N150" s="107"/>
      <c r="O150" s="107">
        <v>3</v>
      </c>
      <c r="P150" s="168">
        <f>(T150)+N150+(O150)</f>
        <v>3</v>
      </c>
      <c r="Q150" s="184"/>
      <c r="R150" s="185">
        <f>P149+P150</f>
        <v>3</v>
      </c>
    </row>
    <row r="151" spans="1:18" ht="14.25" thickTop="1">
      <c r="A151" s="166" t="s">
        <v>368</v>
      </c>
      <c r="B151" s="105">
        <v>110</v>
      </c>
      <c r="C151" s="106">
        <v>13</v>
      </c>
      <c r="D151" s="107"/>
      <c r="E151" s="107"/>
      <c r="F151" s="107">
        <v>7</v>
      </c>
      <c r="G151" s="107"/>
      <c r="H151" s="108">
        <v>11</v>
      </c>
      <c r="I151" s="107">
        <v>9</v>
      </c>
      <c r="J151" s="107">
        <v>9</v>
      </c>
      <c r="K151" s="107">
        <v>7</v>
      </c>
      <c r="L151" s="107">
        <v>9</v>
      </c>
      <c r="M151" s="107"/>
      <c r="N151" s="107"/>
      <c r="O151" s="107"/>
      <c r="P151" s="168">
        <f>(T151)+N151+(O151)</f>
        <v>0</v>
      </c>
      <c r="Q151" s="169"/>
      <c r="R151" s="173"/>
    </row>
    <row r="152" spans="1:18" ht="18.75" thickBot="1">
      <c r="A152" s="174" t="s">
        <v>369</v>
      </c>
      <c r="B152" s="117">
        <v>20</v>
      </c>
      <c r="C152" s="118">
        <v>16</v>
      </c>
      <c r="D152" s="119"/>
      <c r="E152" s="119">
        <v>6</v>
      </c>
      <c r="F152" s="119">
        <v>9</v>
      </c>
      <c r="G152" s="119"/>
      <c r="H152" s="120">
        <v>12</v>
      </c>
      <c r="I152" s="119">
        <v>11</v>
      </c>
      <c r="J152" s="119">
        <v>10</v>
      </c>
      <c r="K152" s="119">
        <v>9</v>
      </c>
      <c r="L152" s="119">
        <v>7</v>
      </c>
      <c r="M152" s="119"/>
      <c r="N152" s="119"/>
      <c r="O152" s="119"/>
      <c r="P152" s="168">
        <f>(T152)+N152+(O152)</f>
        <v>0</v>
      </c>
      <c r="Q152" s="175"/>
      <c r="R152" s="186">
        <f>P151+P152</f>
        <v>0</v>
      </c>
    </row>
    <row r="153" spans="1:18" ht="15.75" thickBot="1" thickTop="1">
      <c r="A153" s="177"/>
      <c r="B153" s="178"/>
      <c r="C153" s="179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1"/>
      <c r="O153" s="181"/>
      <c r="P153" s="181"/>
      <c r="Q153" s="182"/>
      <c r="R153" s="183"/>
    </row>
    <row r="154" spans="1:18" ht="15" thickTop="1">
      <c r="A154" s="166"/>
      <c r="B154" s="105">
        <v>16</v>
      </c>
      <c r="C154" s="106">
        <v>14</v>
      </c>
      <c r="D154" s="107"/>
      <c r="E154" s="107"/>
      <c r="F154" s="107">
        <v>8</v>
      </c>
      <c r="G154" s="107"/>
      <c r="H154" s="108">
        <v>9</v>
      </c>
      <c r="I154" s="107">
        <v>7</v>
      </c>
      <c r="J154" s="107">
        <v>8</v>
      </c>
      <c r="K154" s="107">
        <v>7</v>
      </c>
      <c r="L154" s="107">
        <v>7</v>
      </c>
      <c r="M154" s="107"/>
      <c r="N154" s="167"/>
      <c r="O154" s="107"/>
      <c r="P154" s="168">
        <f>(T154)+N154+(O154)</f>
        <v>0</v>
      </c>
      <c r="Q154" s="169"/>
      <c r="R154" s="170"/>
    </row>
    <row r="155" spans="1:18" ht="18.75" thickBot="1">
      <c r="A155" s="166" t="s">
        <v>54</v>
      </c>
      <c r="B155" s="105">
        <v>4</v>
      </c>
      <c r="C155" s="106">
        <v>14</v>
      </c>
      <c r="D155" s="107"/>
      <c r="E155" s="107"/>
      <c r="F155" s="107">
        <v>7</v>
      </c>
      <c r="G155" s="107">
        <v>9</v>
      </c>
      <c r="H155" s="108">
        <v>9</v>
      </c>
      <c r="I155" s="107">
        <v>7</v>
      </c>
      <c r="J155" s="107">
        <v>7</v>
      </c>
      <c r="K155" s="107">
        <v>8</v>
      </c>
      <c r="L155" s="107">
        <v>8</v>
      </c>
      <c r="M155" s="107"/>
      <c r="N155" s="107"/>
      <c r="O155" s="107"/>
      <c r="P155" s="168">
        <f>(T155)+N155+(O155)</f>
        <v>0</v>
      </c>
      <c r="Q155" s="184"/>
      <c r="R155" s="185">
        <f>P154+P155</f>
        <v>0</v>
      </c>
    </row>
    <row r="156" spans="1:18" ht="14.25" thickTop="1">
      <c r="A156" s="166" t="s">
        <v>55</v>
      </c>
      <c r="B156" s="105">
        <v>38</v>
      </c>
      <c r="C156" s="106">
        <v>16</v>
      </c>
      <c r="D156" s="107"/>
      <c r="E156" s="107"/>
      <c r="F156" s="107">
        <v>8</v>
      </c>
      <c r="G156" s="107"/>
      <c r="H156" s="108">
        <v>10</v>
      </c>
      <c r="I156" s="107">
        <v>7</v>
      </c>
      <c r="J156" s="107">
        <v>7</v>
      </c>
      <c r="K156" s="107">
        <v>8</v>
      </c>
      <c r="L156" s="107">
        <v>7</v>
      </c>
      <c r="M156" s="107"/>
      <c r="N156" s="107"/>
      <c r="O156" s="107"/>
      <c r="P156" s="168">
        <f>(T156)+N156+(O156)</f>
        <v>0</v>
      </c>
      <c r="Q156" s="169"/>
      <c r="R156" s="173"/>
    </row>
    <row r="157" spans="1:18" ht="18.75" thickBot="1">
      <c r="A157" s="174" t="s">
        <v>370</v>
      </c>
      <c r="B157" s="117">
        <v>62</v>
      </c>
      <c r="C157" s="118">
        <v>12</v>
      </c>
      <c r="D157" s="119"/>
      <c r="E157" s="119">
        <v>6</v>
      </c>
      <c r="F157" s="119">
        <v>8</v>
      </c>
      <c r="G157" s="119"/>
      <c r="H157" s="120">
        <v>10</v>
      </c>
      <c r="I157" s="119">
        <v>7</v>
      </c>
      <c r="J157" s="119">
        <v>7</v>
      </c>
      <c r="K157" s="119">
        <v>8</v>
      </c>
      <c r="L157" s="119">
        <v>9</v>
      </c>
      <c r="M157" s="119"/>
      <c r="N157" s="119"/>
      <c r="O157" s="119"/>
      <c r="P157" s="168">
        <f>(T157)+N157+(O157)</f>
        <v>0</v>
      </c>
      <c r="Q157" s="175"/>
      <c r="R157" s="186">
        <f>P156+P157</f>
        <v>0</v>
      </c>
    </row>
    <row r="158" spans="1:18" ht="15.75" thickBot="1" thickTop="1">
      <c r="A158" s="177"/>
      <c r="B158" s="178"/>
      <c r="C158" s="179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1"/>
      <c r="O158" s="181"/>
      <c r="P158" s="181"/>
      <c r="Q158" s="182"/>
      <c r="R158" s="183"/>
    </row>
    <row r="159" spans="1:18" ht="15" thickTop="1">
      <c r="A159" s="166"/>
      <c r="B159" s="105">
        <v>119</v>
      </c>
      <c r="C159" s="106">
        <v>15</v>
      </c>
      <c r="D159" s="107">
        <v>9</v>
      </c>
      <c r="E159" s="107"/>
      <c r="F159" s="107">
        <v>8</v>
      </c>
      <c r="G159" s="107"/>
      <c r="H159" s="108">
        <v>11</v>
      </c>
      <c r="I159" s="107">
        <v>7</v>
      </c>
      <c r="J159" s="107">
        <v>9</v>
      </c>
      <c r="K159" s="107">
        <v>9</v>
      </c>
      <c r="L159" s="107">
        <v>8</v>
      </c>
      <c r="M159" s="107"/>
      <c r="N159" s="167"/>
      <c r="O159" s="107"/>
      <c r="P159" s="168">
        <f>(T159)+N159+(O159)</f>
        <v>0</v>
      </c>
      <c r="Q159" s="169"/>
      <c r="R159" s="170"/>
    </row>
    <row r="160" spans="1:18" ht="18.75" thickBot="1">
      <c r="A160" s="166" t="s">
        <v>58</v>
      </c>
      <c r="B160" s="105">
        <v>110</v>
      </c>
      <c r="C160" s="106">
        <v>17</v>
      </c>
      <c r="D160" s="107">
        <v>9</v>
      </c>
      <c r="E160" s="107">
        <v>6</v>
      </c>
      <c r="F160" s="107">
        <v>8</v>
      </c>
      <c r="G160" s="107">
        <v>11</v>
      </c>
      <c r="H160" s="108">
        <v>12</v>
      </c>
      <c r="I160" s="107">
        <v>7</v>
      </c>
      <c r="J160" s="107">
        <v>8</v>
      </c>
      <c r="K160" s="107">
        <v>9</v>
      </c>
      <c r="L160" s="107">
        <v>7</v>
      </c>
      <c r="M160" s="107"/>
      <c r="N160" s="107"/>
      <c r="O160" s="107">
        <v>3</v>
      </c>
      <c r="P160" s="168">
        <f>(T160)+N160+(O160)</f>
        <v>3</v>
      </c>
      <c r="Q160" s="184"/>
      <c r="R160" s="185">
        <f>P159+P160</f>
        <v>3</v>
      </c>
    </row>
    <row r="161" spans="1:18" ht="14.25" thickTop="1">
      <c r="A161" s="166" t="s">
        <v>59</v>
      </c>
      <c r="B161" s="105">
        <v>12</v>
      </c>
      <c r="C161" s="106">
        <v>22</v>
      </c>
      <c r="D161" s="107">
        <v>9</v>
      </c>
      <c r="E161" s="107">
        <v>6</v>
      </c>
      <c r="F161" s="107">
        <v>9</v>
      </c>
      <c r="G161" s="107"/>
      <c r="H161" s="108">
        <v>12</v>
      </c>
      <c r="I161" s="107">
        <v>9</v>
      </c>
      <c r="J161" s="107">
        <v>9</v>
      </c>
      <c r="K161" s="107">
        <v>9</v>
      </c>
      <c r="L161" s="107">
        <v>10</v>
      </c>
      <c r="M161" s="107"/>
      <c r="N161" s="107"/>
      <c r="O161" s="107"/>
      <c r="P161" s="168">
        <f>(T161)+N161+(O161)</f>
        <v>0</v>
      </c>
      <c r="Q161" s="169"/>
      <c r="R161" s="173"/>
    </row>
    <row r="162" spans="1:18" ht="18.75" thickBot="1">
      <c r="A162" s="174" t="s">
        <v>371</v>
      </c>
      <c r="B162" s="117">
        <v>136</v>
      </c>
      <c r="C162" s="118">
        <v>21</v>
      </c>
      <c r="D162" s="119">
        <v>9</v>
      </c>
      <c r="E162" s="119">
        <v>6</v>
      </c>
      <c r="F162" s="119">
        <v>9</v>
      </c>
      <c r="G162" s="119">
        <v>9</v>
      </c>
      <c r="H162" s="120">
        <v>12</v>
      </c>
      <c r="I162" s="119">
        <v>8</v>
      </c>
      <c r="J162" s="119">
        <v>8</v>
      </c>
      <c r="K162" s="119">
        <v>9</v>
      </c>
      <c r="L162" s="119">
        <v>10</v>
      </c>
      <c r="M162" s="119"/>
      <c r="N162" s="119"/>
      <c r="O162" s="119">
        <v>3</v>
      </c>
      <c r="P162" s="168">
        <f>(T162)+N162+(O162)</f>
        <v>3</v>
      </c>
      <c r="Q162" s="175"/>
      <c r="R162" s="186">
        <f>P161+P162</f>
        <v>3</v>
      </c>
    </row>
    <row r="163" spans="1:18" ht="15.75" thickBot="1" thickTop="1">
      <c r="A163" s="177"/>
      <c r="B163" s="178"/>
      <c r="C163" s="179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1"/>
      <c r="O163" s="181"/>
      <c r="P163" s="181"/>
      <c r="Q163" s="182"/>
      <c r="R163" s="183"/>
    </row>
    <row r="164" spans="1:18" ht="15" thickTop="1">
      <c r="A164" s="166"/>
      <c r="B164" s="105">
        <v>328</v>
      </c>
      <c r="C164" s="106">
        <v>19</v>
      </c>
      <c r="D164" s="107">
        <v>10</v>
      </c>
      <c r="E164" s="107">
        <v>7</v>
      </c>
      <c r="F164" s="107">
        <v>9</v>
      </c>
      <c r="G164" s="107">
        <v>10</v>
      </c>
      <c r="H164" s="108">
        <v>14</v>
      </c>
      <c r="I164" s="107">
        <v>10</v>
      </c>
      <c r="J164" s="107">
        <v>9</v>
      </c>
      <c r="K164" s="107">
        <v>10</v>
      </c>
      <c r="L164" s="107">
        <v>9</v>
      </c>
      <c r="M164" s="107"/>
      <c r="N164" s="167"/>
      <c r="O164" s="107">
        <v>3</v>
      </c>
      <c r="P164" s="168">
        <f>(T164)+N164+(O164)</f>
        <v>3</v>
      </c>
      <c r="Q164" s="169"/>
      <c r="R164" s="170"/>
    </row>
    <row r="165" spans="1:18" ht="18.75" thickBot="1">
      <c r="A165" s="166" t="s">
        <v>372</v>
      </c>
      <c r="B165" s="105">
        <v>294</v>
      </c>
      <c r="C165" s="106">
        <v>18</v>
      </c>
      <c r="D165" s="107">
        <v>10</v>
      </c>
      <c r="E165" s="107">
        <v>7</v>
      </c>
      <c r="F165" s="107">
        <v>9</v>
      </c>
      <c r="G165" s="107">
        <v>11</v>
      </c>
      <c r="H165" s="108">
        <v>14</v>
      </c>
      <c r="I165" s="107">
        <v>9</v>
      </c>
      <c r="J165" s="107">
        <v>9</v>
      </c>
      <c r="K165" s="107">
        <v>9</v>
      </c>
      <c r="L165" s="107">
        <v>10</v>
      </c>
      <c r="M165" s="107"/>
      <c r="N165" s="107"/>
      <c r="O165" s="107">
        <v>3</v>
      </c>
      <c r="P165" s="168">
        <f>(T165)+N165+(O165)</f>
        <v>3</v>
      </c>
      <c r="Q165" s="184"/>
      <c r="R165" s="185">
        <f>P164+P165</f>
        <v>6</v>
      </c>
    </row>
    <row r="166" spans="1:18" ht="14.25" thickTop="1">
      <c r="A166" s="166" t="s">
        <v>51</v>
      </c>
      <c r="B166" s="105">
        <v>236</v>
      </c>
      <c r="C166" s="106">
        <v>19</v>
      </c>
      <c r="D166" s="107">
        <v>11</v>
      </c>
      <c r="E166" s="107">
        <v>7</v>
      </c>
      <c r="F166" s="107">
        <v>9</v>
      </c>
      <c r="G166" s="107">
        <v>10</v>
      </c>
      <c r="H166" s="108">
        <v>14</v>
      </c>
      <c r="I166" s="107">
        <v>9</v>
      </c>
      <c r="J166" s="107">
        <v>9</v>
      </c>
      <c r="K166" s="107">
        <v>10</v>
      </c>
      <c r="L166" s="107">
        <v>11</v>
      </c>
      <c r="M166" s="107"/>
      <c r="N166" s="107"/>
      <c r="O166" s="107">
        <v>3</v>
      </c>
      <c r="P166" s="168">
        <f>(T166)+N166+(O166)</f>
        <v>3</v>
      </c>
      <c r="Q166" s="169"/>
      <c r="R166" s="173"/>
    </row>
    <row r="167" spans="1:18" ht="18.75" thickBot="1">
      <c r="A167" s="174" t="s">
        <v>373</v>
      </c>
      <c r="B167" s="117">
        <v>226</v>
      </c>
      <c r="C167" s="118">
        <v>18</v>
      </c>
      <c r="D167" s="119">
        <v>9</v>
      </c>
      <c r="E167" s="119">
        <v>8</v>
      </c>
      <c r="F167" s="119">
        <v>9</v>
      </c>
      <c r="G167" s="119">
        <v>10</v>
      </c>
      <c r="H167" s="120">
        <v>14</v>
      </c>
      <c r="I167" s="119">
        <v>11</v>
      </c>
      <c r="J167" s="119">
        <v>9</v>
      </c>
      <c r="K167" s="119">
        <v>10</v>
      </c>
      <c r="L167" s="119">
        <v>11</v>
      </c>
      <c r="M167" s="119"/>
      <c r="N167" s="119"/>
      <c r="O167" s="119">
        <v>3</v>
      </c>
      <c r="P167" s="168">
        <f>(T167)+N167+(O167)</f>
        <v>3</v>
      </c>
      <c r="Q167" s="175"/>
      <c r="R167" s="186">
        <f>P166+P167</f>
        <v>6</v>
      </c>
    </row>
    <row r="168" spans="1:18" ht="15.75" thickBot="1" thickTop="1">
      <c r="A168" s="177"/>
      <c r="B168" s="178"/>
      <c r="C168" s="179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1"/>
      <c r="O168" s="181"/>
      <c r="P168" s="181"/>
      <c r="Q168" s="182"/>
      <c r="R168" s="183"/>
    </row>
    <row r="169" spans="1:18" ht="15" thickTop="1">
      <c r="A169" s="166"/>
      <c r="B169" s="105">
        <v>122</v>
      </c>
      <c r="C169" s="106">
        <v>15</v>
      </c>
      <c r="D169" s="107">
        <v>11</v>
      </c>
      <c r="E169" s="107"/>
      <c r="F169" s="107">
        <v>9</v>
      </c>
      <c r="G169" s="107"/>
      <c r="H169" s="108">
        <v>11</v>
      </c>
      <c r="I169" s="107">
        <v>8</v>
      </c>
      <c r="J169" s="107">
        <v>8</v>
      </c>
      <c r="K169" s="107">
        <v>9</v>
      </c>
      <c r="L169" s="107">
        <v>7</v>
      </c>
      <c r="M169" s="107"/>
      <c r="N169" s="167"/>
      <c r="O169" s="107"/>
      <c r="P169" s="168">
        <f>(T169)+N169+(O169)</f>
        <v>0</v>
      </c>
      <c r="Q169" s="169"/>
      <c r="R169" s="170"/>
    </row>
    <row r="170" spans="1:18" ht="18.75" thickBot="1">
      <c r="A170" s="166" t="s">
        <v>63</v>
      </c>
      <c r="B170" s="105">
        <v>123</v>
      </c>
      <c r="C170" s="106">
        <v>15</v>
      </c>
      <c r="D170" s="107">
        <v>10</v>
      </c>
      <c r="E170" s="107"/>
      <c r="F170" s="107">
        <v>9</v>
      </c>
      <c r="G170" s="107"/>
      <c r="H170" s="108">
        <v>11</v>
      </c>
      <c r="I170" s="107">
        <v>8</v>
      </c>
      <c r="J170" s="107">
        <v>8</v>
      </c>
      <c r="K170" s="107">
        <v>8</v>
      </c>
      <c r="L170" s="107">
        <v>7</v>
      </c>
      <c r="M170" s="107"/>
      <c r="N170" s="107"/>
      <c r="O170" s="107"/>
      <c r="P170" s="168">
        <f>(T170)+N170+(O170)</f>
        <v>0</v>
      </c>
      <c r="Q170" s="184"/>
      <c r="R170" s="185">
        <f>P169+P170</f>
        <v>0</v>
      </c>
    </row>
    <row r="171" spans="1:18" ht="14.25" thickTop="1">
      <c r="A171" s="166" t="s">
        <v>61</v>
      </c>
      <c r="B171" s="105">
        <v>136</v>
      </c>
      <c r="C171" s="106">
        <v>16</v>
      </c>
      <c r="D171" s="107">
        <v>11</v>
      </c>
      <c r="E171" s="107"/>
      <c r="F171" s="107">
        <v>9</v>
      </c>
      <c r="G171" s="107">
        <v>12</v>
      </c>
      <c r="H171" s="108">
        <v>11</v>
      </c>
      <c r="I171" s="107">
        <v>8</v>
      </c>
      <c r="J171" s="107">
        <v>9</v>
      </c>
      <c r="K171" s="107">
        <v>8</v>
      </c>
      <c r="L171" s="107">
        <v>8</v>
      </c>
      <c r="M171" s="107"/>
      <c r="N171" s="107"/>
      <c r="O171" s="107"/>
      <c r="P171" s="168">
        <f>(T171)+N171+(O171)</f>
        <v>0</v>
      </c>
      <c r="Q171" s="169"/>
      <c r="R171" s="173"/>
    </row>
    <row r="172" spans="1:18" ht="18.75" thickBot="1">
      <c r="A172" s="174" t="s">
        <v>374</v>
      </c>
      <c r="B172" s="117">
        <v>137</v>
      </c>
      <c r="C172" s="118"/>
      <c r="D172" s="119">
        <v>9</v>
      </c>
      <c r="E172" s="119"/>
      <c r="F172" s="119">
        <v>9</v>
      </c>
      <c r="G172" s="119"/>
      <c r="H172" s="120">
        <v>12</v>
      </c>
      <c r="I172" s="119">
        <v>8</v>
      </c>
      <c r="J172" s="119">
        <v>9</v>
      </c>
      <c r="K172" s="119">
        <v>9</v>
      </c>
      <c r="L172" s="119">
        <v>7</v>
      </c>
      <c r="M172" s="119"/>
      <c r="N172" s="119"/>
      <c r="O172" s="119"/>
      <c r="P172" s="168">
        <f>(T172)+N172+(O172)</f>
        <v>0</v>
      </c>
      <c r="Q172" s="175"/>
      <c r="R172" s="186">
        <f>P171+P172</f>
        <v>0</v>
      </c>
    </row>
    <row r="173" spans="1:18" ht="15.75" thickBot="1" thickTop="1">
      <c r="A173" s="177"/>
      <c r="B173" s="178"/>
      <c r="C173" s="179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1"/>
      <c r="O173" s="181"/>
      <c r="P173" s="181"/>
      <c r="Q173" s="182"/>
      <c r="R173" s="183"/>
    </row>
    <row r="174" spans="1:18" ht="15" thickTop="1">
      <c r="A174" s="166"/>
      <c r="B174" s="105">
        <v>98</v>
      </c>
      <c r="C174" s="106"/>
      <c r="D174" s="107"/>
      <c r="E174" s="107"/>
      <c r="F174" s="107"/>
      <c r="G174" s="107"/>
      <c r="H174" s="108"/>
      <c r="I174" s="107"/>
      <c r="J174" s="107"/>
      <c r="K174" s="107"/>
      <c r="L174" s="107"/>
      <c r="M174" s="107"/>
      <c r="N174" s="167"/>
      <c r="O174" s="107"/>
      <c r="P174" s="168">
        <f>(T174)+N174+(O174)</f>
        <v>0</v>
      </c>
      <c r="Q174" s="169"/>
      <c r="R174" s="170"/>
    </row>
    <row r="175" spans="1:18" ht="18.75" thickBot="1">
      <c r="A175" s="166" t="s">
        <v>334</v>
      </c>
      <c r="B175" s="105">
        <v>13</v>
      </c>
      <c r="C175" s="106">
        <v>18</v>
      </c>
      <c r="D175" s="107">
        <v>11</v>
      </c>
      <c r="E175" s="107">
        <v>8</v>
      </c>
      <c r="F175" s="107">
        <v>9</v>
      </c>
      <c r="G175" s="107">
        <v>9</v>
      </c>
      <c r="H175" s="108">
        <v>14</v>
      </c>
      <c r="I175" s="107">
        <v>9</v>
      </c>
      <c r="J175" s="107">
        <v>9</v>
      </c>
      <c r="K175" s="107">
        <v>9</v>
      </c>
      <c r="L175" s="107">
        <v>11</v>
      </c>
      <c r="M175" s="107"/>
      <c r="N175" s="107"/>
      <c r="O175" s="107">
        <v>3</v>
      </c>
      <c r="P175" s="168">
        <f>(T175)+N175+(O175)</f>
        <v>3</v>
      </c>
      <c r="Q175" s="184"/>
      <c r="R175" s="185">
        <f>P174+P175</f>
        <v>3</v>
      </c>
    </row>
    <row r="176" spans="1:18" ht="14.25" thickTop="1">
      <c r="A176" s="166" t="s">
        <v>335</v>
      </c>
      <c r="B176" s="105">
        <v>84</v>
      </c>
      <c r="C176" s="106">
        <v>16</v>
      </c>
      <c r="D176" s="107"/>
      <c r="E176" s="107"/>
      <c r="F176" s="107">
        <v>8</v>
      </c>
      <c r="G176" s="107">
        <v>10</v>
      </c>
      <c r="H176" s="108">
        <v>14</v>
      </c>
      <c r="I176" s="107">
        <v>8</v>
      </c>
      <c r="J176" s="107">
        <v>9</v>
      </c>
      <c r="K176" s="107">
        <v>9</v>
      </c>
      <c r="L176" s="107">
        <v>9</v>
      </c>
      <c r="M176" s="107"/>
      <c r="N176" s="107"/>
      <c r="O176" s="107"/>
      <c r="P176" s="168">
        <f>(T176)+N176+(O176)</f>
        <v>0</v>
      </c>
      <c r="Q176" s="169"/>
      <c r="R176" s="173"/>
    </row>
    <row r="177" spans="1:18" ht="18.75" thickBot="1">
      <c r="A177" s="174" t="s">
        <v>375</v>
      </c>
      <c r="B177" s="117">
        <v>80</v>
      </c>
      <c r="C177" s="118">
        <v>15</v>
      </c>
      <c r="D177" s="119">
        <v>11</v>
      </c>
      <c r="E177" s="119">
        <v>8</v>
      </c>
      <c r="F177" s="119">
        <v>9</v>
      </c>
      <c r="G177" s="119"/>
      <c r="H177" s="120">
        <v>14</v>
      </c>
      <c r="I177" s="119">
        <v>9</v>
      </c>
      <c r="J177" s="119">
        <v>9</v>
      </c>
      <c r="K177" s="119">
        <v>9</v>
      </c>
      <c r="L177" s="119">
        <v>9</v>
      </c>
      <c r="M177" s="119"/>
      <c r="N177" s="119"/>
      <c r="O177" s="119"/>
      <c r="P177" s="168">
        <f>(T177)+N177+(O177)</f>
        <v>0</v>
      </c>
      <c r="Q177" s="175"/>
      <c r="R177" s="186">
        <f>P176+P177</f>
        <v>0</v>
      </c>
    </row>
    <row r="178" spans="1:18" ht="15.75" thickBot="1" thickTop="1">
      <c r="A178" s="177"/>
      <c r="B178" s="178"/>
      <c r="C178" s="179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1"/>
      <c r="O178" s="181"/>
      <c r="P178" s="181"/>
      <c r="Q178" s="182"/>
      <c r="R178" s="183"/>
    </row>
    <row r="179" spans="1:18" ht="15" thickTop="1">
      <c r="A179" s="166"/>
      <c r="B179" s="105">
        <v>30</v>
      </c>
      <c r="C179" s="106"/>
      <c r="D179" s="107"/>
      <c r="E179" s="107"/>
      <c r="F179" s="107">
        <v>9</v>
      </c>
      <c r="G179" s="107"/>
      <c r="H179" s="108">
        <v>11</v>
      </c>
      <c r="I179" s="107">
        <v>8</v>
      </c>
      <c r="J179" s="107">
        <v>9</v>
      </c>
      <c r="K179" s="107">
        <v>9</v>
      </c>
      <c r="L179" s="107">
        <v>9</v>
      </c>
      <c r="M179" s="107"/>
      <c r="N179" s="167"/>
      <c r="O179" s="107"/>
      <c r="P179" s="168">
        <f>(T179)+N179+(O179)</f>
        <v>0</v>
      </c>
      <c r="Q179" s="169"/>
      <c r="R179" s="170"/>
    </row>
    <row r="180" spans="1:18" ht="18.75" thickBot="1">
      <c r="A180" s="166" t="s">
        <v>322</v>
      </c>
      <c r="B180" s="105">
        <v>29</v>
      </c>
      <c r="C180" s="106">
        <v>12</v>
      </c>
      <c r="D180" s="107"/>
      <c r="E180" s="107"/>
      <c r="F180" s="107">
        <v>8</v>
      </c>
      <c r="G180" s="107">
        <v>9</v>
      </c>
      <c r="H180" s="108">
        <v>11</v>
      </c>
      <c r="I180" s="107">
        <v>8</v>
      </c>
      <c r="J180" s="107">
        <v>9</v>
      </c>
      <c r="K180" s="107">
        <v>9</v>
      </c>
      <c r="L180" s="107">
        <v>9</v>
      </c>
      <c r="M180" s="107"/>
      <c r="N180" s="107"/>
      <c r="O180" s="107"/>
      <c r="P180" s="168">
        <f>(T180)+N180+(O180)</f>
        <v>0</v>
      </c>
      <c r="Q180" s="184"/>
      <c r="R180" s="185">
        <f>P179+P180</f>
        <v>0</v>
      </c>
    </row>
    <row r="181" spans="1:18" ht="14.25" thickTop="1">
      <c r="A181" s="166" t="s">
        <v>323</v>
      </c>
      <c r="B181" s="105">
        <v>40</v>
      </c>
      <c r="C181" s="106">
        <v>12</v>
      </c>
      <c r="D181" s="107">
        <v>9</v>
      </c>
      <c r="E181" s="107"/>
      <c r="F181" s="107">
        <v>9</v>
      </c>
      <c r="G181" s="107">
        <v>13</v>
      </c>
      <c r="H181" s="108">
        <v>11</v>
      </c>
      <c r="I181" s="107">
        <v>8</v>
      </c>
      <c r="J181" s="107">
        <v>9</v>
      </c>
      <c r="K181" s="107">
        <v>9</v>
      </c>
      <c r="L181" s="107">
        <v>8</v>
      </c>
      <c r="M181" s="107"/>
      <c r="N181" s="107"/>
      <c r="O181" s="107"/>
      <c r="P181" s="168">
        <f>(T181)+N181+(O181)</f>
        <v>0</v>
      </c>
      <c r="Q181" s="169"/>
      <c r="R181" s="173"/>
    </row>
    <row r="182" spans="1:18" ht="18.75" thickBot="1">
      <c r="A182" s="174" t="s">
        <v>376</v>
      </c>
      <c r="B182" s="117">
        <v>38</v>
      </c>
      <c r="C182" s="118"/>
      <c r="D182" s="119"/>
      <c r="E182" s="119"/>
      <c r="F182" s="119">
        <v>8</v>
      </c>
      <c r="G182" s="119">
        <v>12</v>
      </c>
      <c r="H182" s="120">
        <v>11</v>
      </c>
      <c r="I182" s="119">
        <v>8</v>
      </c>
      <c r="J182" s="119">
        <v>9</v>
      </c>
      <c r="K182" s="119">
        <v>8</v>
      </c>
      <c r="L182" s="119">
        <v>8</v>
      </c>
      <c r="M182" s="119"/>
      <c r="N182" s="119"/>
      <c r="O182" s="119"/>
      <c r="P182" s="168">
        <f>(T182)+N182+(O182)</f>
        <v>0</v>
      </c>
      <c r="Q182" s="175"/>
      <c r="R182" s="186">
        <f>P181+P182</f>
        <v>0</v>
      </c>
    </row>
    <row r="183" spans="1:18" ht="15.75" thickBot="1" thickTop="1">
      <c r="A183" s="177"/>
      <c r="B183" s="178"/>
      <c r="C183" s="179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1"/>
      <c r="O183" s="181"/>
      <c r="P183" s="181"/>
      <c r="Q183" s="182"/>
      <c r="R183" s="183"/>
    </row>
    <row r="184" ht="13.5" thickTop="1"/>
  </sheetData>
  <autoFilter ref="A8:T113"/>
  <printOptions horizontalCentered="1"/>
  <pageMargins left="0" right="0" top="0.236220472440945" bottom="0.433070866141732" header="0.511811023622047" footer="0.511811023622047"/>
  <pageSetup horizontalDpi="240" verticalDpi="240" orientation="portrait" paperSize="9" scale="65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workbookViewId="0" topLeftCell="A1">
      <selection activeCell="K11" sqref="K11"/>
    </sheetView>
  </sheetViews>
  <sheetFormatPr defaultColWidth="9.140625" defaultRowHeight="12.75"/>
  <cols>
    <col min="1" max="1" width="4.00390625" style="0" customWidth="1"/>
    <col min="2" max="2" width="28.57421875" style="0" customWidth="1"/>
    <col min="3" max="3" width="9.7109375" style="0" bestFit="1" customWidth="1"/>
    <col min="4" max="4" width="10.7109375" style="0" customWidth="1"/>
    <col min="5" max="5" width="8.57421875" style="0" customWidth="1"/>
    <col min="6" max="6" width="9.00390625" style="0" customWidth="1"/>
    <col min="7" max="7" width="8.421875" style="0" customWidth="1"/>
    <col min="8" max="9" width="9.140625" style="0" customWidth="1"/>
    <col min="10" max="13" width="8.140625" style="0" customWidth="1"/>
    <col min="14" max="14" width="5.57421875" style="0" customWidth="1"/>
    <col min="15" max="15" width="9.57421875" style="0" customWidth="1"/>
    <col min="16" max="16" width="11.00390625" style="0" customWidth="1"/>
  </cols>
  <sheetData>
    <row r="1" spans="1:16" ht="23.25" thickBot="1">
      <c r="A1" s="188" t="s">
        <v>0</v>
      </c>
      <c r="B1" s="189"/>
      <c r="C1" s="189"/>
      <c r="D1" s="189"/>
      <c r="E1" s="189"/>
      <c r="F1" s="189"/>
      <c r="G1" s="1"/>
      <c r="H1" s="1"/>
      <c r="I1" s="1"/>
      <c r="J1" s="2"/>
      <c r="K1" s="2"/>
      <c r="L1" s="2"/>
      <c r="M1" s="2"/>
      <c r="N1" s="2"/>
      <c r="O1" s="2"/>
      <c r="P1" s="2"/>
    </row>
    <row r="2" spans="1:16" ht="38.25" thickBot="1">
      <c r="A2" s="4" t="s">
        <v>1</v>
      </c>
      <c r="B2" s="5" t="s">
        <v>2</v>
      </c>
      <c r="C2" s="5" t="s">
        <v>3</v>
      </c>
      <c r="D2" s="5" t="s">
        <v>4</v>
      </c>
      <c r="E2" s="75" t="s">
        <v>114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ht="15" thickBot="1">
      <c r="A3" s="6">
        <f>(ROW()-2)</f>
        <v>1</v>
      </c>
      <c r="B3" s="2" t="s">
        <v>134</v>
      </c>
      <c r="C3" s="15" t="s">
        <v>135</v>
      </c>
      <c r="D3" s="2">
        <v>419</v>
      </c>
      <c r="E3" s="77">
        <v>19</v>
      </c>
      <c r="F3" s="3">
        <v>129</v>
      </c>
      <c r="G3" s="3">
        <v>88</v>
      </c>
      <c r="H3" s="3">
        <v>116</v>
      </c>
      <c r="I3" s="3">
        <v>115</v>
      </c>
      <c r="J3" s="2">
        <v>86</v>
      </c>
      <c r="K3" s="2">
        <v>81</v>
      </c>
      <c r="L3" s="2">
        <v>85</v>
      </c>
      <c r="M3" s="2">
        <v>89</v>
      </c>
      <c r="N3" s="2">
        <v>1</v>
      </c>
      <c r="O3" s="2">
        <f>SUM(J3:N3)</f>
        <v>342</v>
      </c>
      <c r="P3" s="2">
        <v>1</v>
      </c>
    </row>
    <row r="4" spans="1:16" ht="15" thickBot="1">
      <c r="A4" s="6">
        <f aca="true" t="shared" si="0" ref="A4:A23">(ROW()-2)</f>
        <v>2</v>
      </c>
      <c r="B4" s="2" t="s">
        <v>136</v>
      </c>
      <c r="C4" s="2" t="s">
        <v>137</v>
      </c>
      <c r="D4" s="2">
        <v>409</v>
      </c>
      <c r="E4" s="77" t="s">
        <v>138</v>
      </c>
      <c r="F4" s="3">
        <v>3</v>
      </c>
      <c r="G4" s="3">
        <v>31</v>
      </c>
      <c r="H4" s="3">
        <v>107</v>
      </c>
      <c r="I4" s="3">
        <v>65</v>
      </c>
      <c r="J4" s="2">
        <v>86</v>
      </c>
      <c r="K4" s="2">
        <v>82</v>
      </c>
      <c r="L4" s="2">
        <v>89</v>
      </c>
      <c r="M4" s="2">
        <v>83</v>
      </c>
      <c r="N4" s="2">
        <v>1</v>
      </c>
      <c r="O4" s="2">
        <f>SUM(J4:N4)</f>
        <v>341</v>
      </c>
      <c r="P4" s="2">
        <v>2</v>
      </c>
    </row>
    <row r="5" spans="1:16" ht="15" thickBot="1">
      <c r="A5" s="6">
        <f t="shared" si="0"/>
        <v>3</v>
      </c>
      <c r="B5" s="2" t="s">
        <v>134</v>
      </c>
      <c r="C5" s="15" t="s">
        <v>135</v>
      </c>
      <c r="D5" s="2">
        <v>403</v>
      </c>
      <c r="E5" s="77">
        <v>7</v>
      </c>
      <c r="F5" s="3">
        <v>45</v>
      </c>
      <c r="G5" s="3">
        <v>49</v>
      </c>
      <c r="H5" s="3">
        <v>80</v>
      </c>
      <c r="I5" s="3">
        <v>53</v>
      </c>
      <c r="J5" s="2">
        <v>83</v>
      </c>
      <c r="K5" s="2">
        <v>81</v>
      </c>
      <c r="L5" s="2">
        <v>85</v>
      </c>
      <c r="M5" s="2">
        <v>89</v>
      </c>
      <c r="N5" s="2">
        <v>1</v>
      </c>
      <c r="O5" s="2">
        <f>SUM(J5:N5)</f>
        <v>339</v>
      </c>
      <c r="P5" s="2">
        <v>3</v>
      </c>
    </row>
    <row r="6" spans="1:16" ht="15" thickBot="1">
      <c r="A6" s="6">
        <f t="shared" si="0"/>
        <v>4</v>
      </c>
      <c r="B6" s="2" t="s">
        <v>139</v>
      </c>
      <c r="C6" s="2" t="s">
        <v>140</v>
      </c>
      <c r="D6" s="2">
        <v>414</v>
      </c>
      <c r="E6" s="77" t="s">
        <v>141</v>
      </c>
      <c r="F6" s="3">
        <v>93</v>
      </c>
      <c r="G6" s="3">
        <v>50</v>
      </c>
      <c r="H6" s="3">
        <v>51</v>
      </c>
      <c r="I6" s="3">
        <v>53</v>
      </c>
      <c r="J6" s="2">
        <v>87</v>
      </c>
      <c r="K6" s="2">
        <v>81</v>
      </c>
      <c r="L6" s="2">
        <v>83</v>
      </c>
      <c r="M6" s="2">
        <v>88</v>
      </c>
      <c r="N6" s="2"/>
      <c r="O6" s="2">
        <f>SUM(J6:N6)</f>
        <v>339</v>
      </c>
      <c r="P6" s="2">
        <v>4</v>
      </c>
    </row>
    <row r="7" spans="1:16" ht="15" thickBot="1">
      <c r="A7" s="6">
        <f t="shared" si="0"/>
        <v>5</v>
      </c>
      <c r="B7" s="2" t="s">
        <v>142</v>
      </c>
      <c r="C7" s="2" t="s">
        <v>143</v>
      </c>
      <c r="D7" s="2">
        <v>412</v>
      </c>
      <c r="E7" s="77">
        <v>13</v>
      </c>
      <c r="F7" s="3">
        <v>23</v>
      </c>
      <c r="G7" s="3">
        <v>56</v>
      </c>
      <c r="H7" s="3">
        <v>34</v>
      </c>
      <c r="I7" s="3">
        <v>35</v>
      </c>
      <c r="J7" s="2">
        <v>82</v>
      </c>
      <c r="K7" s="2">
        <v>83</v>
      </c>
      <c r="L7" s="2">
        <v>81</v>
      </c>
      <c r="M7" s="2">
        <v>89</v>
      </c>
      <c r="N7" s="2"/>
      <c r="O7" s="2">
        <f>SUM(J7:N7)</f>
        <v>335</v>
      </c>
      <c r="P7" s="2">
        <v>5</v>
      </c>
    </row>
    <row r="8" spans="1:16" ht="15" thickBot="1">
      <c r="A8" s="6">
        <f t="shared" si="0"/>
        <v>6</v>
      </c>
      <c r="B8" s="2" t="s">
        <v>144</v>
      </c>
      <c r="C8" s="15" t="s">
        <v>145</v>
      </c>
      <c r="D8" s="2">
        <v>402</v>
      </c>
      <c r="E8" s="77" t="s">
        <v>146</v>
      </c>
      <c r="F8" s="3">
        <v>54</v>
      </c>
      <c r="G8" s="3">
        <v>111</v>
      </c>
      <c r="H8" s="3">
        <v>58</v>
      </c>
      <c r="I8" s="3">
        <v>53</v>
      </c>
      <c r="J8" s="2">
        <v>85</v>
      </c>
      <c r="K8" s="2">
        <v>82</v>
      </c>
      <c r="L8" s="2">
        <v>83</v>
      </c>
      <c r="M8" s="2">
        <v>84</v>
      </c>
      <c r="N8" s="2"/>
      <c r="O8" s="2">
        <f>SUM(J8:N8)</f>
        <v>334</v>
      </c>
      <c r="P8" s="2"/>
    </row>
    <row r="9" spans="1:16" ht="15" thickBot="1">
      <c r="A9" s="6">
        <f t="shared" si="0"/>
        <v>7</v>
      </c>
      <c r="B9" s="2" t="s">
        <v>147</v>
      </c>
      <c r="C9" s="2" t="s">
        <v>148</v>
      </c>
      <c r="D9" s="2">
        <v>411</v>
      </c>
      <c r="E9" s="77">
        <v>12</v>
      </c>
      <c r="F9" s="3">
        <v>57</v>
      </c>
      <c r="G9" s="3">
        <v>22</v>
      </c>
      <c r="H9" s="3">
        <v>26</v>
      </c>
      <c r="I9" s="3">
        <v>2</v>
      </c>
      <c r="J9" s="2">
        <v>85</v>
      </c>
      <c r="K9" s="2">
        <v>81</v>
      </c>
      <c r="L9" s="2">
        <v>84</v>
      </c>
      <c r="M9" s="2">
        <v>84</v>
      </c>
      <c r="N9" s="2"/>
      <c r="O9" s="2">
        <f>SUM(J9:N9)</f>
        <v>334</v>
      </c>
      <c r="P9" s="2"/>
    </row>
    <row r="10" spans="1:16" ht="15" thickBot="1">
      <c r="A10" s="6">
        <f t="shared" si="0"/>
        <v>8</v>
      </c>
      <c r="B10" s="2" t="s">
        <v>144</v>
      </c>
      <c r="C10" s="2" t="s">
        <v>145</v>
      </c>
      <c r="D10" s="2">
        <v>401</v>
      </c>
      <c r="E10" s="77" t="s">
        <v>149</v>
      </c>
      <c r="F10" s="3">
        <v>66</v>
      </c>
      <c r="G10" s="3">
        <v>122</v>
      </c>
      <c r="H10" s="3">
        <v>120</v>
      </c>
      <c r="I10" s="3">
        <v>47</v>
      </c>
      <c r="J10" s="2">
        <v>85</v>
      </c>
      <c r="K10" s="2">
        <v>82</v>
      </c>
      <c r="L10" s="2">
        <v>81</v>
      </c>
      <c r="M10" s="2">
        <v>81</v>
      </c>
      <c r="N10" s="2"/>
      <c r="O10" s="2">
        <f>SUM(J10:N10)</f>
        <v>329</v>
      </c>
      <c r="P10" s="2"/>
    </row>
    <row r="11" spans="1:16" ht="15" thickBot="1">
      <c r="A11" s="6">
        <f t="shared" si="0"/>
        <v>9</v>
      </c>
      <c r="B11" s="2" t="s">
        <v>150</v>
      </c>
      <c r="C11" s="2" t="s">
        <v>151</v>
      </c>
      <c r="D11" s="2">
        <v>407</v>
      </c>
      <c r="E11" s="77" t="s">
        <v>152</v>
      </c>
      <c r="F11" s="3">
        <v>73</v>
      </c>
      <c r="G11" s="3">
        <v>24</v>
      </c>
      <c r="H11" s="3">
        <v>74</v>
      </c>
      <c r="I11" s="3">
        <v>79</v>
      </c>
      <c r="J11" s="2">
        <v>79</v>
      </c>
      <c r="K11" s="2">
        <v>77</v>
      </c>
      <c r="L11" s="2">
        <v>82</v>
      </c>
      <c r="M11" s="2">
        <v>83</v>
      </c>
      <c r="N11" s="2"/>
      <c r="O11" s="2">
        <f>SUM(J11:N11)</f>
        <v>321</v>
      </c>
      <c r="P11" s="2"/>
    </row>
    <row r="12" spans="1:16" ht="15" thickBot="1">
      <c r="A12" s="6">
        <f t="shared" si="0"/>
        <v>10</v>
      </c>
      <c r="B12" s="2" t="s">
        <v>139</v>
      </c>
      <c r="C12" s="2" t="s">
        <v>140</v>
      </c>
      <c r="D12" s="2">
        <v>417</v>
      </c>
      <c r="E12" s="77" t="s">
        <v>153</v>
      </c>
      <c r="F12" s="3">
        <v>46</v>
      </c>
      <c r="G12" s="3">
        <v>9</v>
      </c>
      <c r="H12" s="3">
        <v>96</v>
      </c>
      <c r="I12" s="3">
        <v>48</v>
      </c>
      <c r="J12" s="2">
        <v>62</v>
      </c>
      <c r="K12" s="2">
        <v>80</v>
      </c>
      <c r="L12" s="2">
        <v>79</v>
      </c>
      <c r="M12" s="2">
        <v>82</v>
      </c>
      <c r="N12" s="2"/>
      <c r="O12" s="2">
        <f>SUM(J12:N12)</f>
        <v>303</v>
      </c>
      <c r="P12" s="2"/>
    </row>
    <row r="13" spans="1:16" ht="15" thickBot="1">
      <c r="A13" s="6">
        <f t="shared" si="0"/>
        <v>11</v>
      </c>
      <c r="B13" s="2" t="s">
        <v>136</v>
      </c>
      <c r="C13" s="2" t="s">
        <v>137</v>
      </c>
      <c r="D13" s="2">
        <v>410</v>
      </c>
      <c r="E13" s="77" t="s">
        <v>154</v>
      </c>
      <c r="F13" s="3">
        <v>89</v>
      </c>
      <c r="G13" s="3">
        <v>20</v>
      </c>
      <c r="H13" s="3">
        <v>49</v>
      </c>
      <c r="I13" s="3">
        <v>64</v>
      </c>
      <c r="J13" s="2">
        <v>83</v>
      </c>
      <c r="K13" s="2">
        <v>0</v>
      </c>
      <c r="L13" s="2">
        <v>82</v>
      </c>
      <c r="M13" s="2">
        <v>83</v>
      </c>
      <c r="N13" s="2"/>
      <c r="O13" s="2">
        <f>SUM(J13:N13)</f>
        <v>248</v>
      </c>
      <c r="P13" s="2" t="s">
        <v>17</v>
      </c>
    </row>
    <row r="14" spans="1:16" ht="15" thickBot="1">
      <c r="A14" s="6">
        <f t="shared" si="0"/>
        <v>12</v>
      </c>
      <c r="B14" s="2" t="s">
        <v>142</v>
      </c>
      <c r="C14" s="2" t="s">
        <v>143</v>
      </c>
      <c r="D14" s="2">
        <v>413</v>
      </c>
      <c r="E14" s="77" t="s">
        <v>155</v>
      </c>
      <c r="F14" s="3">
        <v>10</v>
      </c>
      <c r="G14" s="3">
        <v>8</v>
      </c>
      <c r="H14" s="3">
        <v>18</v>
      </c>
      <c r="I14" s="3">
        <v>69</v>
      </c>
      <c r="J14" s="2">
        <v>0</v>
      </c>
      <c r="K14" s="2">
        <v>78</v>
      </c>
      <c r="L14" s="2">
        <v>81</v>
      </c>
      <c r="M14" s="2">
        <v>84</v>
      </c>
      <c r="N14" s="2"/>
      <c r="O14" s="2">
        <f>SUM(J14:N14)</f>
        <v>243</v>
      </c>
      <c r="P14" s="2"/>
    </row>
    <row r="15" spans="1:16" ht="15" thickBot="1">
      <c r="A15" s="6">
        <f t="shared" si="0"/>
        <v>13</v>
      </c>
      <c r="B15" s="2" t="s">
        <v>156</v>
      </c>
      <c r="C15" s="2" t="s">
        <v>157</v>
      </c>
      <c r="D15" s="2">
        <v>415</v>
      </c>
      <c r="E15" s="77" t="s">
        <v>158</v>
      </c>
      <c r="F15" s="3">
        <v>9</v>
      </c>
      <c r="G15" s="3">
        <v>3</v>
      </c>
      <c r="H15" s="3">
        <v>14</v>
      </c>
      <c r="I15" s="3">
        <v>1</v>
      </c>
      <c r="J15" s="2">
        <v>79</v>
      </c>
      <c r="K15" s="2">
        <v>80</v>
      </c>
      <c r="L15" s="2">
        <v>0</v>
      </c>
      <c r="M15" s="2">
        <v>83</v>
      </c>
      <c r="N15" s="2"/>
      <c r="O15" s="2">
        <f>SUM(J15:N15)</f>
        <v>242</v>
      </c>
      <c r="P15" s="2"/>
    </row>
    <row r="16" spans="1:16" ht="15" thickBot="1">
      <c r="A16" s="6">
        <f t="shared" si="0"/>
        <v>14</v>
      </c>
      <c r="B16" s="2" t="s">
        <v>134</v>
      </c>
      <c r="C16" s="2" t="s">
        <v>135</v>
      </c>
      <c r="D16" s="2">
        <v>404</v>
      </c>
      <c r="E16" s="77">
        <v>10</v>
      </c>
      <c r="F16" s="3">
        <v>73</v>
      </c>
      <c r="G16" s="3">
        <v>74</v>
      </c>
      <c r="H16" s="3">
        <v>17</v>
      </c>
      <c r="I16" s="3">
        <v>3</v>
      </c>
      <c r="J16" s="2">
        <v>0</v>
      </c>
      <c r="K16" s="2">
        <v>78</v>
      </c>
      <c r="L16" s="2">
        <v>80</v>
      </c>
      <c r="M16" s="2">
        <v>83</v>
      </c>
      <c r="N16" s="2"/>
      <c r="O16" s="2">
        <f>SUM(J16:N16)</f>
        <v>241</v>
      </c>
      <c r="P16" s="2"/>
    </row>
    <row r="17" spans="1:16" ht="15" thickBot="1">
      <c r="A17" s="6">
        <f t="shared" si="0"/>
        <v>15</v>
      </c>
      <c r="B17" s="2" t="s">
        <v>156</v>
      </c>
      <c r="C17" s="2" t="s">
        <v>157</v>
      </c>
      <c r="D17" s="2">
        <v>416</v>
      </c>
      <c r="E17" s="77" t="s">
        <v>159</v>
      </c>
      <c r="F17" s="3">
        <v>19</v>
      </c>
      <c r="G17" s="3">
        <v>12</v>
      </c>
      <c r="H17" s="3">
        <v>2</v>
      </c>
      <c r="I17" s="3">
        <v>16</v>
      </c>
      <c r="J17" s="2">
        <v>0</v>
      </c>
      <c r="K17" s="2">
        <v>61</v>
      </c>
      <c r="L17" s="2">
        <v>83</v>
      </c>
      <c r="M17" s="2">
        <v>81</v>
      </c>
      <c r="N17" s="2"/>
      <c r="O17" s="2">
        <f>SUM(J17:N17)</f>
        <v>225</v>
      </c>
      <c r="P17" s="2"/>
    </row>
    <row r="18" spans="1:16" ht="15" thickBot="1">
      <c r="A18" s="6">
        <f t="shared" si="0"/>
        <v>16</v>
      </c>
      <c r="B18" s="2" t="s">
        <v>150</v>
      </c>
      <c r="C18" s="2" t="s">
        <v>151</v>
      </c>
      <c r="D18" s="2">
        <v>408</v>
      </c>
      <c r="E18" s="77" t="s">
        <v>160</v>
      </c>
      <c r="F18" s="3">
        <v>5</v>
      </c>
      <c r="G18" s="3">
        <v>28</v>
      </c>
      <c r="H18" s="3">
        <v>77</v>
      </c>
      <c r="I18" s="3">
        <v>42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f>SUM(J18:N18)</f>
        <v>0</v>
      </c>
      <c r="P18" s="2"/>
    </row>
    <row r="19" spans="1:16" ht="15" thickBot="1">
      <c r="A19" s="6">
        <f t="shared" si="0"/>
        <v>17</v>
      </c>
      <c r="B19" s="2" t="s">
        <v>161</v>
      </c>
      <c r="C19" s="2" t="s">
        <v>162</v>
      </c>
      <c r="D19" s="2">
        <v>418</v>
      </c>
      <c r="E19" s="77" t="s">
        <v>163</v>
      </c>
      <c r="F19" s="3">
        <v>7</v>
      </c>
      <c r="G19" s="3">
        <v>38</v>
      </c>
      <c r="H19" s="3">
        <v>23</v>
      </c>
      <c r="I19" s="3">
        <v>36</v>
      </c>
      <c r="J19" s="2">
        <v>0</v>
      </c>
      <c r="K19" s="2">
        <v>0</v>
      </c>
      <c r="L19" s="2">
        <v>0</v>
      </c>
      <c r="M19" s="2">
        <v>0</v>
      </c>
      <c r="N19" s="2"/>
      <c r="O19" s="2">
        <f>SUM(J19:N19)</f>
        <v>0</v>
      </c>
      <c r="P19" s="2"/>
    </row>
    <row r="20" spans="1:16" ht="15" thickBot="1">
      <c r="A20" s="6">
        <f t="shared" si="0"/>
        <v>18</v>
      </c>
      <c r="B20" s="2"/>
      <c r="C20" s="2"/>
      <c r="D20" s="2"/>
      <c r="E20" s="77"/>
      <c r="F20" s="3"/>
      <c r="G20" s="3"/>
      <c r="H20" s="3"/>
      <c r="I20" s="3"/>
      <c r="J20" s="2"/>
      <c r="K20" s="2"/>
      <c r="L20" s="2"/>
      <c r="M20" s="2"/>
      <c r="N20" s="2"/>
      <c r="O20" s="2">
        <f>SUM(J20:N20)</f>
        <v>0</v>
      </c>
      <c r="P20" s="2"/>
    </row>
    <row r="21" spans="1:16" ht="15" thickBot="1">
      <c r="A21" s="6">
        <f t="shared" si="0"/>
        <v>19</v>
      </c>
      <c r="B21" s="2"/>
      <c r="C21" s="2"/>
      <c r="D21" s="2"/>
      <c r="E21" s="77"/>
      <c r="F21" s="3"/>
      <c r="G21" s="3"/>
      <c r="H21" s="3"/>
      <c r="I21" s="3"/>
      <c r="J21" s="2"/>
      <c r="K21" s="2"/>
      <c r="L21" s="2"/>
      <c r="M21" s="2"/>
      <c r="N21" s="2"/>
      <c r="O21" s="2">
        <f>SUM(J21:N21)</f>
        <v>0</v>
      </c>
      <c r="P21" s="2"/>
    </row>
    <row r="22" spans="1:16" ht="15" thickBot="1">
      <c r="A22" s="6">
        <f t="shared" si="0"/>
        <v>20</v>
      </c>
      <c r="B22" s="2"/>
      <c r="C22" s="2"/>
      <c r="D22" s="2"/>
      <c r="E22" s="77"/>
      <c r="F22" s="3"/>
      <c r="G22" s="3"/>
      <c r="H22" s="3"/>
      <c r="I22" s="3"/>
      <c r="J22" s="2"/>
      <c r="K22" s="2"/>
      <c r="L22" s="2"/>
      <c r="M22" s="2"/>
      <c r="N22" s="2"/>
      <c r="O22" s="2">
        <f>SUM(J22:N22)</f>
        <v>0</v>
      </c>
      <c r="P22" s="2" t="s">
        <v>17</v>
      </c>
    </row>
    <row r="23" spans="1:16" ht="15" thickBot="1">
      <c r="A23" s="6">
        <f t="shared" si="0"/>
        <v>21</v>
      </c>
      <c r="B23" s="2"/>
      <c r="C23" s="2"/>
      <c r="D23" s="2"/>
      <c r="E23" s="77"/>
      <c r="F23" s="3"/>
      <c r="G23" s="3"/>
      <c r="H23" s="3"/>
      <c r="I23" s="3"/>
      <c r="J23" s="2"/>
      <c r="K23" s="2"/>
      <c r="L23" s="2"/>
      <c r="M23" s="2"/>
      <c r="N23" s="2"/>
      <c r="O23" s="2">
        <f>SUM(J23:N23)</f>
        <v>0</v>
      </c>
      <c r="P23" s="2"/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 topLeftCell="A1">
      <selection activeCell="F27" sqref="F27"/>
    </sheetView>
  </sheetViews>
  <sheetFormatPr defaultColWidth="9.140625" defaultRowHeight="12.75"/>
  <cols>
    <col min="1" max="1" width="4.8515625" style="7" customWidth="1"/>
    <col min="2" max="2" width="28.57421875" style="0" customWidth="1"/>
    <col min="4" max="4" width="11.00390625" style="0" bestFit="1" customWidth="1"/>
    <col min="5" max="6" width="11.421875" style="0" customWidth="1"/>
    <col min="7" max="7" width="10.7109375" style="0" bestFit="1" customWidth="1"/>
    <col min="251" max="251" width="4.8515625" style="0" customWidth="1"/>
    <col min="252" max="252" width="28.57421875" style="0" customWidth="1"/>
    <col min="254" max="254" width="11.00390625" style="0" bestFit="1" customWidth="1"/>
    <col min="255" max="256" width="11.421875" style="0" customWidth="1"/>
    <col min="257" max="257" width="10.7109375" style="0" bestFit="1" customWidth="1"/>
    <col min="258" max="258" width="6.00390625" style="0" customWidth="1"/>
    <col min="507" max="507" width="4.8515625" style="0" customWidth="1"/>
    <col min="508" max="508" width="28.57421875" style="0" customWidth="1"/>
    <col min="510" max="510" width="11.00390625" style="0" bestFit="1" customWidth="1"/>
    <col min="511" max="512" width="11.421875" style="0" customWidth="1"/>
    <col min="513" max="513" width="10.7109375" style="0" bestFit="1" customWidth="1"/>
    <col min="514" max="514" width="6.00390625" style="0" customWidth="1"/>
    <col min="763" max="763" width="4.8515625" style="0" customWidth="1"/>
    <col min="764" max="764" width="28.57421875" style="0" customWidth="1"/>
    <col min="766" max="766" width="11.00390625" style="0" bestFit="1" customWidth="1"/>
    <col min="767" max="768" width="11.421875" style="0" customWidth="1"/>
    <col min="769" max="769" width="10.7109375" style="0" bestFit="1" customWidth="1"/>
    <col min="770" max="770" width="6.00390625" style="0" customWidth="1"/>
    <col min="1019" max="1019" width="4.8515625" style="0" customWidth="1"/>
    <col min="1020" max="1020" width="28.57421875" style="0" customWidth="1"/>
    <col min="1022" max="1022" width="11.00390625" style="0" bestFit="1" customWidth="1"/>
    <col min="1023" max="1024" width="11.421875" style="0" customWidth="1"/>
    <col min="1025" max="1025" width="10.7109375" style="0" bestFit="1" customWidth="1"/>
    <col min="1026" max="1026" width="6.00390625" style="0" customWidth="1"/>
    <col min="1275" max="1275" width="4.8515625" style="0" customWidth="1"/>
    <col min="1276" max="1276" width="28.57421875" style="0" customWidth="1"/>
    <col min="1278" max="1278" width="11.00390625" style="0" bestFit="1" customWidth="1"/>
    <col min="1279" max="1280" width="11.421875" style="0" customWidth="1"/>
    <col min="1281" max="1281" width="10.7109375" style="0" bestFit="1" customWidth="1"/>
    <col min="1282" max="1282" width="6.00390625" style="0" customWidth="1"/>
    <col min="1531" max="1531" width="4.8515625" style="0" customWidth="1"/>
    <col min="1532" max="1532" width="28.57421875" style="0" customWidth="1"/>
    <col min="1534" max="1534" width="11.00390625" style="0" bestFit="1" customWidth="1"/>
    <col min="1535" max="1536" width="11.421875" style="0" customWidth="1"/>
    <col min="1537" max="1537" width="10.7109375" style="0" bestFit="1" customWidth="1"/>
    <col min="1538" max="1538" width="6.00390625" style="0" customWidth="1"/>
    <col min="1787" max="1787" width="4.8515625" style="0" customWidth="1"/>
    <col min="1788" max="1788" width="28.57421875" style="0" customWidth="1"/>
    <col min="1790" max="1790" width="11.00390625" style="0" bestFit="1" customWidth="1"/>
    <col min="1791" max="1792" width="11.421875" style="0" customWidth="1"/>
    <col min="1793" max="1793" width="10.7109375" style="0" bestFit="1" customWidth="1"/>
    <col min="1794" max="1794" width="6.00390625" style="0" customWidth="1"/>
    <col min="2043" max="2043" width="4.8515625" style="0" customWidth="1"/>
    <col min="2044" max="2044" width="28.57421875" style="0" customWidth="1"/>
    <col min="2046" max="2046" width="11.00390625" style="0" bestFit="1" customWidth="1"/>
    <col min="2047" max="2048" width="11.421875" style="0" customWidth="1"/>
    <col min="2049" max="2049" width="10.7109375" style="0" bestFit="1" customWidth="1"/>
    <col min="2050" max="2050" width="6.00390625" style="0" customWidth="1"/>
    <col min="2299" max="2299" width="4.8515625" style="0" customWidth="1"/>
    <col min="2300" max="2300" width="28.57421875" style="0" customWidth="1"/>
    <col min="2302" max="2302" width="11.00390625" style="0" bestFit="1" customWidth="1"/>
    <col min="2303" max="2304" width="11.421875" style="0" customWidth="1"/>
    <col min="2305" max="2305" width="10.7109375" style="0" bestFit="1" customWidth="1"/>
    <col min="2306" max="2306" width="6.00390625" style="0" customWidth="1"/>
    <col min="2555" max="2555" width="4.8515625" style="0" customWidth="1"/>
    <col min="2556" max="2556" width="28.57421875" style="0" customWidth="1"/>
    <col min="2558" max="2558" width="11.00390625" style="0" bestFit="1" customWidth="1"/>
    <col min="2559" max="2560" width="11.421875" style="0" customWidth="1"/>
    <col min="2561" max="2561" width="10.7109375" style="0" bestFit="1" customWidth="1"/>
    <col min="2562" max="2562" width="6.00390625" style="0" customWidth="1"/>
    <col min="2811" max="2811" width="4.8515625" style="0" customWidth="1"/>
    <col min="2812" max="2812" width="28.57421875" style="0" customWidth="1"/>
    <col min="2814" max="2814" width="11.00390625" style="0" bestFit="1" customWidth="1"/>
    <col min="2815" max="2816" width="11.421875" style="0" customWidth="1"/>
    <col min="2817" max="2817" width="10.7109375" style="0" bestFit="1" customWidth="1"/>
    <col min="2818" max="2818" width="6.00390625" style="0" customWidth="1"/>
    <col min="3067" max="3067" width="4.8515625" style="0" customWidth="1"/>
    <col min="3068" max="3068" width="28.57421875" style="0" customWidth="1"/>
    <col min="3070" max="3070" width="11.00390625" style="0" bestFit="1" customWidth="1"/>
    <col min="3071" max="3072" width="11.421875" style="0" customWidth="1"/>
    <col min="3073" max="3073" width="10.7109375" style="0" bestFit="1" customWidth="1"/>
    <col min="3074" max="3074" width="6.00390625" style="0" customWidth="1"/>
    <col min="3323" max="3323" width="4.8515625" style="0" customWidth="1"/>
    <col min="3324" max="3324" width="28.57421875" style="0" customWidth="1"/>
    <col min="3326" max="3326" width="11.00390625" style="0" bestFit="1" customWidth="1"/>
    <col min="3327" max="3328" width="11.421875" style="0" customWidth="1"/>
    <col min="3329" max="3329" width="10.7109375" style="0" bestFit="1" customWidth="1"/>
    <col min="3330" max="3330" width="6.00390625" style="0" customWidth="1"/>
    <col min="3579" max="3579" width="4.8515625" style="0" customWidth="1"/>
    <col min="3580" max="3580" width="28.57421875" style="0" customWidth="1"/>
    <col min="3582" max="3582" width="11.00390625" style="0" bestFit="1" customWidth="1"/>
    <col min="3583" max="3584" width="11.421875" style="0" customWidth="1"/>
    <col min="3585" max="3585" width="10.7109375" style="0" bestFit="1" customWidth="1"/>
    <col min="3586" max="3586" width="6.00390625" style="0" customWidth="1"/>
    <col min="3835" max="3835" width="4.8515625" style="0" customWidth="1"/>
    <col min="3836" max="3836" width="28.57421875" style="0" customWidth="1"/>
    <col min="3838" max="3838" width="11.00390625" style="0" bestFit="1" customWidth="1"/>
    <col min="3839" max="3840" width="11.421875" style="0" customWidth="1"/>
    <col min="3841" max="3841" width="10.7109375" style="0" bestFit="1" customWidth="1"/>
    <col min="3842" max="3842" width="6.00390625" style="0" customWidth="1"/>
    <col min="4091" max="4091" width="4.8515625" style="0" customWidth="1"/>
    <col min="4092" max="4092" width="28.57421875" style="0" customWidth="1"/>
    <col min="4094" max="4094" width="11.00390625" style="0" bestFit="1" customWidth="1"/>
    <col min="4095" max="4096" width="11.421875" style="0" customWidth="1"/>
    <col min="4097" max="4097" width="10.7109375" style="0" bestFit="1" customWidth="1"/>
    <col min="4098" max="4098" width="6.00390625" style="0" customWidth="1"/>
    <col min="4347" max="4347" width="4.8515625" style="0" customWidth="1"/>
    <col min="4348" max="4348" width="28.57421875" style="0" customWidth="1"/>
    <col min="4350" max="4350" width="11.00390625" style="0" bestFit="1" customWidth="1"/>
    <col min="4351" max="4352" width="11.421875" style="0" customWidth="1"/>
    <col min="4353" max="4353" width="10.7109375" style="0" bestFit="1" customWidth="1"/>
    <col min="4354" max="4354" width="6.00390625" style="0" customWidth="1"/>
    <col min="4603" max="4603" width="4.8515625" style="0" customWidth="1"/>
    <col min="4604" max="4604" width="28.57421875" style="0" customWidth="1"/>
    <col min="4606" max="4606" width="11.00390625" style="0" bestFit="1" customWidth="1"/>
    <col min="4607" max="4608" width="11.421875" style="0" customWidth="1"/>
    <col min="4609" max="4609" width="10.7109375" style="0" bestFit="1" customWidth="1"/>
    <col min="4610" max="4610" width="6.00390625" style="0" customWidth="1"/>
    <col min="4859" max="4859" width="4.8515625" style="0" customWidth="1"/>
    <col min="4860" max="4860" width="28.57421875" style="0" customWidth="1"/>
    <col min="4862" max="4862" width="11.00390625" style="0" bestFit="1" customWidth="1"/>
    <col min="4863" max="4864" width="11.421875" style="0" customWidth="1"/>
    <col min="4865" max="4865" width="10.7109375" style="0" bestFit="1" customWidth="1"/>
    <col min="4866" max="4866" width="6.00390625" style="0" customWidth="1"/>
    <col min="5115" max="5115" width="4.8515625" style="0" customWidth="1"/>
    <col min="5116" max="5116" width="28.57421875" style="0" customWidth="1"/>
    <col min="5118" max="5118" width="11.00390625" style="0" bestFit="1" customWidth="1"/>
    <col min="5119" max="5120" width="11.421875" style="0" customWidth="1"/>
    <col min="5121" max="5121" width="10.7109375" style="0" bestFit="1" customWidth="1"/>
    <col min="5122" max="5122" width="6.00390625" style="0" customWidth="1"/>
    <col min="5371" max="5371" width="4.8515625" style="0" customWidth="1"/>
    <col min="5372" max="5372" width="28.57421875" style="0" customWidth="1"/>
    <col min="5374" max="5374" width="11.00390625" style="0" bestFit="1" customWidth="1"/>
    <col min="5375" max="5376" width="11.421875" style="0" customWidth="1"/>
    <col min="5377" max="5377" width="10.7109375" style="0" bestFit="1" customWidth="1"/>
    <col min="5378" max="5378" width="6.00390625" style="0" customWidth="1"/>
    <col min="5627" max="5627" width="4.8515625" style="0" customWidth="1"/>
    <col min="5628" max="5628" width="28.57421875" style="0" customWidth="1"/>
    <col min="5630" max="5630" width="11.00390625" style="0" bestFit="1" customWidth="1"/>
    <col min="5631" max="5632" width="11.421875" style="0" customWidth="1"/>
    <col min="5633" max="5633" width="10.7109375" style="0" bestFit="1" customWidth="1"/>
    <col min="5634" max="5634" width="6.00390625" style="0" customWidth="1"/>
    <col min="5883" max="5883" width="4.8515625" style="0" customWidth="1"/>
    <col min="5884" max="5884" width="28.57421875" style="0" customWidth="1"/>
    <col min="5886" max="5886" width="11.00390625" style="0" bestFit="1" customWidth="1"/>
    <col min="5887" max="5888" width="11.421875" style="0" customWidth="1"/>
    <col min="5889" max="5889" width="10.7109375" style="0" bestFit="1" customWidth="1"/>
    <col min="5890" max="5890" width="6.00390625" style="0" customWidth="1"/>
    <col min="6139" max="6139" width="4.8515625" style="0" customWidth="1"/>
    <col min="6140" max="6140" width="28.57421875" style="0" customWidth="1"/>
    <col min="6142" max="6142" width="11.00390625" style="0" bestFit="1" customWidth="1"/>
    <col min="6143" max="6144" width="11.421875" style="0" customWidth="1"/>
    <col min="6145" max="6145" width="10.7109375" style="0" bestFit="1" customWidth="1"/>
    <col min="6146" max="6146" width="6.00390625" style="0" customWidth="1"/>
    <col min="6395" max="6395" width="4.8515625" style="0" customWidth="1"/>
    <col min="6396" max="6396" width="28.57421875" style="0" customWidth="1"/>
    <col min="6398" max="6398" width="11.00390625" style="0" bestFit="1" customWidth="1"/>
    <col min="6399" max="6400" width="11.421875" style="0" customWidth="1"/>
    <col min="6401" max="6401" width="10.7109375" style="0" bestFit="1" customWidth="1"/>
    <col min="6402" max="6402" width="6.00390625" style="0" customWidth="1"/>
    <col min="6651" max="6651" width="4.8515625" style="0" customWidth="1"/>
    <col min="6652" max="6652" width="28.57421875" style="0" customWidth="1"/>
    <col min="6654" max="6654" width="11.00390625" style="0" bestFit="1" customWidth="1"/>
    <col min="6655" max="6656" width="11.421875" style="0" customWidth="1"/>
    <col min="6657" max="6657" width="10.7109375" style="0" bestFit="1" customWidth="1"/>
    <col min="6658" max="6658" width="6.00390625" style="0" customWidth="1"/>
    <col min="6907" max="6907" width="4.8515625" style="0" customWidth="1"/>
    <col min="6908" max="6908" width="28.57421875" style="0" customWidth="1"/>
    <col min="6910" max="6910" width="11.00390625" style="0" bestFit="1" customWidth="1"/>
    <col min="6911" max="6912" width="11.421875" style="0" customWidth="1"/>
    <col min="6913" max="6913" width="10.7109375" style="0" bestFit="1" customWidth="1"/>
    <col min="6914" max="6914" width="6.00390625" style="0" customWidth="1"/>
    <col min="7163" max="7163" width="4.8515625" style="0" customWidth="1"/>
    <col min="7164" max="7164" width="28.57421875" style="0" customWidth="1"/>
    <col min="7166" max="7166" width="11.00390625" style="0" bestFit="1" customWidth="1"/>
    <col min="7167" max="7168" width="11.421875" style="0" customWidth="1"/>
    <col min="7169" max="7169" width="10.7109375" style="0" bestFit="1" customWidth="1"/>
    <col min="7170" max="7170" width="6.00390625" style="0" customWidth="1"/>
    <col min="7419" max="7419" width="4.8515625" style="0" customWidth="1"/>
    <col min="7420" max="7420" width="28.57421875" style="0" customWidth="1"/>
    <col min="7422" max="7422" width="11.00390625" style="0" bestFit="1" customWidth="1"/>
    <col min="7423" max="7424" width="11.421875" style="0" customWidth="1"/>
    <col min="7425" max="7425" width="10.7109375" style="0" bestFit="1" customWidth="1"/>
    <col min="7426" max="7426" width="6.00390625" style="0" customWidth="1"/>
    <col min="7675" max="7675" width="4.8515625" style="0" customWidth="1"/>
    <col min="7676" max="7676" width="28.57421875" style="0" customWidth="1"/>
    <col min="7678" max="7678" width="11.00390625" style="0" bestFit="1" customWidth="1"/>
    <col min="7679" max="7680" width="11.421875" style="0" customWidth="1"/>
    <col min="7681" max="7681" width="10.7109375" style="0" bestFit="1" customWidth="1"/>
    <col min="7682" max="7682" width="6.00390625" style="0" customWidth="1"/>
    <col min="7931" max="7931" width="4.8515625" style="0" customWidth="1"/>
    <col min="7932" max="7932" width="28.57421875" style="0" customWidth="1"/>
    <col min="7934" max="7934" width="11.00390625" style="0" bestFit="1" customWidth="1"/>
    <col min="7935" max="7936" width="11.421875" style="0" customWidth="1"/>
    <col min="7937" max="7937" width="10.7109375" style="0" bestFit="1" customWidth="1"/>
    <col min="7938" max="7938" width="6.00390625" style="0" customWidth="1"/>
    <col min="8187" max="8187" width="4.8515625" style="0" customWidth="1"/>
    <col min="8188" max="8188" width="28.57421875" style="0" customWidth="1"/>
    <col min="8190" max="8190" width="11.00390625" style="0" bestFit="1" customWidth="1"/>
    <col min="8191" max="8192" width="11.421875" style="0" customWidth="1"/>
    <col min="8193" max="8193" width="10.7109375" style="0" bestFit="1" customWidth="1"/>
    <col min="8194" max="8194" width="6.00390625" style="0" customWidth="1"/>
    <col min="8443" max="8443" width="4.8515625" style="0" customWidth="1"/>
    <col min="8444" max="8444" width="28.57421875" style="0" customWidth="1"/>
    <col min="8446" max="8446" width="11.00390625" style="0" bestFit="1" customWidth="1"/>
    <col min="8447" max="8448" width="11.421875" style="0" customWidth="1"/>
    <col min="8449" max="8449" width="10.7109375" style="0" bestFit="1" customWidth="1"/>
    <col min="8450" max="8450" width="6.00390625" style="0" customWidth="1"/>
    <col min="8699" max="8699" width="4.8515625" style="0" customWidth="1"/>
    <col min="8700" max="8700" width="28.57421875" style="0" customWidth="1"/>
    <col min="8702" max="8702" width="11.00390625" style="0" bestFit="1" customWidth="1"/>
    <col min="8703" max="8704" width="11.421875" style="0" customWidth="1"/>
    <col min="8705" max="8705" width="10.7109375" style="0" bestFit="1" customWidth="1"/>
    <col min="8706" max="8706" width="6.00390625" style="0" customWidth="1"/>
    <col min="8955" max="8955" width="4.8515625" style="0" customWidth="1"/>
    <col min="8956" max="8956" width="28.57421875" style="0" customWidth="1"/>
    <col min="8958" max="8958" width="11.00390625" style="0" bestFit="1" customWidth="1"/>
    <col min="8959" max="8960" width="11.421875" style="0" customWidth="1"/>
    <col min="8961" max="8961" width="10.7109375" style="0" bestFit="1" customWidth="1"/>
    <col min="8962" max="8962" width="6.00390625" style="0" customWidth="1"/>
    <col min="9211" max="9211" width="4.8515625" style="0" customWidth="1"/>
    <col min="9212" max="9212" width="28.57421875" style="0" customWidth="1"/>
    <col min="9214" max="9214" width="11.00390625" style="0" bestFit="1" customWidth="1"/>
    <col min="9215" max="9216" width="11.421875" style="0" customWidth="1"/>
    <col min="9217" max="9217" width="10.7109375" style="0" bestFit="1" customWidth="1"/>
    <col min="9218" max="9218" width="6.00390625" style="0" customWidth="1"/>
    <col min="9467" max="9467" width="4.8515625" style="0" customWidth="1"/>
    <col min="9468" max="9468" width="28.57421875" style="0" customWidth="1"/>
    <col min="9470" max="9470" width="11.00390625" style="0" bestFit="1" customWidth="1"/>
    <col min="9471" max="9472" width="11.421875" style="0" customWidth="1"/>
    <col min="9473" max="9473" width="10.7109375" style="0" bestFit="1" customWidth="1"/>
    <col min="9474" max="9474" width="6.00390625" style="0" customWidth="1"/>
    <col min="9723" max="9723" width="4.8515625" style="0" customWidth="1"/>
    <col min="9724" max="9724" width="28.57421875" style="0" customWidth="1"/>
    <col min="9726" max="9726" width="11.00390625" style="0" bestFit="1" customWidth="1"/>
    <col min="9727" max="9728" width="11.421875" style="0" customWidth="1"/>
    <col min="9729" max="9729" width="10.7109375" style="0" bestFit="1" customWidth="1"/>
    <col min="9730" max="9730" width="6.00390625" style="0" customWidth="1"/>
    <col min="9979" max="9979" width="4.8515625" style="0" customWidth="1"/>
    <col min="9980" max="9980" width="28.57421875" style="0" customWidth="1"/>
    <col min="9982" max="9982" width="11.00390625" style="0" bestFit="1" customWidth="1"/>
    <col min="9983" max="9984" width="11.421875" style="0" customWidth="1"/>
    <col min="9985" max="9985" width="10.7109375" style="0" bestFit="1" customWidth="1"/>
    <col min="9986" max="9986" width="6.00390625" style="0" customWidth="1"/>
    <col min="10235" max="10235" width="4.8515625" style="0" customWidth="1"/>
    <col min="10236" max="10236" width="28.57421875" style="0" customWidth="1"/>
    <col min="10238" max="10238" width="11.00390625" style="0" bestFit="1" customWidth="1"/>
    <col min="10239" max="10240" width="11.421875" style="0" customWidth="1"/>
    <col min="10241" max="10241" width="10.7109375" style="0" bestFit="1" customWidth="1"/>
    <col min="10242" max="10242" width="6.00390625" style="0" customWidth="1"/>
    <col min="10491" max="10491" width="4.8515625" style="0" customWidth="1"/>
    <col min="10492" max="10492" width="28.57421875" style="0" customWidth="1"/>
    <col min="10494" max="10494" width="11.00390625" style="0" bestFit="1" customWidth="1"/>
    <col min="10495" max="10496" width="11.421875" style="0" customWidth="1"/>
    <col min="10497" max="10497" width="10.7109375" style="0" bestFit="1" customWidth="1"/>
    <col min="10498" max="10498" width="6.00390625" style="0" customWidth="1"/>
    <col min="10747" max="10747" width="4.8515625" style="0" customWidth="1"/>
    <col min="10748" max="10748" width="28.57421875" style="0" customWidth="1"/>
    <col min="10750" max="10750" width="11.00390625" style="0" bestFit="1" customWidth="1"/>
    <col min="10751" max="10752" width="11.421875" style="0" customWidth="1"/>
    <col min="10753" max="10753" width="10.7109375" style="0" bestFit="1" customWidth="1"/>
    <col min="10754" max="10754" width="6.00390625" style="0" customWidth="1"/>
    <col min="11003" max="11003" width="4.8515625" style="0" customWidth="1"/>
    <col min="11004" max="11004" width="28.57421875" style="0" customWidth="1"/>
    <col min="11006" max="11006" width="11.00390625" style="0" bestFit="1" customWidth="1"/>
    <col min="11007" max="11008" width="11.421875" style="0" customWidth="1"/>
    <col min="11009" max="11009" width="10.7109375" style="0" bestFit="1" customWidth="1"/>
    <col min="11010" max="11010" width="6.00390625" style="0" customWidth="1"/>
    <col min="11259" max="11259" width="4.8515625" style="0" customWidth="1"/>
    <col min="11260" max="11260" width="28.57421875" style="0" customWidth="1"/>
    <col min="11262" max="11262" width="11.00390625" style="0" bestFit="1" customWidth="1"/>
    <col min="11263" max="11264" width="11.421875" style="0" customWidth="1"/>
    <col min="11265" max="11265" width="10.7109375" style="0" bestFit="1" customWidth="1"/>
    <col min="11266" max="11266" width="6.00390625" style="0" customWidth="1"/>
    <col min="11515" max="11515" width="4.8515625" style="0" customWidth="1"/>
    <col min="11516" max="11516" width="28.57421875" style="0" customWidth="1"/>
    <col min="11518" max="11518" width="11.00390625" style="0" bestFit="1" customWidth="1"/>
    <col min="11519" max="11520" width="11.421875" style="0" customWidth="1"/>
    <col min="11521" max="11521" width="10.7109375" style="0" bestFit="1" customWidth="1"/>
    <col min="11522" max="11522" width="6.00390625" style="0" customWidth="1"/>
    <col min="11771" max="11771" width="4.8515625" style="0" customWidth="1"/>
    <col min="11772" max="11772" width="28.57421875" style="0" customWidth="1"/>
    <col min="11774" max="11774" width="11.00390625" style="0" bestFit="1" customWidth="1"/>
    <col min="11775" max="11776" width="11.421875" style="0" customWidth="1"/>
    <col min="11777" max="11777" width="10.7109375" style="0" bestFit="1" customWidth="1"/>
    <col min="11778" max="11778" width="6.00390625" style="0" customWidth="1"/>
    <col min="12027" max="12027" width="4.8515625" style="0" customWidth="1"/>
    <col min="12028" max="12028" width="28.57421875" style="0" customWidth="1"/>
    <col min="12030" max="12030" width="11.00390625" style="0" bestFit="1" customWidth="1"/>
    <col min="12031" max="12032" width="11.421875" style="0" customWidth="1"/>
    <col min="12033" max="12033" width="10.7109375" style="0" bestFit="1" customWidth="1"/>
    <col min="12034" max="12034" width="6.00390625" style="0" customWidth="1"/>
    <col min="12283" max="12283" width="4.8515625" style="0" customWidth="1"/>
    <col min="12284" max="12284" width="28.57421875" style="0" customWidth="1"/>
    <col min="12286" max="12286" width="11.00390625" style="0" bestFit="1" customWidth="1"/>
    <col min="12287" max="12288" width="11.421875" style="0" customWidth="1"/>
    <col min="12289" max="12289" width="10.7109375" style="0" bestFit="1" customWidth="1"/>
    <col min="12290" max="12290" width="6.00390625" style="0" customWidth="1"/>
    <col min="12539" max="12539" width="4.8515625" style="0" customWidth="1"/>
    <col min="12540" max="12540" width="28.57421875" style="0" customWidth="1"/>
    <col min="12542" max="12542" width="11.00390625" style="0" bestFit="1" customWidth="1"/>
    <col min="12543" max="12544" width="11.421875" style="0" customWidth="1"/>
    <col min="12545" max="12545" width="10.7109375" style="0" bestFit="1" customWidth="1"/>
    <col min="12546" max="12546" width="6.00390625" style="0" customWidth="1"/>
    <col min="12795" max="12795" width="4.8515625" style="0" customWidth="1"/>
    <col min="12796" max="12796" width="28.57421875" style="0" customWidth="1"/>
    <col min="12798" max="12798" width="11.00390625" style="0" bestFit="1" customWidth="1"/>
    <col min="12799" max="12800" width="11.421875" style="0" customWidth="1"/>
    <col min="12801" max="12801" width="10.7109375" style="0" bestFit="1" customWidth="1"/>
    <col min="12802" max="12802" width="6.00390625" style="0" customWidth="1"/>
    <col min="13051" max="13051" width="4.8515625" style="0" customWidth="1"/>
    <col min="13052" max="13052" width="28.57421875" style="0" customWidth="1"/>
    <col min="13054" max="13054" width="11.00390625" style="0" bestFit="1" customWidth="1"/>
    <col min="13055" max="13056" width="11.421875" style="0" customWidth="1"/>
    <col min="13057" max="13057" width="10.7109375" style="0" bestFit="1" customWidth="1"/>
    <col min="13058" max="13058" width="6.00390625" style="0" customWidth="1"/>
    <col min="13307" max="13307" width="4.8515625" style="0" customWidth="1"/>
    <col min="13308" max="13308" width="28.57421875" style="0" customWidth="1"/>
    <col min="13310" max="13310" width="11.00390625" style="0" bestFit="1" customWidth="1"/>
    <col min="13311" max="13312" width="11.421875" style="0" customWidth="1"/>
    <col min="13313" max="13313" width="10.7109375" style="0" bestFit="1" customWidth="1"/>
    <col min="13314" max="13314" width="6.00390625" style="0" customWidth="1"/>
    <col min="13563" max="13563" width="4.8515625" style="0" customWidth="1"/>
    <col min="13564" max="13564" width="28.57421875" style="0" customWidth="1"/>
    <col min="13566" max="13566" width="11.00390625" style="0" bestFit="1" customWidth="1"/>
    <col min="13567" max="13568" width="11.421875" style="0" customWidth="1"/>
    <col min="13569" max="13569" width="10.7109375" style="0" bestFit="1" customWidth="1"/>
    <col min="13570" max="13570" width="6.00390625" style="0" customWidth="1"/>
    <col min="13819" max="13819" width="4.8515625" style="0" customWidth="1"/>
    <col min="13820" max="13820" width="28.57421875" style="0" customWidth="1"/>
    <col min="13822" max="13822" width="11.00390625" style="0" bestFit="1" customWidth="1"/>
    <col min="13823" max="13824" width="11.421875" style="0" customWidth="1"/>
    <col min="13825" max="13825" width="10.7109375" style="0" bestFit="1" customWidth="1"/>
    <col min="13826" max="13826" width="6.00390625" style="0" customWidth="1"/>
    <col min="14075" max="14075" width="4.8515625" style="0" customWidth="1"/>
    <col min="14076" max="14076" width="28.57421875" style="0" customWidth="1"/>
    <col min="14078" max="14078" width="11.00390625" style="0" bestFit="1" customWidth="1"/>
    <col min="14079" max="14080" width="11.421875" style="0" customWidth="1"/>
    <col min="14081" max="14081" width="10.7109375" style="0" bestFit="1" customWidth="1"/>
    <col min="14082" max="14082" width="6.00390625" style="0" customWidth="1"/>
    <col min="14331" max="14331" width="4.8515625" style="0" customWidth="1"/>
    <col min="14332" max="14332" width="28.57421875" style="0" customWidth="1"/>
    <col min="14334" max="14334" width="11.00390625" style="0" bestFit="1" customWidth="1"/>
    <col min="14335" max="14336" width="11.421875" style="0" customWidth="1"/>
    <col min="14337" max="14337" width="10.7109375" style="0" bestFit="1" customWidth="1"/>
    <col min="14338" max="14338" width="6.00390625" style="0" customWidth="1"/>
    <col min="14587" max="14587" width="4.8515625" style="0" customWidth="1"/>
    <col min="14588" max="14588" width="28.57421875" style="0" customWidth="1"/>
    <col min="14590" max="14590" width="11.00390625" style="0" bestFit="1" customWidth="1"/>
    <col min="14591" max="14592" width="11.421875" style="0" customWidth="1"/>
    <col min="14593" max="14593" width="10.7109375" style="0" bestFit="1" customWidth="1"/>
    <col min="14594" max="14594" width="6.00390625" style="0" customWidth="1"/>
    <col min="14843" max="14843" width="4.8515625" style="0" customWidth="1"/>
    <col min="14844" max="14844" width="28.57421875" style="0" customWidth="1"/>
    <col min="14846" max="14846" width="11.00390625" style="0" bestFit="1" customWidth="1"/>
    <col min="14847" max="14848" width="11.421875" style="0" customWidth="1"/>
    <col min="14849" max="14849" width="10.7109375" style="0" bestFit="1" customWidth="1"/>
    <col min="14850" max="14850" width="6.00390625" style="0" customWidth="1"/>
    <col min="15099" max="15099" width="4.8515625" style="0" customWidth="1"/>
    <col min="15100" max="15100" width="28.57421875" style="0" customWidth="1"/>
    <col min="15102" max="15102" width="11.00390625" style="0" bestFit="1" customWidth="1"/>
    <col min="15103" max="15104" width="11.421875" style="0" customWidth="1"/>
    <col min="15105" max="15105" width="10.7109375" style="0" bestFit="1" customWidth="1"/>
    <col min="15106" max="15106" width="6.00390625" style="0" customWidth="1"/>
    <col min="15355" max="15355" width="4.8515625" style="0" customWidth="1"/>
    <col min="15356" max="15356" width="28.57421875" style="0" customWidth="1"/>
    <col min="15358" max="15358" width="11.00390625" style="0" bestFit="1" customWidth="1"/>
    <col min="15359" max="15360" width="11.421875" style="0" customWidth="1"/>
    <col min="15361" max="15361" width="10.7109375" style="0" bestFit="1" customWidth="1"/>
    <col min="15362" max="15362" width="6.00390625" style="0" customWidth="1"/>
    <col min="15611" max="15611" width="4.8515625" style="0" customWidth="1"/>
    <col min="15612" max="15612" width="28.57421875" style="0" customWidth="1"/>
    <col min="15614" max="15614" width="11.00390625" style="0" bestFit="1" customWidth="1"/>
    <col min="15615" max="15616" width="11.421875" style="0" customWidth="1"/>
    <col min="15617" max="15617" width="10.7109375" style="0" bestFit="1" customWidth="1"/>
    <col min="15618" max="15618" width="6.00390625" style="0" customWidth="1"/>
    <col min="15867" max="15867" width="4.8515625" style="0" customWidth="1"/>
    <col min="15868" max="15868" width="28.57421875" style="0" customWidth="1"/>
    <col min="15870" max="15870" width="11.00390625" style="0" bestFit="1" customWidth="1"/>
    <col min="15871" max="15872" width="11.421875" style="0" customWidth="1"/>
    <col min="15873" max="15873" width="10.7109375" style="0" bestFit="1" customWidth="1"/>
    <col min="15874" max="15874" width="6.00390625" style="0" customWidth="1"/>
    <col min="16123" max="16123" width="4.8515625" style="0" customWidth="1"/>
    <col min="16124" max="16124" width="28.57421875" style="0" customWidth="1"/>
    <col min="16126" max="16126" width="11.00390625" style="0" bestFit="1" customWidth="1"/>
    <col min="16127" max="16128" width="11.421875" style="0" customWidth="1"/>
    <col min="16129" max="16129" width="10.7109375" style="0" bestFit="1" customWidth="1"/>
    <col min="16130" max="16130" width="6.00390625" style="0" customWidth="1"/>
  </cols>
  <sheetData>
    <row r="1" spans="1:7" ht="23.25" thickBot="1">
      <c r="A1" s="188" t="s">
        <v>64</v>
      </c>
      <c r="B1" s="189"/>
      <c r="C1" s="189"/>
      <c r="D1" s="189"/>
      <c r="E1" s="189"/>
      <c r="F1" s="59"/>
      <c r="G1" s="60"/>
    </row>
    <row r="2" spans="1:7" ht="21" thickBo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65</v>
      </c>
      <c r="F2" s="12" t="s">
        <v>14</v>
      </c>
      <c r="G2" s="12" t="s">
        <v>15</v>
      </c>
    </row>
    <row r="3" spans="1:7" ht="15" thickBot="1">
      <c r="A3" s="79">
        <f>(ROW()-2)</f>
        <v>1</v>
      </c>
      <c r="B3" s="15" t="s">
        <v>147</v>
      </c>
      <c r="C3" s="15" t="s">
        <v>148</v>
      </c>
      <c r="D3" s="15">
        <v>12</v>
      </c>
      <c r="E3" s="15">
        <v>59</v>
      </c>
      <c r="F3" s="65">
        <v>85</v>
      </c>
      <c r="G3" s="15">
        <v>1</v>
      </c>
    </row>
    <row r="4" spans="1:7" ht="15" thickBot="1">
      <c r="A4" s="6">
        <f aca="true" t="shared" si="0" ref="A4:A26">(ROW()-2)</f>
        <v>2</v>
      </c>
      <c r="B4" s="15" t="s">
        <v>142</v>
      </c>
      <c r="C4" s="15" t="s">
        <v>143</v>
      </c>
      <c r="D4" s="15">
        <v>13</v>
      </c>
      <c r="E4" s="15">
        <v>3</v>
      </c>
      <c r="F4" s="15">
        <v>83</v>
      </c>
      <c r="G4" s="15">
        <v>2</v>
      </c>
    </row>
    <row r="5" spans="1:7" ht="15" thickBot="1">
      <c r="A5" s="79">
        <f t="shared" si="0"/>
        <v>3</v>
      </c>
      <c r="B5" s="15" t="s">
        <v>144</v>
      </c>
      <c r="C5" s="15" t="s">
        <v>145</v>
      </c>
      <c r="D5" s="15">
        <v>1</v>
      </c>
      <c r="E5" s="65">
        <v>84</v>
      </c>
      <c r="F5" s="65">
        <v>81</v>
      </c>
      <c r="G5" s="65">
        <v>3</v>
      </c>
    </row>
    <row r="6" spans="1:7" ht="15" thickBot="1">
      <c r="A6" s="6">
        <f t="shared" si="0"/>
        <v>4</v>
      </c>
      <c r="B6" s="15" t="s">
        <v>164</v>
      </c>
      <c r="C6" s="15" t="s">
        <v>165</v>
      </c>
      <c r="D6" s="15">
        <v>26</v>
      </c>
      <c r="E6" s="65">
        <v>30</v>
      </c>
      <c r="F6" s="65">
        <v>79</v>
      </c>
      <c r="G6" s="15"/>
    </row>
    <row r="7" spans="1:7" ht="15" thickBot="1">
      <c r="A7" s="6">
        <f t="shared" si="0"/>
        <v>5</v>
      </c>
      <c r="B7" s="15" t="s">
        <v>144</v>
      </c>
      <c r="C7" s="15" t="s">
        <v>145</v>
      </c>
      <c r="D7" s="15">
        <v>4</v>
      </c>
      <c r="E7" s="65">
        <v>23</v>
      </c>
      <c r="F7" s="65">
        <v>78</v>
      </c>
      <c r="G7" s="15"/>
    </row>
    <row r="8" spans="1:7" ht="15" thickBot="1">
      <c r="A8" s="6">
        <f t="shared" si="0"/>
        <v>6</v>
      </c>
      <c r="B8" s="15" t="s">
        <v>147</v>
      </c>
      <c r="C8" s="15" t="s">
        <v>148</v>
      </c>
      <c r="D8" s="15">
        <v>9</v>
      </c>
      <c r="E8" s="65">
        <v>62</v>
      </c>
      <c r="F8" s="15">
        <v>78</v>
      </c>
      <c r="G8" s="15"/>
    </row>
    <row r="9" spans="1:7" ht="15" thickBot="1">
      <c r="A9" s="79">
        <f t="shared" si="0"/>
        <v>7</v>
      </c>
      <c r="B9" s="15" t="s">
        <v>164</v>
      </c>
      <c r="C9" s="15" t="s">
        <v>165</v>
      </c>
      <c r="D9" s="15">
        <v>23</v>
      </c>
      <c r="E9" s="65">
        <v>26</v>
      </c>
      <c r="F9" s="15">
        <v>78</v>
      </c>
      <c r="G9" s="15"/>
    </row>
    <row r="10" spans="1:7" ht="15" thickBot="1">
      <c r="A10" s="6">
        <f t="shared" si="0"/>
        <v>8</v>
      </c>
      <c r="B10" s="15" t="s">
        <v>147</v>
      </c>
      <c r="C10" s="15" t="s">
        <v>148</v>
      </c>
      <c r="D10" s="15">
        <v>11</v>
      </c>
      <c r="E10" s="15">
        <v>34</v>
      </c>
      <c r="F10" s="65">
        <v>77</v>
      </c>
      <c r="G10" s="15"/>
    </row>
    <row r="11" spans="1:7" ht="15" thickBot="1">
      <c r="A11" s="6">
        <f t="shared" si="0"/>
        <v>9</v>
      </c>
      <c r="B11" s="15" t="s">
        <v>164</v>
      </c>
      <c r="C11" s="15" t="s">
        <v>165</v>
      </c>
      <c r="D11" s="15">
        <v>18</v>
      </c>
      <c r="E11" s="65">
        <v>1</v>
      </c>
      <c r="F11" s="65">
        <v>75</v>
      </c>
      <c r="G11" s="15"/>
    </row>
    <row r="12" spans="1:7" ht="15" thickBot="1">
      <c r="A12" s="6">
        <f t="shared" si="0"/>
        <v>10</v>
      </c>
      <c r="B12" s="15" t="s">
        <v>144</v>
      </c>
      <c r="C12" s="15" t="s">
        <v>145</v>
      </c>
      <c r="D12" s="15">
        <v>3</v>
      </c>
      <c r="E12" s="65">
        <v>63</v>
      </c>
      <c r="F12" s="65">
        <v>72</v>
      </c>
      <c r="G12" s="65"/>
    </row>
    <row r="13" spans="1:7" ht="15" thickBot="1">
      <c r="A13" s="6">
        <f t="shared" si="0"/>
        <v>11</v>
      </c>
      <c r="B13" s="15" t="s">
        <v>164</v>
      </c>
      <c r="C13" s="15" t="s">
        <v>165</v>
      </c>
      <c r="D13" s="15">
        <v>16</v>
      </c>
      <c r="E13" s="65">
        <v>20</v>
      </c>
      <c r="F13" s="65">
        <v>69</v>
      </c>
      <c r="G13" s="15"/>
    </row>
    <row r="14" spans="1:7" ht="15" thickBot="1">
      <c r="A14" s="6">
        <f t="shared" si="0"/>
        <v>12</v>
      </c>
      <c r="B14" s="15" t="s">
        <v>147</v>
      </c>
      <c r="C14" s="15" t="s">
        <v>148</v>
      </c>
      <c r="D14" s="15">
        <v>10</v>
      </c>
      <c r="E14" s="65">
        <v>48</v>
      </c>
      <c r="F14" s="65">
        <v>58</v>
      </c>
      <c r="G14" s="65"/>
    </row>
    <row r="15" spans="1:7" ht="15" thickBot="1">
      <c r="A15" s="6">
        <f t="shared" si="0"/>
        <v>13</v>
      </c>
      <c r="B15" s="15" t="s">
        <v>144</v>
      </c>
      <c r="C15" s="15" t="s">
        <v>145</v>
      </c>
      <c r="D15" s="15">
        <v>2</v>
      </c>
      <c r="E15" s="65">
        <v>110</v>
      </c>
      <c r="F15" s="65">
        <v>0</v>
      </c>
      <c r="G15" s="65"/>
    </row>
    <row r="16" spans="1:7" ht="15" thickBot="1">
      <c r="A16" s="6">
        <f t="shared" si="0"/>
        <v>14</v>
      </c>
      <c r="B16" s="15" t="s">
        <v>134</v>
      </c>
      <c r="C16" s="15" t="s">
        <v>135</v>
      </c>
      <c r="D16" s="15">
        <v>5</v>
      </c>
      <c r="E16" s="65">
        <v>46</v>
      </c>
      <c r="F16" s="65">
        <v>0</v>
      </c>
      <c r="G16" s="65"/>
    </row>
    <row r="17" spans="1:7" ht="15" thickBot="1">
      <c r="A17" s="6">
        <f t="shared" si="0"/>
        <v>15</v>
      </c>
      <c r="B17" s="15" t="s">
        <v>134</v>
      </c>
      <c r="C17" s="15" t="s">
        <v>135</v>
      </c>
      <c r="D17" s="15">
        <v>6</v>
      </c>
      <c r="E17" s="65">
        <v>47</v>
      </c>
      <c r="F17" s="65">
        <v>0</v>
      </c>
      <c r="G17" s="15"/>
    </row>
    <row r="18" spans="1:7" ht="15" thickBot="1">
      <c r="A18" s="6">
        <f t="shared" si="0"/>
        <v>16</v>
      </c>
      <c r="B18" s="15" t="s">
        <v>134</v>
      </c>
      <c r="C18" s="15" t="s">
        <v>135</v>
      </c>
      <c r="D18" s="15">
        <v>7</v>
      </c>
      <c r="E18" s="65">
        <v>8</v>
      </c>
      <c r="F18" s="65">
        <v>0</v>
      </c>
      <c r="G18" s="65"/>
    </row>
    <row r="19" spans="1:7" ht="15" thickBot="1">
      <c r="A19" s="79">
        <f t="shared" si="0"/>
        <v>17</v>
      </c>
      <c r="B19" s="15" t="s">
        <v>134</v>
      </c>
      <c r="C19" s="15" t="s">
        <v>135</v>
      </c>
      <c r="D19" s="15">
        <v>8</v>
      </c>
      <c r="E19" s="15">
        <v>10</v>
      </c>
      <c r="F19" s="65">
        <v>0</v>
      </c>
      <c r="G19" s="15"/>
    </row>
    <row r="20" spans="1:7" ht="15" thickBot="1">
      <c r="A20" s="6">
        <f t="shared" si="0"/>
        <v>18</v>
      </c>
      <c r="B20" s="15" t="s">
        <v>142</v>
      </c>
      <c r="C20" s="15" t="s">
        <v>143</v>
      </c>
      <c r="D20" s="15">
        <v>14</v>
      </c>
      <c r="E20" s="65">
        <v>28</v>
      </c>
      <c r="F20" s="65">
        <v>0</v>
      </c>
      <c r="G20" s="15"/>
    </row>
    <row r="21" spans="1:7" ht="15" thickBot="1">
      <c r="A21" s="79">
        <f t="shared" si="0"/>
        <v>19</v>
      </c>
      <c r="B21" s="15" t="s">
        <v>164</v>
      </c>
      <c r="C21" s="15" t="s">
        <v>165</v>
      </c>
      <c r="D21" s="15">
        <v>15</v>
      </c>
      <c r="E21" s="65">
        <v>21</v>
      </c>
      <c r="F21" s="65">
        <v>0</v>
      </c>
      <c r="G21" s="65"/>
    </row>
    <row r="22" spans="1:7" ht="15" thickBot="1">
      <c r="A22" s="6">
        <f t="shared" si="0"/>
        <v>20</v>
      </c>
      <c r="B22" s="15" t="s">
        <v>164</v>
      </c>
      <c r="C22" s="15" t="s">
        <v>165</v>
      </c>
      <c r="D22" s="15">
        <v>17</v>
      </c>
      <c r="E22" s="65">
        <v>32</v>
      </c>
      <c r="F22" s="15">
        <v>0</v>
      </c>
      <c r="G22" s="15"/>
    </row>
    <row r="23" spans="1:7" ht="15" thickBot="1">
      <c r="A23" s="6">
        <f t="shared" si="0"/>
        <v>21</v>
      </c>
      <c r="B23" s="15" t="s">
        <v>164</v>
      </c>
      <c r="C23" s="15" t="s">
        <v>165</v>
      </c>
      <c r="D23" s="15">
        <v>24</v>
      </c>
      <c r="E23" s="65">
        <v>14</v>
      </c>
      <c r="F23" s="65">
        <v>0</v>
      </c>
      <c r="G23" s="15"/>
    </row>
    <row r="24" spans="1:7" ht="15" thickBot="1">
      <c r="A24" s="6">
        <f t="shared" si="0"/>
        <v>22</v>
      </c>
      <c r="B24" s="15" t="s">
        <v>164</v>
      </c>
      <c r="C24" s="15" t="s">
        <v>165</v>
      </c>
      <c r="D24" s="15">
        <v>25</v>
      </c>
      <c r="E24" s="65">
        <v>18</v>
      </c>
      <c r="F24" s="15">
        <v>0</v>
      </c>
      <c r="G24" s="15"/>
    </row>
    <row r="25" spans="1:7" ht="15" thickBot="1">
      <c r="A25" s="6">
        <f t="shared" si="0"/>
        <v>23</v>
      </c>
      <c r="B25" s="15"/>
      <c r="C25" s="15"/>
      <c r="D25" s="15"/>
      <c r="E25" s="15"/>
      <c r="F25" s="65"/>
      <c r="G25" s="65"/>
    </row>
    <row r="26" spans="1:7" ht="15" thickBot="1">
      <c r="A26" s="6">
        <f t="shared" si="0"/>
        <v>24</v>
      </c>
      <c r="B26" s="2"/>
      <c r="C26" s="2"/>
      <c r="D26" s="15"/>
      <c r="E26" s="65"/>
      <c r="F26" s="65"/>
      <c r="G26" s="15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"/>
  <sheetViews>
    <sheetView workbookViewId="0" topLeftCell="A1">
      <selection activeCell="Q2" sqref="Q2"/>
    </sheetView>
  </sheetViews>
  <sheetFormatPr defaultColWidth="9.140625" defaultRowHeight="12.75"/>
  <cols>
    <col min="1" max="1" width="4.00390625" style="7" customWidth="1"/>
    <col min="2" max="2" width="28.57421875" style="0" customWidth="1"/>
    <col min="4" max="4" width="11.00390625" style="0" bestFit="1" customWidth="1"/>
    <col min="5" max="5" width="11.421875" style="78" customWidth="1"/>
    <col min="6" max="6" width="11.421875" style="0" customWidth="1"/>
    <col min="7" max="9" width="11.00390625" style="0" customWidth="1"/>
    <col min="10" max="11" width="11.00390625" style="7" customWidth="1"/>
    <col min="12" max="12" width="11.00390625" style="0" customWidth="1"/>
    <col min="257" max="257" width="4.00390625" style="0" customWidth="1"/>
    <col min="258" max="258" width="28.57421875" style="0" customWidth="1"/>
    <col min="260" max="260" width="11.00390625" style="0" bestFit="1" customWidth="1"/>
    <col min="261" max="262" width="11.421875" style="0" customWidth="1"/>
    <col min="263" max="268" width="11.00390625" style="0" customWidth="1"/>
    <col min="513" max="513" width="4.00390625" style="0" customWidth="1"/>
    <col min="514" max="514" width="28.57421875" style="0" customWidth="1"/>
    <col min="516" max="516" width="11.00390625" style="0" bestFit="1" customWidth="1"/>
    <col min="517" max="518" width="11.421875" style="0" customWidth="1"/>
    <col min="519" max="524" width="11.00390625" style="0" customWidth="1"/>
    <col min="769" max="769" width="4.00390625" style="0" customWidth="1"/>
    <col min="770" max="770" width="28.57421875" style="0" customWidth="1"/>
    <col min="772" max="772" width="11.00390625" style="0" bestFit="1" customWidth="1"/>
    <col min="773" max="774" width="11.421875" style="0" customWidth="1"/>
    <col min="775" max="780" width="11.00390625" style="0" customWidth="1"/>
    <col min="1025" max="1025" width="4.00390625" style="0" customWidth="1"/>
    <col min="1026" max="1026" width="28.57421875" style="0" customWidth="1"/>
    <col min="1028" max="1028" width="11.00390625" style="0" bestFit="1" customWidth="1"/>
    <col min="1029" max="1030" width="11.421875" style="0" customWidth="1"/>
    <col min="1031" max="1036" width="11.00390625" style="0" customWidth="1"/>
    <col min="1281" max="1281" width="4.00390625" style="0" customWidth="1"/>
    <col min="1282" max="1282" width="28.57421875" style="0" customWidth="1"/>
    <col min="1284" max="1284" width="11.00390625" style="0" bestFit="1" customWidth="1"/>
    <col min="1285" max="1286" width="11.421875" style="0" customWidth="1"/>
    <col min="1287" max="1292" width="11.00390625" style="0" customWidth="1"/>
    <col min="1537" max="1537" width="4.00390625" style="0" customWidth="1"/>
    <col min="1538" max="1538" width="28.57421875" style="0" customWidth="1"/>
    <col min="1540" max="1540" width="11.00390625" style="0" bestFit="1" customWidth="1"/>
    <col min="1541" max="1542" width="11.421875" style="0" customWidth="1"/>
    <col min="1543" max="1548" width="11.00390625" style="0" customWidth="1"/>
    <col min="1793" max="1793" width="4.00390625" style="0" customWidth="1"/>
    <col min="1794" max="1794" width="28.57421875" style="0" customWidth="1"/>
    <col min="1796" max="1796" width="11.00390625" style="0" bestFit="1" customWidth="1"/>
    <col min="1797" max="1798" width="11.421875" style="0" customWidth="1"/>
    <col min="1799" max="1804" width="11.00390625" style="0" customWidth="1"/>
    <col min="2049" max="2049" width="4.00390625" style="0" customWidth="1"/>
    <col min="2050" max="2050" width="28.57421875" style="0" customWidth="1"/>
    <col min="2052" max="2052" width="11.00390625" style="0" bestFit="1" customWidth="1"/>
    <col min="2053" max="2054" width="11.421875" style="0" customWidth="1"/>
    <col min="2055" max="2060" width="11.00390625" style="0" customWidth="1"/>
    <col min="2305" max="2305" width="4.00390625" style="0" customWidth="1"/>
    <col min="2306" max="2306" width="28.57421875" style="0" customWidth="1"/>
    <col min="2308" max="2308" width="11.00390625" style="0" bestFit="1" customWidth="1"/>
    <col min="2309" max="2310" width="11.421875" style="0" customWidth="1"/>
    <col min="2311" max="2316" width="11.00390625" style="0" customWidth="1"/>
    <col min="2561" max="2561" width="4.00390625" style="0" customWidth="1"/>
    <col min="2562" max="2562" width="28.57421875" style="0" customWidth="1"/>
    <col min="2564" max="2564" width="11.00390625" style="0" bestFit="1" customWidth="1"/>
    <col min="2565" max="2566" width="11.421875" style="0" customWidth="1"/>
    <col min="2567" max="2572" width="11.00390625" style="0" customWidth="1"/>
    <col min="2817" max="2817" width="4.00390625" style="0" customWidth="1"/>
    <col min="2818" max="2818" width="28.57421875" style="0" customWidth="1"/>
    <col min="2820" max="2820" width="11.00390625" style="0" bestFit="1" customWidth="1"/>
    <col min="2821" max="2822" width="11.421875" style="0" customWidth="1"/>
    <col min="2823" max="2828" width="11.00390625" style="0" customWidth="1"/>
    <col min="3073" max="3073" width="4.00390625" style="0" customWidth="1"/>
    <col min="3074" max="3074" width="28.57421875" style="0" customWidth="1"/>
    <col min="3076" max="3076" width="11.00390625" style="0" bestFit="1" customWidth="1"/>
    <col min="3077" max="3078" width="11.421875" style="0" customWidth="1"/>
    <col min="3079" max="3084" width="11.00390625" style="0" customWidth="1"/>
    <col min="3329" max="3329" width="4.00390625" style="0" customWidth="1"/>
    <col min="3330" max="3330" width="28.57421875" style="0" customWidth="1"/>
    <col min="3332" max="3332" width="11.00390625" style="0" bestFit="1" customWidth="1"/>
    <col min="3333" max="3334" width="11.421875" style="0" customWidth="1"/>
    <col min="3335" max="3340" width="11.00390625" style="0" customWidth="1"/>
    <col min="3585" max="3585" width="4.00390625" style="0" customWidth="1"/>
    <col min="3586" max="3586" width="28.57421875" style="0" customWidth="1"/>
    <col min="3588" max="3588" width="11.00390625" style="0" bestFit="1" customWidth="1"/>
    <col min="3589" max="3590" width="11.421875" style="0" customWidth="1"/>
    <col min="3591" max="3596" width="11.00390625" style="0" customWidth="1"/>
    <col min="3841" max="3841" width="4.00390625" style="0" customWidth="1"/>
    <col min="3842" max="3842" width="28.57421875" style="0" customWidth="1"/>
    <col min="3844" max="3844" width="11.00390625" style="0" bestFit="1" customWidth="1"/>
    <col min="3845" max="3846" width="11.421875" style="0" customWidth="1"/>
    <col min="3847" max="3852" width="11.00390625" style="0" customWidth="1"/>
    <col min="4097" max="4097" width="4.00390625" style="0" customWidth="1"/>
    <col min="4098" max="4098" width="28.57421875" style="0" customWidth="1"/>
    <col min="4100" max="4100" width="11.00390625" style="0" bestFit="1" customWidth="1"/>
    <col min="4101" max="4102" width="11.421875" style="0" customWidth="1"/>
    <col min="4103" max="4108" width="11.00390625" style="0" customWidth="1"/>
    <col min="4353" max="4353" width="4.00390625" style="0" customWidth="1"/>
    <col min="4354" max="4354" width="28.57421875" style="0" customWidth="1"/>
    <col min="4356" max="4356" width="11.00390625" style="0" bestFit="1" customWidth="1"/>
    <col min="4357" max="4358" width="11.421875" style="0" customWidth="1"/>
    <col min="4359" max="4364" width="11.00390625" style="0" customWidth="1"/>
    <col min="4609" max="4609" width="4.00390625" style="0" customWidth="1"/>
    <col min="4610" max="4610" width="28.57421875" style="0" customWidth="1"/>
    <col min="4612" max="4612" width="11.00390625" style="0" bestFit="1" customWidth="1"/>
    <col min="4613" max="4614" width="11.421875" style="0" customWidth="1"/>
    <col min="4615" max="4620" width="11.00390625" style="0" customWidth="1"/>
    <col min="4865" max="4865" width="4.00390625" style="0" customWidth="1"/>
    <col min="4866" max="4866" width="28.57421875" style="0" customWidth="1"/>
    <col min="4868" max="4868" width="11.00390625" style="0" bestFit="1" customWidth="1"/>
    <col min="4869" max="4870" width="11.421875" style="0" customWidth="1"/>
    <col min="4871" max="4876" width="11.00390625" style="0" customWidth="1"/>
    <col min="5121" max="5121" width="4.00390625" style="0" customWidth="1"/>
    <col min="5122" max="5122" width="28.57421875" style="0" customWidth="1"/>
    <col min="5124" max="5124" width="11.00390625" style="0" bestFit="1" customWidth="1"/>
    <col min="5125" max="5126" width="11.421875" style="0" customWidth="1"/>
    <col min="5127" max="5132" width="11.00390625" style="0" customWidth="1"/>
    <col min="5377" max="5377" width="4.00390625" style="0" customWidth="1"/>
    <col min="5378" max="5378" width="28.57421875" style="0" customWidth="1"/>
    <col min="5380" max="5380" width="11.00390625" style="0" bestFit="1" customWidth="1"/>
    <col min="5381" max="5382" width="11.421875" style="0" customWidth="1"/>
    <col min="5383" max="5388" width="11.00390625" style="0" customWidth="1"/>
    <col min="5633" max="5633" width="4.00390625" style="0" customWidth="1"/>
    <col min="5634" max="5634" width="28.57421875" style="0" customWidth="1"/>
    <col min="5636" max="5636" width="11.00390625" style="0" bestFit="1" customWidth="1"/>
    <col min="5637" max="5638" width="11.421875" style="0" customWidth="1"/>
    <col min="5639" max="5644" width="11.00390625" style="0" customWidth="1"/>
    <col min="5889" max="5889" width="4.00390625" style="0" customWidth="1"/>
    <col min="5890" max="5890" width="28.57421875" style="0" customWidth="1"/>
    <col min="5892" max="5892" width="11.00390625" style="0" bestFit="1" customWidth="1"/>
    <col min="5893" max="5894" width="11.421875" style="0" customWidth="1"/>
    <col min="5895" max="5900" width="11.00390625" style="0" customWidth="1"/>
    <col min="6145" max="6145" width="4.00390625" style="0" customWidth="1"/>
    <col min="6146" max="6146" width="28.57421875" style="0" customWidth="1"/>
    <col min="6148" max="6148" width="11.00390625" style="0" bestFit="1" customWidth="1"/>
    <col min="6149" max="6150" width="11.421875" style="0" customWidth="1"/>
    <col min="6151" max="6156" width="11.00390625" style="0" customWidth="1"/>
    <col min="6401" max="6401" width="4.00390625" style="0" customWidth="1"/>
    <col min="6402" max="6402" width="28.57421875" style="0" customWidth="1"/>
    <col min="6404" max="6404" width="11.00390625" style="0" bestFit="1" customWidth="1"/>
    <col min="6405" max="6406" width="11.421875" style="0" customWidth="1"/>
    <col min="6407" max="6412" width="11.00390625" style="0" customWidth="1"/>
    <col min="6657" max="6657" width="4.00390625" style="0" customWidth="1"/>
    <col min="6658" max="6658" width="28.57421875" style="0" customWidth="1"/>
    <col min="6660" max="6660" width="11.00390625" style="0" bestFit="1" customWidth="1"/>
    <col min="6661" max="6662" width="11.421875" style="0" customWidth="1"/>
    <col min="6663" max="6668" width="11.00390625" style="0" customWidth="1"/>
    <col min="6913" max="6913" width="4.00390625" style="0" customWidth="1"/>
    <col min="6914" max="6914" width="28.57421875" style="0" customWidth="1"/>
    <col min="6916" max="6916" width="11.00390625" style="0" bestFit="1" customWidth="1"/>
    <col min="6917" max="6918" width="11.421875" style="0" customWidth="1"/>
    <col min="6919" max="6924" width="11.00390625" style="0" customWidth="1"/>
    <col min="7169" max="7169" width="4.00390625" style="0" customWidth="1"/>
    <col min="7170" max="7170" width="28.57421875" style="0" customWidth="1"/>
    <col min="7172" max="7172" width="11.00390625" style="0" bestFit="1" customWidth="1"/>
    <col min="7173" max="7174" width="11.421875" style="0" customWidth="1"/>
    <col min="7175" max="7180" width="11.00390625" style="0" customWidth="1"/>
    <col min="7425" max="7425" width="4.00390625" style="0" customWidth="1"/>
    <col min="7426" max="7426" width="28.57421875" style="0" customWidth="1"/>
    <col min="7428" max="7428" width="11.00390625" style="0" bestFit="1" customWidth="1"/>
    <col min="7429" max="7430" width="11.421875" style="0" customWidth="1"/>
    <col min="7431" max="7436" width="11.00390625" style="0" customWidth="1"/>
    <col min="7681" max="7681" width="4.00390625" style="0" customWidth="1"/>
    <col min="7682" max="7682" width="28.57421875" style="0" customWidth="1"/>
    <col min="7684" max="7684" width="11.00390625" style="0" bestFit="1" customWidth="1"/>
    <col min="7685" max="7686" width="11.421875" style="0" customWidth="1"/>
    <col min="7687" max="7692" width="11.00390625" style="0" customWidth="1"/>
    <col min="7937" max="7937" width="4.00390625" style="0" customWidth="1"/>
    <col min="7938" max="7938" width="28.57421875" style="0" customWidth="1"/>
    <col min="7940" max="7940" width="11.00390625" style="0" bestFit="1" customWidth="1"/>
    <col min="7941" max="7942" width="11.421875" style="0" customWidth="1"/>
    <col min="7943" max="7948" width="11.00390625" style="0" customWidth="1"/>
    <col min="8193" max="8193" width="4.00390625" style="0" customWidth="1"/>
    <col min="8194" max="8194" width="28.57421875" style="0" customWidth="1"/>
    <col min="8196" max="8196" width="11.00390625" style="0" bestFit="1" customWidth="1"/>
    <col min="8197" max="8198" width="11.421875" style="0" customWidth="1"/>
    <col min="8199" max="8204" width="11.00390625" style="0" customWidth="1"/>
    <col min="8449" max="8449" width="4.00390625" style="0" customWidth="1"/>
    <col min="8450" max="8450" width="28.57421875" style="0" customWidth="1"/>
    <col min="8452" max="8452" width="11.00390625" style="0" bestFit="1" customWidth="1"/>
    <col min="8453" max="8454" width="11.421875" style="0" customWidth="1"/>
    <col min="8455" max="8460" width="11.00390625" style="0" customWidth="1"/>
    <col min="8705" max="8705" width="4.00390625" style="0" customWidth="1"/>
    <col min="8706" max="8706" width="28.57421875" style="0" customWidth="1"/>
    <col min="8708" max="8708" width="11.00390625" style="0" bestFit="1" customWidth="1"/>
    <col min="8709" max="8710" width="11.421875" style="0" customWidth="1"/>
    <col min="8711" max="8716" width="11.00390625" style="0" customWidth="1"/>
    <col min="8961" max="8961" width="4.00390625" style="0" customWidth="1"/>
    <col min="8962" max="8962" width="28.57421875" style="0" customWidth="1"/>
    <col min="8964" max="8964" width="11.00390625" style="0" bestFit="1" customWidth="1"/>
    <col min="8965" max="8966" width="11.421875" style="0" customWidth="1"/>
    <col min="8967" max="8972" width="11.00390625" style="0" customWidth="1"/>
    <col min="9217" max="9217" width="4.00390625" style="0" customWidth="1"/>
    <col min="9218" max="9218" width="28.57421875" style="0" customWidth="1"/>
    <col min="9220" max="9220" width="11.00390625" style="0" bestFit="1" customWidth="1"/>
    <col min="9221" max="9222" width="11.421875" style="0" customWidth="1"/>
    <col min="9223" max="9228" width="11.00390625" style="0" customWidth="1"/>
    <col min="9473" max="9473" width="4.00390625" style="0" customWidth="1"/>
    <col min="9474" max="9474" width="28.57421875" style="0" customWidth="1"/>
    <col min="9476" max="9476" width="11.00390625" style="0" bestFit="1" customWidth="1"/>
    <col min="9477" max="9478" width="11.421875" style="0" customWidth="1"/>
    <col min="9479" max="9484" width="11.00390625" style="0" customWidth="1"/>
    <col min="9729" max="9729" width="4.00390625" style="0" customWidth="1"/>
    <col min="9730" max="9730" width="28.57421875" style="0" customWidth="1"/>
    <col min="9732" max="9732" width="11.00390625" style="0" bestFit="1" customWidth="1"/>
    <col min="9733" max="9734" width="11.421875" style="0" customWidth="1"/>
    <col min="9735" max="9740" width="11.00390625" style="0" customWidth="1"/>
    <col min="9985" max="9985" width="4.00390625" style="0" customWidth="1"/>
    <col min="9986" max="9986" width="28.57421875" style="0" customWidth="1"/>
    <col min="9988" max="9988" width="11.00390625" style="0" bestFit="1" customWidth="1"/>
    <col min="9989" max="9990" width="11.421875" style="0" customWidth="1"/>
    <col min="9991" max="9996" width="11.00390625" style="0" customWidth="1"/>
    <col min="10241" max="10241" width="4.00390625" style="0" customWidth="1"/>
    <col min="10242" max="10242" width="28.57421875" style="0" customWidth="1"/>
    <col min="10244" max="10244" width="11.00390625" style="0" bestFit="1" customWidth="1"/>
    <col min="10245" max="10246" width="11.421875" style="0" customWidth="1"/>
    <col min="10247" max="10252" width="11.00390625" style="0" customWidth="1"/>
    <col min="10497" max="10497" width="4.00390625" style="0" customWidth="1"/>
    <col min="10498" max="10498" width="28.57421875" style="0" customWidth="1"/>
    <col min="10500" max="10500" width="11.00390625" style="0" bestFit="1" customWidth="1"/>
    <col min="10501" max="10502" width="11.421875" style="0" customWidth="1"/>
    <col min="10503" max="10508" width="11.00390625" style="0" customWidth="1"/>
    <col min="10753" max="10753" width="4.00390625" style="0" customWidth="1"/>
    <col min="10754" max="10754" width="28.57421875" style="0" customWidth="1"/>
    <col min="10756" max="10756" width="11.00390625" style="0" bestFit="1" customWidth="1"/>
    <col min="10757" max="10758" width="11.421875" style="0" customWidth="1"/>
    <col min="10759" max="10764" width="11.00390625" style="0" customWidth="1"/>
    <col min="11009" max="11009" width="4.00390625" style="0" customWidth="1"/>
    <col min="11010" max="11010" width="28.57421875" style="0" customWidth="1"/>
    <col min="11012" max="11012" width="11.00390625" style="0" bestFit="1" customWidth="1"/>
    <col min="11013" max="11014" width="11.421875" style="0" customWidth="1"/>
    <col min="11015" max="11020" width="11.00390625" style="0" customWidth="1"/>
    <col min="11265" max="11265" width="4.00390625" style="0" customWidth="1"/>
    <col min="11266" max="11266" width="28.57421875" style="0" customWidth="1"/>
    <col min="11268" max="11268" width="11.00390625" style="0" bestFit="1" customWidth="1"/>
    <col min="11269" max="11270" width="11.421875" style="0" customWidth="1"/>
    <col min="11271" max="11276" width="11.00390625" style="0" customWidth="1"/>
    <col min="11521" max="11521" width="4.00390625" style="0" customWidth="1"/>
    <col min="11522" max="11522" width="28.57421875" style="0" customWidth="1"/>
    <col min="11524" max="11524" width="11.00390625" style="0" bestFit="1" customWidth="1"/>
    <col min="11525" max="11526" width="11.421875" style="0" customWidth="1"/>
    <col min="11527" max="11532" width="11.00390625" style="0" customWidth="1"/>
    <col min="11777" max="11777" width="4.00390625" style="0" customWidth="1"/>
    <col min="11778" max="11778" width="28.57421875" style="0" customWidth="1"/>
    <col min="11780" max="11780" width="11.00390625" style="0" bestFit="1" customWidth="1"/>
    <col min="11781" max="11782" width="11.421875" style="0" customWidth="1"/>
    <col min="11783" max="11788" width="11.00390625" style="0" customWidth="1"/>
    <col min="12033" max="12033" width="4.00390625" style="0" customWidth="1"/>
    <col min="12034" max="12034" width="28.57421875" style="0" customWidth="1"/>
    <col min="12036" max="12036" width="11.00390625" style="0" bestFit="1" customWidth="1"/>
    <col min="12037" max="12038" width="11.421875" style="0" customWidth="1"/>
    <col min="12039" max="12044" width="11.00390625" style="0" customWidth="1"/>
    <col min="12289" max="12289" width="4.00390625" style="0" customWidth="1"/>
    <col min="12290" max="12290" width="28.57421875" style="0" customWidth="1"/>
    <col min="12292" max="12292" width="11.00390625" style="0" bestFit="1" customWidth="1"/>
    <col min="12293" max="12294" width="11.421875" style="0" customWidth="1"/>
    <col min="12295" max="12300" width="11.00390625" style="0" customWidth="1"/>
    <col min="12545" max="12545" width="4.00390625" style="0" customWidth="1"/>
    <col min="12546" max="12546" width="28.57421875" style="0" customWidth="1"/>
    <col min="12548" max="12548" width="11.00390625" style="0" bestFit="1" customWidth="1"/>
    <col min="12549" max="12550" width="11.421875" style="0" customWidth="1"/>
    <col min="12551" max="12556" width="11.00390625" style="0" customWidth="1"/>
    <col min="12801" max="12801" width="4.00390625" style="0" customWidth="1"/>
    <col min="12802" max="12802" width="28.57421875" style="0" customWidth="1"/>
    <col min="12804" max="12804" width="11.00390625" style="0" bestFit="1" customWidth="1"/>
    <col min="12805" max="12806" width="11.421875" style="0" customWidth="1"/>
    <col min="12807" max="12812" width="11.00390625" style="0" customWidth="1"/>
    <col min="13057" max="13057" width="4.00390625" style="0" customWidth="1"/>
    <col min="13058" max="13058" width="28.57421875" style="0" customWidth="1"/>
    <col min="13060" max="13060" width="11.00390625" style="0" bestFit="1" customWidth="1"/>
    <col min="13061" max="13062" width="11.421875" style="0" customWidth="1"/>
    <col min="13063" max="13068" width="11.00390625" style="0" customWidth="1"/>
    <col min="13313" max="13313" width="4.00390625" style="0" customWidth="1"/>
    <col min="13314" max="13314" width="28.57421875" style="0" customWidth="1"/>
    <col min="13316" max="13316" width="11.00390625" style="0" bestFit="1" customWidth="1"/>
    <col min="13317" max="13318" width="11.421875" style="0" customWidth="1"/>
    <col min="13319" max="13324" width="11.00390625" style="0" customWidth="1"/>
    <col min="13569" max="13569" width="4.00390625" style="0" customWidth="1"/>
    <col min="13570" max="13570" width="28.57421875" style="0" customWidth="1"/>
    <col min="13572" max="13572" width="11.00390625" style="0" bestFit="1" customWidth="1"/>
    <col min="13573" max="13574" width="11.421875" style="0" customWidth="1"/>
    <col min="13575" max="13580" width="11.00390625" style="0" customWidth="1"/>
    <col min="13825" max="13825" width="4.00390625" style="0" customWidth="1"/>
    <col min="13826" max="13826" width="28.57421875" style="0" customWidth="1"/>
    <col min="13828" max="13828" width="11.00390625" style="0" bestFit="1" customWidth="1"/>
    <col min="13829" max="13830" width="11.421875" style="0" customWidth="1"/>
    <col min="13831" max="13836" width="11.00390625" style="0" customWidth="1"/>
    <col min="14081" max="14081" width="4.00390625" style="0" customWidth="1"/>
    <col min="14082" max="14082" width="28.57421875" style="0" customWidth="1"/>
    <col min="14084" max="14084" width="11.00390625" style="0" bestFit="1" customWidth="1"/>
    <col min="14085" max="14086" width="11.421875" style="0" customWidth="1"/>
    <col min="14087" max="14092" width="11.00390625" style="0" customWidth="1"/>
    <col min="14337" max="14337" width="4.00390625" style="0" customWidth="1"/>
    <col min="14338" max="14338" width="28.57421875" style="0" customWidth="1"/>
    <col min="14340" max="14340" width="11.00390625" style="0" bestFit="1" customWidth="1"/>
    <col min="14341" max="14342" width="11.421875" style="0" customWidth="1"/>
    <col min="14343" max="14348" width="11.00390625" style="0" customWidth="1"/>
    <col min="14593" max="14593" width="4.00390625" style="0" customWidth="1"/>
    <col min="14594" max="14594" width="28.57421875" style="0" customWidth="1"/>
    <col min="14596" max="14596" width="11.00390625" style="0" bestFit="1" customWidth="1"/>
    <col min="14597" max="14598" width="11.421875" style="0" customWidth="1"/>
    <col min="14599" max="14604" width="11.00390625" style="0" customWidth="1"/>
    <col min="14849" max="14849" width="4.00390625" style="0" customWidth="1"/>
    <col min="14850" max="14850" width="28.57421875" style="0" customWidth="1"/>
    <col min="14852" max="14852" width="11.00390625" style="0" bestFit="1" customWidth="1"/>
    <col min="14853" max="14854" width="11.421875" style="0" customWidth="1"/>
    <col min="14855" max="14860" width="11.00390625" style="0" customWidth="1"/>
    <col min="15105" max="15105" width="4.00390625" style="0" customWidth="1"/>
    <col min="15106" max="15106" width="28.57421875" style="0" customWidth="1"/>
    <col min="15108" max="15108" width="11.00390625" style="0" bestFit="1" customWidth="1"/>
    <col min="15109" max="15110" width="11.421875" style="0" customWidth="1"/>
    <col min="15111" max="15116" width="11.00390625" style="0" customWidth="1"/>
    <col min="15361" max="15361" width="4.00390625" style="0" customWidth="1"/>
    <col min="15362" max="15362" width="28.57421875" style="0" customWidth="1"/>
    <col min="15364" max="15364" width="11.00390625" style="0" bestFit="1" customWidth="1"/>
    <col min="15365" max="15366" width="11.421875" style="0" customWidth="1"/>
    <col min="15367" max="15372" width="11.00390625" style="0" customWidth="1"/>
    <col min="15617" max="15617" width="4.00390625" style="0" customWidth="1"/>
    <col min="15618" max="15618" width="28.57421875" style="0" customWidth="1"/>
    <col min="15620" max="15620" width="11.00390625" style="0" bestFit="1" customWidth="1"/>
    <col min="15621" max="15622" width="11.421875" style="0" customWidth="1"/>
    <col min="15623" max="15628" width="11.00390625" style="0" customWidth="1"/>
    <col min="15873" max="15873" width="4.00390625" style="0" customWidth="1"/>
    <col min="15874" max="15874" width="28.57421875" style="0" customWidth="1"/>
    <col min="15876" max="15876" width="11.00390625" style="0" bestFit="1" customWidth="1"/>
    <col min="15877" max="15878" width="11.421875" style="0" customWidth="1"/>
    <col min="15879" max="15884" width="11.00390625" style="0" customWidth="1"/>
    <col min="16129" max="16129" width="4.00390625" style="0" customWidth="1"/>
    <col min="16130" max="16130" width="28.57421875" style="0" customWidth="1"/>
    <col min="16132" max="16132" width="11.00390625" style="0" bestFit="1" customWidth="1"/>
    <col min="16133" max="16134" width="11.421875" style="0" customWidth="1"/>
    <col min="16135" max="16140" width="11.00390625" style="0" customWidth="1"/>
  </cols>
  <sheetData>
    <row r="1" spans="1:12" ht="28.5" customHeight="1" thickBot="1">
      <c r="A1" s="188" t="s">
        <v>18</v>
      </c>
      <c r="B1" s="189"/>
      <c r="C1" s="189"/>
      <c r="D1" s="189"/>
      <c r="E1" s="189"/>
      <c r="F1" s="189"/>
      <c r="G1" s="1"/>
      <c r="H1" s="1"/>
      <c r="I1" s="1"/>
      <c r="J1" s="9"/>
      <c r="K1" s="9"/>
      <c r="L1" s="1"/>
    </row>
    <row r="2" spans="1:16" s="14" customFormat="1" ht="33" customHeight="1" thickBot="1">
      <c r="A2" s="10" t="s">
        <v>1</v>
      </c>
      <c r="B2" s="11" t="s">
        <v>2</v>
      </c>
      <c r="C2" s="11" t="s">
        <v>3</v>
      </c>
      <c r="D2" s="11" t="s">
        <v>4</v>
      </c>
      <c r="E2" s="74" t="s">
        <v>114</v>
      </c>
      <c r="F2" s="12" t="s">
        <v>19</v>
      </c>
      <c r="G2" s="12" t="s">
        <v>20</v>
      </c>
      <c r="H2" s="12" t="s">
        <v>21</v>
      </c>
      <c r="I2" s="12" t="s">
        <v>22</v>
      </c>
      <c r="J2" s="13" t="s">
        <v>14</v>
      </c>
      <c r="K2" s="13" t="s">
        <v>15</v>
      </c>
      <c r="L2" s="12"/>
      <c r="N2" s="14" t="s">
        <v>17</v>
      </c>
      <c r="P2" s="14" t="s">
        <v>17</v>
      </c>
    </row>
    <row r="3" spans="1:12" ht="15" thickBot="1">
      <c r="A3" s="6">
        <f>(ROW()-2)</f>
        <v>1</v>
      </c>
      <c r="B3" s="15" t="s">
        <v>166</v>
      </c>
      <c r="C3" s="15" t="s">
        <v>167</v>
      </c>
      <c r="D3" s="15">
        <v>204</v>
      </c>
      <c r="E3" s="15">
        <v>4</v>
      </c>
      <c r="F3" s="16">
        <v>7</v>
      </c>
      <c r="G3" s="16">
        <v>4</v>
      </c>
      <c r="H3" s="16">
        <v>88</v>
      </c>
      <c r="I3" s="16">
        <v>89</v>
      </c>
      <c r="J3" s="17">
        <f>SUM(H3:I3)</f>
        <v>177</v>
      </c>
      <c r="K3" s="17">
        <v>1</v>
      </c>
      <c r="L3" s="16"/>
    </row>
    <row r="4" spans="1:12" ht="15" thickBot="1">
      <c r="A4" s="6">
        <f>(ROW()-2)</f>
        <v>2</v>
      </c>
      <c r="B4" s="15" t="s">
        <v>144</v>
      </c>
      <c r="C4" s="15" t="s">
        <v>145</v>
      </c>
      <c r="D4" s="15">
        <v>201</v>
      </c>
      <c r="E4" s="15">
        <v>1</v>
      </c>
      <c r="F4" s="16">
        <v>64</v>
      </c>
      <c r="G4" s="16">
        <v>18</v>
      </c>
      <c r="H4" s="16">
        <v>85</v>
      </c>
      <c r="I4" s="16">
        <v>86</v>
      </c>
      <c r="J4" s="17">
        <f>SUM(H4:I4)</f>
        <v>171</v>
      </c>
      <c r="K4" s="17"/>
      <c r="L4" s="16"/>
    </row>
    <row r="5" spans="1:12" ht="15" thickBot="1">
      <c r="A5" s="6">
        <f>(ROW()-2)</f>
        <v>3</v>
      </c>
      <c r="B5" s="15" t="s">
        <v>144</v>
      </c>
      <c r="C5" s="15" t="s">
        <v>145</v>
      </c>
      <c r="D5" s="15">
        <v>202</v>
      </c>
      <c r="E5" s="15">
        <v>2</v>
      </c>
      <c r="F5" s="16">
        <v>85</v>
      </c>
      <c r="G5" s="16">
        <v>3</v>
      </c>
      <c r="H5" s="16">
        <v>86</v>
      </c>
      <c r="I5" s="16">
        <v>84</v>
      </c>
      <c r="J5" s="17">
        <f>SUM(H5:I5)</f>
        <v>170</v>
      </c>
      <c r="K5" s="17"/>
      <c r="L5" s="16"/>
    </row>
    <row r="6" spans="1:12" ht="15" thickBot="1">
      <c r="A6" s="6">
        <f>(ROW()-2)</f>
        <v>4</v>
      </c>
      <c r="B6" s="15" t="s">
        <v>166</v>
      </c>
      <c r="C6" s="15" t="s">
        <v>167</v>
      </c>
      <c r="D6" s="15">
        <v>203</v>
      </c>
      <c r="E6" s="15">
        <v>3</v>
      </c>
      <c r="F6" s="16">
        <v>22</v>
      </c>
      <c r="G6" s="16">
        <v>11</v>
      </c>
      <c r="H6" s="16">
        <v>0</v>
      </c>
      <c r="I6" s="16">
        <v>87</v>
      </c>
      <c r="J6" s="17">
        <f>SUM(H6:I6)</f>
        <v>87</v>
      </c>
      <c r="K6" s="17"/>
      <c r="L6" s="16"/>
    </row>
    <row r="7" spans="1:12" ht="15" thickBot="1">
      <c r="A7" s="6">
        <f>(ROW()-2)</f>
        <v>5</v>
      </c>
      <c r="B7" s="15" t="s">
        <v>142</v>
      </c>
      <c r="C7" s="15" t="s">
        <v>143</v>
      </c>
      <c r="D7" s="15">
        <v>205</v>
      </c>
      <c r="E7" s="15"/>
      <c r="F7" s="16">
        <v>11</v>
      </c>
      <c r="G7" s="16">
        <v>13</v>
      </c>
      <c r="H7" s="16">
        <v>84</v>
      </c>
      <c r="I7" s="16">
        <v>0</v>
      </c>
      <c r="J7" s="17">
        <f>SUM(H7:I7)</f>
        <v>84</v>
      </c>
      <c r="K7" s="17"/>
      <c r="L7" s="16"/>
    </row>
    <row r="8" spans="1:12" ht="15" thickBot="1">
      <c r="A8" s="6">
        <f>(ROW()-2)</f>
        <v>6</v>
      </c>
      <c r="B8" s="15" t="s">
        <v>161</v>
      </c>
      <c r="C8" s="15" t="s">
        <v>162</v>
      </c>
      <c r="D8" s="15">
        <v>208</v>
      </c>
      <c r="E8" s="15">
        <v>5</v>
      </c>
      <c r="F8" s="16">
        <v>35</v>
      </c>
      <c r="G8" s="16">
        <v>14</v>
      </c>
      <c r="H8" s="16">
        <v>78</v>
      </c>
      <c r="I8" s="16">
        <v>0</v>
      </c>
      <c r="J8" s="17">
        <f>SUM(H8:I8)</f>
        <v>78</v>
      </c>
      <c r="K8" s="17"/>
      <c r="L8" s="16"/>
    </row>
  </sheetData>
  <mergeCells count="1">
    <mergeCell ref="A1:F1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6"/>
  <sheetViews>
    <sheetView workbookViewId="0" topLeftCell="A1">
      <selection activeCell="A3" sqref="A3:G96"/>
    </sheetView>
  </sheetViews>
  <sheetFormatPr defaultColWidth="9.140625" defaultRowHeight="12.75"/>
  <cols>
    <col min="1" max="1" width="4.8515625" style="71" customWidth="1"/>
    <col min="2" max="2" width="42.140625" style="0" bestFit="1" customWidth="1"/>
    <col min="4" max="4" width="11.00390625" style="0" bestFit="1" customWidth="1"/>
    <col min="5" max="5" width="11.421875" style="0" customWidth="1"/>
    <col min="6" max="6" width="10.8515625" style="70" customWidth="1"/>
    <col min="7" max="7" width="10.8515625" style="0" customWidth="1"/>
  </cols>
  <sheetData>
    <row r="1" spans="1:7" ht="28.5" customHeight="1" thickBot="1">
      <c r="A1" s="188" t="s">
        <v>64</v>
      </c>
      <c r="B1" s="189"/>
      <c r="C1" s="189"/>
      <c r="D1" s="189"/>
      <c r="E1" s="189"/>
      <c r="F1" s="59"/>
      <c r="G1" s="60"/>
    </row>
    <row r="2" spans="1:7" s="69" customFormat="1" ht="33" customHeight="1" thickBo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65</v>
      </c>
      <c r="F2" s="61" t="s">
        <v>14</v>
      </c>
      <c r="G2" s="12" t="s">
        <v>15</v>
      </c>
    </row>
    <row r="3" spans="1:7" ht="18.75" thickBot="1">
      <c r="A3" s="6">
        <f aca="true" t="shared" si="0" ref="A3:A66">(ROW()-2)</f>
        <v>1</v>
      </c>
      <c r="B3" s="57" t="s">
        <v>181</v>
      </c>
      <c r="C3" s="8" t="s">
        <v>182</v>
      </c>
      <c r="D3" s="8">
        <v>1039</v>
      </c>
      <c r="E3" s="58">
        <v>77</v>
      </c>
      <c r="F3" s="62">
        <v>120</v>
      </c>
      <c r="G3" s="58">
        <v>1</v>
      </c>
    </row>
    <row r="4" spans="1:7" ht="18.75" thickBot="1">
      <c r="A4" s="6">
        <f t="shared" si="0"/>
        <v>2</v>
      </c>
      <c r="B4" s="57" t="s">
        <v>181</v>
      </c>
      <c r="C4" s="8" t="s">
        <v>182</v>
      </c>
      <c r="D4" s="8">
        <v>1033</v>
      </c>
      <c r="E4" s="58">
        <v>128</v>
      </c>
      <c r="F4" s="62">
        <v>114</v>
      </c>
      <c r="G4" s="58">
        <v>2</v>
      </c>
    </row>
    <row r="5" spans="1:7" ht="18.75" thickBot="1">
      <c r="A5" s="6">
        <f t="shared" si="0"/>
        <v>3</v>
      </c>
      <c r="B5" s="57" t="s">
        <v>181</v>
      </c>
      <c r="C5" s="8" t="s">
        <v>182</v>
      </c>
      <c r="D5" s="8">
        <v>1037</v>
      </c>
      <c r="E5" s="58">
        <v>46</v>
      </c>
      <c r="F5" s="62">
        <v>113</v>
      </c>
      <c r="G5" s="58">
        <v>3</v>
      </c>
    </row>
    <row r="6" spans="1:7" ht="18.75" thickBot="1">
      <c r="A6" s="6">
        <f t="shared" si="0"/>
        <v>4</v>
      </c>
      <c r="B6" s="57" t="s">
        <v>181</v>
      </c>
      <c r="C6" s="8" t="s">
        <v>182</v>
      </c>
      <c r="D6" s="8">
        <v>1034</v>
      </c>
      <c r="E6" s="58">
        <v>127</v>
      </c>
      <c r="F6" s="62">
        <v>109</v>
      </c>
      <c r="G6" s="58">
        <v>4</v>
      </c>
    </row>
    <row r="7" spans="1:7" ht="18.75" thickBot="1">
      <c r="A7" s="6">
        <f t="shared" si="0"/>
        <v>5</v>
      </c>
      <c r="B7" s="57" t="s">
        <v>181</v>
      </c>
      <c r="C7" s="8" t="s">
        <v>182</v>
      </c>
      <c r="D7" s="8">
        <v>1035</v>
      </c>
      <c r="E7" s="58">
        <v>107</v>
      </c>
      <c r="F7" s="62">
        <v>106</v>
      </c>
      <c r="G7" s="58">
        <v>5</v>
      </c>
    </row>
    <row r="8" spans="1:7" ht="18.75" thickBot="1">
      <c r="A8" s="6">
        <f t="shared" si="0"/>
        <v>6</v>
      </c>
      <c r="B8" s="57" t="s">
        <v>183</v>
      </c>
      <c r="C8" s="8" t="s">
        <v>184</v>
      </c>
      <c r="D8" s="8">
        <v>1083</v>
      </c>
      <c r="E8" s="58">
        <v>9</v>
      </c>
      <c r="F8" s="62">
        <v>106</v>
      </c>
      <c r="G8" s="58"/>
    </row>
    <row r="9" spans="1:7" ht="18.75" thickBot="1">
      <c r="A9" s="6">
        <f t="shared" si="0"/>
        <v>7</v>
      </c>
      <c r="B9" s="57" t="s">
        <v>185</v>
      </c>
      <c r="C9" s="8" t="s">
        <v>186</v>
      </c>
      <c r="D9" s="8">
        <v>1030</v>
      </c>
      <c r="E9" s="58">
        <v>7</v>
      </c>
      <c r="F9" s="62">
        <v>105</v>
      </c>
      <c r="G9" s="58"/>
    </row>
    <row r="10" spans="1:7" ht="18.75" thickBot="1">
      <c r="A10" s="6">
        <f t="shared" si="0"/>
        <v>8</v>
      </c>
      <c r="B10" s="57" t="s">
        <v>187</v>
      </c>
      <c r="C10" s="8" t="s">
        <v>188</v>
      </c>
      <c r="D10" s="8">
        <v>1048</v>
      </c>
      <c r="E10" s="58">
        <v>23</v>
      </c>
      <c r="F10" s="62">
        <v>105</v>
      </c>
      <c r="G10" s="58"/>
    </row>
    <row r="11" spans="1:7" ht="18.75" thickBot="1">
      <c r="A11" s="6">
        <f t="shared" si="0"/>
        <v>9</v>
      </c>
      <c r="B11" s="57" t="s">
        <v>185</v>
      </c>
      <c r="C11" s="8" t="s">
        <v>186</v>
      </c>
      <c r="D11" s="8">
        <v>1029</v>
      </c>
      <c r="E11" s="58">
        <v>76</v>
      </c>
      <c r="F11" s="62">
        <v>103</v>
      </c>
      <c r="G11" s="58"/>
    </row>
    <row r="12" spans="1:7" ht="18.75" thickBot="1">
      <c r="A12" s="6">
        <f t="shared" si="0"/>
        <v>10</v>
      </c>
      <c r="B12" s="57" t="s">
        <v>189</v>
      </c>
      <c r="C12" s="8" t="s">
        <v>190</v>
      </c>
      <c r="D12" s="8">
        <v>1054</v>
      </c>
      <c r="E12" s="58">
        <v>42</v>
      </c>
      <c r="F12" s="62">
        <v>103</v>
      </c>
      <c r="G12" s="58"/>
    </row>
    <row r="13" spans="1:7" ht="18.75" thickBot="1">
      <c r="A13" s="6">
        <f t="shared" si="0"/>
        <v>11</v>
      </c>
      <c r="B13" s="57" t="s">
        <v>191</v>
      </c>
      <c r="C13" s="8" t="s">
        <v>192</v>
      </c>
      <c r="D13" s="8">
        <v>1068</v>
      </c>
      <c r="E13" s="58">
        <v>207</v>
      </c>
      <c r="F13" s="62">
        <v>103</v>
      </c>
      <c r="G13" s="58"/>
    </row>
    <row r="14" spans="1:7" ht="18.75" thickBot="1">
      <c r="A14" s="6">
        <f t="shared" si="0"/>
        <v>12</v>
      </c>
      <c r="B14" s="57" t="s">
        <v>193</v>
      </c>
      <c r="C14" s="8" t="s">
        <v>194</v>
      </c>
      <c r="D14" s="8">
        <v>1022</v>
      </c>
      <c r="E14" s="58">
        <v>105</v>
      </c>
      <c r="F14" s="62">
        <v>102</v>
      </c>
      <c r="G14" s="58"/>
    </row>
    <row r="15" spans="1:7" ht="18.75" thickBot="1">
      <c r="A15" s="6">
        <f t="shared" si="0"/>
        <v>13</v>
      </c>
      <c r="B15" s="57" t="s">
        <v>189</v>
      </c>
      <c r="C15" s="8" t="s">
        <v>190</v>
      </c>
      <c r="D15" s="8">
        <v>1053</v>
      </c>
      <c r="E15" s="58">
        <v>6</v>
      </c>
      <c r="F15" s="62">
        <v>101</v>
      </c>
      <c r="G15" s="58"/>
    </row>
    <row r="16" spans="1:7" ht="18.75" thickBot="1">
      <c r="A16" s="6">
        <f t="shared" si="0"/>
        <v>14</v>
      </c>
      <c r="B16" s="57" t="s">
        <v>195</v>
      </c>
      <c r="C16" s="8" t="s">
        <v>196</v>
      </c>
      <c r="D16" s="8">
        <v>1080</v>
      </c>
      <c r="E16" s="58">
        <v>318</v>
      </c>
      <c r="F16" s="62">
        <v>101</v>
      </c>
      <c r="G16" s="58"/>
    </row>
    <row r="17" spans="1:7" ht="18.75" thickBot="1">
      <c r="A17" s="6">
        <f t="shared" si="0"/>
        <v>15</v>
      </c>
      <c r="B17" s="57" t="s">
        <v>193</v>
      </c>
      <c r="C17" s="8" t="s">
        <v>194</v>
      </c>
      <c r="D17" s="8">
        <v>1023</v>
      </c>
      <c r="E17" s="58">
        <v>118</v>
      </c>
      <c r="F17" s="62">
        <v>100</v>
      </c>
      <c r="G17" s="58"/>
    </row>
    <row r="18" spans="1:7" ht="18.75" thickBot="1">
      <c r="A18" s="6">
        <f t="shared" si="0"/>
        <v>16</v>
      </c>
      <c r="B18" s="57" t="s">
        <v>195</v>
      </c>
      <c r="C18" s="8" t="s">
        <v>196</v>
      </c>
      <c r="D18" s="8">
        <v>1082</v>
      </c>
      <c r="E18" s="58">
        <v>255</v>
      </c>
      <c r="F18" s="62">
        <v>100</v>
      </c>
      <c r="G18" s="58"/>
    </row>
    <row r="19" spans="1:7" ht="18.75" thickBot="1">
      <c r="A19" s="6">
        <f t="shared" si="0"/>
        <v>17</v>
      </c>
      <c r="B19" s="57" t="s">
        <v>191</v>
      </c>
      <c r="C19" s="8" t="s">
        <v>192</v>
      </c>
      <c r="D19" s="8">
        <v>1065</v>
      </c>
      <c r="E19" s="58">
        <v>225</v>
      </c>
      <c r="F19" s="62">
        <v>99</v>
      </c>
      <c r="G19" s="58"/>
    </row>
    <row r="20" spans="1:7" ht="18.75" thickBot="1">
      <c r="A20" s="6">
        <f t="shared" si="0"/>
        <v>18</v>
      </c>
      <c r="B20" s="57" t="s">
        <v>191</v>
      </c>
      <c r="C20" s="8" t="s">
        <v>192</v>
      </c>
      <c r="D20" s="8">
        <v>1067</v>
      </c>
      <c r="E20" s="58">
        <v>240</v>
      </c>
      <c r="F20" s="62">
        <v>99</v>
      </c>
      <c r="G20" s="58"/>
    </row>
    <row r="21" spans="1:7" ht="18.75" thickBot="1">
      <c r="A21" s="6">
        <f t="shared" si="0"/>
        <v>19</v>
      </c>
      <c r="B21" s="57" t="s">
        <v>197</v>
      </c>
      <c r="C21" s="8" t="s">
        <v>198</v>
      </c>
      <c r="D21" s="8">
        <v>1072</v>
      </c>
      <c r="E21" s="58">
        <v>24</v>
      </c>
      <c r="F21" s="62">
        <v>98</v>
      </c>
      <c r="G21" s="58"/>
    </row>
    <row r="22" spans="1:7" ht="18.75" thickBot="1">
      <c r="A22" s="6">
        <f t="shared" si="0"/>
        <v>20</v>
      </c>
      <c r="B22" s="57" t="s">
        <v>199</v>
      </c>
      <c r="C22" s="8" t="s">
        <v>200</v>
      </c>
      <c r="D22" s="8">
        <v>1087</v>
      </c>
      <c r="E22" s="58">
        <v>209</v>
      </c>
      <c r="F22" s="62">
        <v>97</v>
      </c>
      <c r="G22" s="58"/>
    </row>
    <row r="23" spans="1:7" ht="18.75" thickBot="1">
      <c r="A23" s="6">
        <f t="shared" si="0"/>
        <v>21</v>
      </c>
      <c r="B23" s="57" t="s">
        <v>201</v>
      </c>
      <c r="C23" s="8" t="s">
        <v>202</v>
      </c>
      <c r="D23" s="8">
        <v>1064</v>
      </c>
      <c r="E23" s="58">
        <v>79</v>
      </c>
      <c r="F23" s="62">
        <v>95</v>
      </c>
      <c r="G23" s="58"/>
    </row>
    <row r="24" spans="1:7" ht="18.75" thickBot="1">
      <c r="A24" s="6">
        <f t="shared" si="0"/>
        <v>22</v>
      </c>
      <c r="B24" s="57" t="s">
        <v>193</v>
      </c>
      <c r="C24" s="8" t="s">
        <v>194</v>
      </c>
      <c r="D24" s="8">
        <v>1024</v>
      </c>
      <c r="E24" s="58">
        <v>103</v>
      </c>
      <c r="F24" s="62">
        <v>94</v>
      </c>
      <c r="G24" s="58"/>
    </row>
    <row r="25" spans="1:7" ht="18.75" thickBot="1">
      <c r="A25" s="6">
        <f t="shared" si="0"/>
        <v>23</v>
      </c>
      <c r="B25" s="57" t="s">
        <v>203</v>
      </c>
      <c r="C25" s="8" t="s">
        <v>204</v>
      </c>
      <c r="D25" s="8">
        <v>1028</v>
      </c>
      <c r="E25" s="58">
        <v>158</v>
      </c>
      <c r="F25" s="62">
        <v>93</v>
      </c>
      <c r="G25" s="58"/>
    </row>
    <row r="26" spans="1:7" ht="18.75" thickBot="1">
      <c r="A26" s="6">
        <f t="shared" si="0"/>
        <v>24</v>
      </c>
      <c r="B26" s="57" t="s">
        <v>205</v>
      </c>
      <c r="C26" s="8" t="s">
        <v>206</v>
      </c>
      <c r="D26" s="8">
        <v>1044</v>
      </c>
      <c r="E26" s="58">
        <v>19</v>
      </c>
      <c r="F26" s="62">
        <v>93</v>
      </c>
      <c r="G26" s="58"/>
    </row>
    <row r="27" spans="1:7" ht="18.75" thickBot="1">
      <c r="A27" s="6">
        <f t="shared" si="0"/>
        <v>25</v>
      </c>
      <c r="B27" s="57" t="s">
        <v>199</v>
      </c>
      <c r="C27" s="8" t="s">
        <v>200</v>
      </c>
      <c r="D27" s="8">
        <v>1088</v>
      </c>
      <c r="E27" s="58">
        <v>223</v>
      </c>
      <c r="F27" s="62">
        <v>93</v>
      </c>
      <c r="G27" s="58"/>
    </row>
    <row r="28" spans="1:7" ht="18.75" thickBot="1">
      <c r="A28" s="6">
        <f t="shared" si="0"/>
        <v>26</v>
      </c>
      <c r="B28" s="57" t="s">
        <v>207</v>
      </c>
      <c r="C28" s="8" t="s">
        <v>208</v>
      </c>
      <c r="D28" s="8">
        <v>1091</v>
      </c>
      <c r="E28" s="58">
        <v>28</v>
      </c>
      <c r="F28" s="62">
        <v>93</v>
      </c>
      <c r="G28" s="58"/>
    </row>
    <row r="29" spans="1:7" ht="18.75" thickBot="1">
      <c r="A29" s="6">
        <f t="shared" si="0"/>
        <v>27</v>
      </c>
      <c r="B29" s="57" t="s">
        <v>209</v>
      </c>
      <c r="C29" s="8" t="s">
        <v>210</v>
      </c>
      <c r="D29" s="8">
        <v>1008</v>
      </c>
      <c r="E29" s="58">
        <v>14</v>
      </c>
      <c r="F29" s="62">
        <v>92</v>
      </c>
      <c r="G29" s="58"/>
    </row>
    <row r="30" spans="1:7" ht="18.75" thickBot="1">
      <c r="A30" s="6">
        <f t="shared" si="0"/>
        <v>28</v>
      </c>
      <c r="B30" s="57" t="s">
        <v>187</v>
      </c>
      <c r="C30" s="8" t="s">
        <v>188</v>
      </c>
      <c r="D30" s="8">
        <v>1047</v>
      </c>
      <c r="E30" s="58">
        <v>61</v>
      </c>
      <c r="F30" s="62">
        <v>91</v>
      </c>
      <c r="G30" s="58"/>
    </row>
    <row r="31" spans="1:7" ht="18.75" thickBot="1">
      <c r="A31" s="6">
        <f t="shared" si="0"/>
        <v>29</v>
      </c>
      <c r="B31" s="57" t="s">
        <v>199</v>
      </c>
      <c r="C31" s="8" t="s">
        <v>200</v>
      </c>
      <c r="D31" s="8">
        <v>1089</v>
      </c>
      <c r="E31" s="58">
        <v>240</v>
      </c>
      <c r="F31" s="62">
        <v>91</v>
      </c>
      <c r="G31" s="58"/>
    </row>
    <row r="32" spans="1:7" ht="18.75" thickBot="1">
      <c r="A32" s="6">
        <f t="shared" si="0"/>
        <v>30</v>
      </c>
      <c r="B32" s="57" t="s">
        <v>211</v>
      </c>
      <c r="C32" s="8" t="s">
        <v>212</v>
      </c>
      <c r="D32" s="8">
        <v>1018</v>
      </c>
      <c r="E32" s="58">
        <v>10</v>
      </c>
      <c r="F32" s="62">
        <v>89</v>
      </c>
      <c r="G32" s="58"/>
    </row>
    <row r="33" spans="1:7" ht="18.75" thickBot="1">
      <c r="A33" s="6">
        <f t="shared" si="0"/>
        <v>31</v>
      </c>
      <c r="B33" s="57" t="s">
        <v>189</v>
      </c>
      <c r="C33" s="8" t="s">
        <v>190</v>
      </c>
      <c r="D33" s="8">
        <v>1057</v>
      </c>
      <c r="E33" s="58">
        <v>18</v>
      </c>
      <c r="F33" s="62">
        <v>88</v>
      </c>
      <c r="G33" s="58"/>
    </row>
    <row r="34" spans="1:7" ht="18.75" thickBot="1">
      <c r="A34" s="6">
        <f t="shared" si="0"/>
        <v>32</v>
      </c>
      <c r="B34" s="57" t="s">
        <v>201</v>
      </c>
      <c r="C34" s="8" t="s">
        <v>202</v>
      </c>
      <c r="D34" s="8">
        <v>1061</v>
      </c>
      <c r="E34" s="58">
        <v>76</v>
      </c>
      <c r="F34" s="62">
        <v>87</v>
      </c>
      <c r="G34" s="58"/>
    </row>
    <row r="35" spans="1:7" ht="18.75" thickBot="1">
      <c r="A35" s="6">
        <f t="shared" si="0"/>
        <v>33</v>
      </c>
      <c r="B35" s="57" t="s">
        <v>201</v>
      </c>
      <c r="C35" s="8" t="s">
        <v>202</v>
      </c>
      <c r="D35" s="8">
        <v>1062</v>
      </c>
      <c r="E35" s="58">
        <v>133</v>
      </c>
      <c r="F35" s="62">
        <v>87</v>
      </c>
      <c r="G35" s="58"/>
    </row>
    <row r="36" spans="1:7" ht="18.75" thickBot="1">
      <c r="A36" s="6">
        <f t="shared" si="0"/>
        <v>34</v>
      </c>
      <c r="B36" s="57" t="s">
        <v>207</v>
      </c>
      <c r="C36" s="8" t="s">
        <v>208</v>
      </c>
      <c r="D36" s="8">
        <v>1092</v>
      </c>
      <c r="E36" s="58">
        <v>14</v>
      </c>
      <c r="F36" s="62">
        <v>87</v>
      </c>
      <c r="G36" s="58"/>
    </row>
    <row r="37" spans="1:7" ht="18.75" thickBot="1">
      <c r="A37" s="6">
        <f t="shared" si="0"/>
        <v>35</v>
      </c>
      <c r="B37" s="57" t="s">
        <v>205</v>
      </c>
      <c r="C37" s="8" t="s">
        <v>206</v>
      </c>
      <c r="D37" s="8">
        <v>1041</v>
      </c>
      <c r="E37" s="58">
        <v>11</v>
      </c>
      <c r="F37" s="62">
        <v>86</v>
      </c>
      <c r="G37" s="58"/>
    </row>
    <row r="38" spans="1:7" ht="18.75" thickBot="1">
      <c r="A38" s="6">
        <f t="shared" si="0"/>
        <v>36</v>
      </c>
      <c r="B38" s="57" t="s">
        <v>213</v>
      </c>
      <c r="C38" s="8" t="s">
        <v>214</v>
      </c>
      <c r="D38" s="8">
        <v>1073</v>
      </c>
      <c r="E38" s="58">
        <v>45</v>
      </c>
      <c r="F38" s="62">
        <v>86</v>
      </c>
      <c r="G38" s="58"/>
    </row>
    <row r="39" spans="1:7" ht="18.75" thickBot="1">
      <c r="A39" s="6">
        <f t="shared" si="0"/>
        <v>37</v>
      </c>
      <c r="B39" s="57" t="s">
        <v>189</v>
      </c>
      <c r="C39" s="8" t="s">
        <v>190</v>
      </c>
      <c r="D39" s="8">
        <v>1055</v>
      </c>
      <c r="E39" s="58">
        <v>166</v>
      </c>
      <c r="F39" s="62">
        <v>85</v>
      </c>
      <c r="G39" s="58"/>
    </row>
    <row r="40" spans="1:7" ht="18.75" thickBot="1">
      <c r="A40" s="6">
        <f t="shared" si="0"/>
        <v>38</v>
      </c>
      <c r="B40" s="57" t="s">
        <v>189</v>
      </c>
      <c r="C40" s="8" t="s">
        <v>190</v>
      </c>
      <c r="D40" s="8">
        <v>1056</v>
      </c>
      <c r="E40" s="58">
        <v>148</v>
      </c>
      <c r="F40" s="62">
        <v>85</v>
      </c>
      <c r="G40" s="58"/>
    </row>
    <row r="41" spans="1:7" ht="18.75" thickBot="1">
      <c r="A41" s="6">
        <f t="shared" si="0"/>
        <v>39</v>
      </c>
      <c r="B41" s="57" t="s">
        <v>189</v>
      </c>
      <c r="C41" s="8" t="s">
        <v>190</v>
      </c>
      <c r="D41" s="8">
        <v>1059</v>
      </c>
      <c r="E41" s="58">
        <v>129</v>
      </c>
      <c r="F41" s="62">
        <v>85</v>
      </c>
      <c r="G41" s="58"/>
    </row>
    <row r="42" spans="1:7" ht="18.75" thickBot="1">
      <c r="A42" s="6">
        <f t="shared" si="0"/>
        <v>40</v>
      </c>
      <c r="B42" s="57" t="s">
        <v>215</v>
      </c>
      <c r="C42" s="8" t="s">
        <v>216</v>
      </c>
      <c r="D42" s="8">
        <v>1050</v>
      </c>
      <c r="E42" s="58">
        <v>21</v>
      </c>
      <c r="F42" s="62">
        <v>84</v>
      </c>
      <c r="G42" s="58"/>
    </row>
    <row r="43" spans="1:7" ht="18.75" thickBot="1">
      <c r="A43" s="6">
        <f t="shared" si="0"/>
        <v>41</v>
      </c>
      <c r="B43" s="57" t="s">
        <v>217</v>
      </c>
      <c r="C43" s="8" t="s">
        <v>218</v>
      </c>
      <c r="D43" s="8">
        <v>1001</v>
      </c>
      <c r="E43" s="58">
        <v>39</v>
      </c>
      <c r="F43" s="62">
        <v>83</v>
      </c>
      <c r="G43" s="58"/>
    </row>
    <row r="44" spans="1:7" ht="18.75" thickBot="1">
      <c r="A44" s="6">
        <f t="shared" si="0"/>
        <v>42</v>
      </c>
      <c r="B44" s="57" t="s">
        <v>219</v>
      </c>
      <c r="C44" s="8" t="s">
        <v>220</v>
      </c>
      <c r="D44" s="8">
        <v>1011</v>
      </c>
      <c r="E44" s="58">
        <v>36</v>
      </c>
      <c r="F44" s="62">
        <v>83</v>
      </c>
      <c r="G44" s="58"/>
    </row>
    <row r="45" spans="1:7" ht="18.75" thickBot="1">
      <c r="A45" s="6">
        <f t="shared" si="0"/>
        <v>43</v>
      </c>
      <c r="B45" s="57" t="s">
        <v>211</v>
      </c>
      <c r="C45" s="8" t="s">
        <v>212</v>
      </c>
      <c r="D45" s="8">
        <v>1017</v>
      </c>
      <c r="E45" s="58">
        <v>1</v>
      </c>
      <c r="F45" s="62">
        <v>82</v>
      </c>
      <c r="G45" s="58"/>
    </row>
    <row r="46" spans="1:7" ht="18.75" thickBot="1">
      <c r="A46" s="6">
        <f t="shared" si="0"/>
        <v>44</v>
      </c>
      <c r="B46" s="57" t="s">
        <v>211</v>
      </c>
      <c r="C46" s="8" t="s">
        <v>212</v>
      </c>
      <c r="D46" s="8">
        <v>1019</v>
      </c>
      <c r="E46" s="58">
        <v>38</v>
      </c>
      <c r="F46" s="62">
        <v>82</v>
      </c>
      <c r="G46" s="58"/>
    </row>
    <row r="47" spans="1:7" ht="18.75" thickBot="1">
      <c r="A47" s="6">
        <f t="shared" si="0"/>
        <v>45</v>
      </c>
      <c r="B47" s="57" t="s">
        <v>211</v>
      </c>
      <c r="C47" s="8" t="s">
        <v>212</v>
      </c>
      <c r="D47" s="8">
        <v>1020</v>
      </c>
      <c r="E47" s="58">
        <v>41</v>
      </c>
      <c r="F47" s="62">
        <v>82</v>
      </c>
      <c r="G47" s="58"/>
    </row>
    <row r="48" spans="1:7" ht="18.75" thickBot="1">
      <c r="A48" s="6">
        <f t="shared" si="0"/>
        <v>46</v>
      </c>
      <c r="B48" s="57" t="s">
        <v>205</v>
      </c>
      <c r="C48" s="8" t="s">
        <v>206</v>
      </c>
      <c r="D48" s="8">
        <v>1042</v>
      </c>
      <c r="E48" s="58">
        <v>18</v>
      </c>
      <c r="F48" s="62">
        <v>81</v>
      </c>
      <c r="G48" s="58"/>
    </row>
    <row r="49" spans="1:7" ht="18.75" thickBot="1">
      <c r="A49" s="6">
        <f t="shared" si="0"/>
        <v>47</v>
      </c>
      <c r="B49" s="57" t="s">
        <v>189</v>
      </c>
      <c r="C49" s="8" t="s">
        <v>190</v>
      </c>
      <c r="D49" s="8">
        <v>1058</v>
      </c>
      <c r="E49" s="58">
        <v>58</v>
      </c>
      <c r="F49" s="62">
        <v>80</v>
      </c>
      <c r="G49" s="58"/>
    </row>
    <row r="50" spans="1:7" ht="18.75" thickBot="1">
      <c r="A50" s="6">
        <f t="shared" si="0"/>
        <v>48</v>
      </c>
      <c r="B50" s="57" t="s">
        <v>209</v>
      </c>
      <c r="C50" s="8" t="s">
        <v>210</v>
      </c>
      <c r="D50" s="8">
        <v>1006</v>
      </c>
      <c r="E50" s="58">
        <v>23</v>
      </c>
      <c r="F50" s="62">
        <v>79</v>
      </c>
      <c r="G50" s="58"/>
    </row>
    <row r="51" spans="1:7" ht="18.75" thickBot="1">
      <c r="A51" s="6">
        <f t="shared" si="0"/>
        <v>49</v>
      </c>
      <c r="B51" s="57" t="s">
        <v>195</v>
      </c>
      <c r="C51" s="8" t="s">
        <v>196</v>
      </c>
      <c r="D51" s="8">
        <v>1081</v>
      </c>
      <c r="E51" s="58">
        <v>268</v>
      </c>
      <c r="F51" s="62">
        <v>78</v>
      </c>
      <c r="G51" s="58"/>
    </row>
    <row r="52" spans="1:7" ht="18.75" thickBot="1">
      <c r="A52" s="6">
        <f t="shared" si="0"/>
        <v>50</v>
      </c>
      <c r="B52" s="57" t="s">
        <v>219</v>
      </c>
      <c r="C52" s="8" t="s">
        <v>220</v>
      </c>
      <c r="D52" s="8">
        <v>1009</v>
      </c>
      <c r="E52" s="58">
        <v>37</v>
      </c>
      <c r="F52" s="62">
        <v>77</v>
      </c>
      <c r="G52" s="58"/>
    </row>
    <row r="53" spans="1:7" ht="18.75" thickBot="1">
      <c r="A53" s="6">
        <f t="shared" si="0"/>
        <v>51</v>
      </c>
      <c r="B53" s="57" t="s">
        <v>205</v>
      </c>
      <c r="C53" s="8" t="s">
        <v>206</v>
      </c>
      <c r="D53" s="8">
        <v>1043</v>
      </c>
      <c r="E53" s="58">
        <v>9</v>
      </c>
      <c r="F53" s="62">
        <v>77</v>
      </c>
      <c r="G53" s="58"/>
    </row>
    <row r="54" spans="1:7" ht="18.75" thickBot="1">
      <c r="A54" s="6">
        <f t="shared" si="0"/>
        <v>52</v>
      </c>
      <c r="B54" s="57" t="s">
        <v>189</v>
      </c>
      <c r="C54" s="8" t="s">
        <v>190</v>
      </c>
      <c r="D54" s="8">
        <v>1060</v>
      </c>
      <c r="E54" s="58">
        <v>145</v>
      </c>
      <c r="F54" s="62">
        <v>77</v>
      </c>
      <c r="G54" s="58"/>
    </row>
    <row r="55" spans="1:7" ht="18.75" thickBot="1">
      <c r="A55" s="6">
        <f t="shared" si="0"/>
        <v>53</v>
      </c>
      <c r="B55" s="57" t="s">
        <v>207</v>
      </c>
      <c r="C55" s="8" t="s">
        <v>208</v>
      </c>
      <c r="D55" s="8">
        <v>1094</v>
      </c>
      <c r="E55" s="58">
        <v>12</v>
      </c>
      <c r="F55" s="62">
        <v>77</v>
      </c>
      <c r="G55" s="58"/>
    </row>
    <row r="56" spans="1:7" ht="18.75" thickBot="1">
      <c r="A56" s="6">
        <f t="shared" si="0"/>
        <v>54</v>
      </c>
      <c r="B56" s="57" t="s">
        <v>185</v>
      </c>
      <c r="C56" s="8" t="s">
        <v>186</v>
      </c>
      <c r="D56" s="8">
        <v>1031</v>
      </c>
      <c r="E56" s="58">
        <v>97</v>
      </c>
      <c r="F56" s="62">
        <v>76</v>
      </c>
      <c r="G56" s="58"/>
    </row>
    <row r="57" spans="1:7" ht="18.75" thickBot="1">
      <c r="A57" s="6">
        <f t="shared" si="0"/>
        <v>55</v>
      </c>
      <c r="B57" s="57" t="s">
        <v>209</v>
      </c>
      <c r="C57" s="8" t="s">
        <v>210</v>
      </c>
      <c r="D57" s="8">
        <v>1005</v>
      </c>
      <c r="E57" s="58">
        <v>29</v>
      </c>
      <c r="F57" s="62">
        <v>75</v>
      </c>
      <c r="G57" s="58"/>
    </row>
    <row r="58" spans="1:7" ht="18.75" thickBot="1">
      <c r="A58" s="6">
        <f t="shared" si="0"/>
        <v>56</v>
      </c>
      <c r="B58" s="57" t="s">
        <v>221</v>
      </c>
      <c r="C58" s="8" t="s">
        <v>222</v>
      </c>
      <c r="D58" s="8">
        <v>1078</v>
      </c>
      <c r="E58" s="58">
        <v>31</v>
      </c>
      <c r="F58" s="62">
        <v>75</v>
      </c>
      <c r="G58" s="58"/>
    </row>
    <row r="59" spans="1:7" ht="18.75" thickBot="1">
      <c r="A59" s="6">
        <f t="shared" si="0"/>
        <v>57</v>
      </c>
      <c r="B59" s="57" t="s">
        <v>219</v>
      </c>
      <c r="C59" s="8" t="s">
        <v>220</v>
      </c>
      <c r="D59" s="8">
        <v>1010</v>
      </c>
      <c r="E59" s="58">
        <v>25</v>
      </c>
      <c r="F59" s="62">
        <v>74</v>
      </c>
      <c r="G59" s="58"/>
    </row>
    <row r="60" spans="1:7" ht="18.75" thickBot="1">
      <c r="A60" s="6">
        <f t="shared" si="0"/>
        <v>58</v>
      </c>
      <c r="B60" s="57" t="s">
        <v>215</v>
      </c>
      <c r="C60" s="8" t="s">
        <v>216</v>
      </c>
      <c r="D60" s="8">
        <v>1052</v>
      </c>
      <c r="E60" s="58">
        <v>11</v>
      </c>
      <c r="F60" s="62">
        <v>74</v>
      </c>
      <c r="G60" s="58"/>
    </row>
    <row r="61" spans="1:7" ht="18.75" thickBot="1">
      <c r="A61" s="6">
        <f t="shared" si="0"/>
        <v>59</v>
      </c>
      <c r="B61" s="57" t="s">
        <v>195</v>
      </c>
      <c r="C61" s="8" t="s">
        <v>196</v>
      </c>
      <c r="D61" s="8">
        <v>1079</v>
      </c>
      <c r="E61" s="58">
        <v>263</v>
      </c>
      <c r="F61" s="62">
        <v>74</v>
      </c>
      <c r="G61" s="58"/>
    </row>
    <row r="62" spans="1:7" ht="18.75" thickBot="1">
      <c r="A62" s="6">
        <f t="shared" si="0"/>
        <v>60</v>
      </c>
      <c r="B62" s="57" t="s">
        <v>219</v>
      </c>
      <c r="C62" s="8" t="s">
        <v>220</v>
      </c>
      <c r="D62" s="8">
        <v>1012</v>
      </c>
      <c r="E62" s="58">
        <v>74</v>
      </c>
      <c r="F62" s="62">
        <v>73</v>
      </c>
      <c r="G62" s="58"/>
    </row>
    <row r="63" spans="1:7" ht="18.75" thickBot="1">
      <c r="A63" s="6">
        <f t="shared" si="0"/>
        <v>61</v>
      </c>
      <c r="B63" s="57" t="s">
        <v>223</v>
      </c>
      <c r="C63" s="8" t="s">
        <v>224</v>
      </c>
      <c r="D63" s="8">
        <v>1013</v>
      </c>
      <c r="E63" s="58">
        <v>10</v>
      </c>
      <c r="F63" s="62">
        <v>73</v>
      </c>
      <c r="G63" s="58"/>
    </row>
    <row r="64" spans="1:7" ht="18.75" thickBot="1">
      <c r="A64" s="6">
        <f t="shared" si="0"/>
        <v>62</v>
      </c>
      <c r="B64" s="57" t="s">
        <v>201</v>
      </c>
      <c r="C64" s="8" t="s">
        <v>202</v>
      </c>
      <c r="D64" s="8">
        <v>1063</v>
      </c>
      <c r="E64" s="58">
        <v>40</v>
      </c>
      <c r="F64" s="62">
        <v>73</v>
      </c>
      <c r="G64" s="58"/>
    </row>
    <row r="65" spans="1:7" ht="18.75" thickBot="1">
      <c r="A65" s="6">
        <f t="shared" si="0"/>
        <v>63</v>
      </c>
      <c r="B65" s="57" t="s">
        <v>203</v>
      </c>
      <c r="C65" s="8" t="s">
        <v>204</v>
      </c>
      <c r="D65" s="8">
        <v>1025</v>
      </c>
      <c r="E65" s="58">
        <v>190</v>
      </c>
      <c r="F65" s="62">
        <v>72</v>
      </c>
      <c r="G65" s="58"/>
    </row>
    <row r="66" spans="1:7" ht="18.75" thickBot="1">
      <c r="A66" s="6">
        <f t="shared" si="0"/>
        <v>64</v>
      </c>
      <c r="B66" s="57" t="s">
        <v>187</v>
      </c>
      <c r="C66" s="8" t="s">
        <v>188</v>
      </c>
      <c r="D66" s="8">
        <v>1046</v>
      </c>
      <c r="E66" s="58">
        <v>75</v>
      </c>
      <c r="F66" s="62">
        <v>72</v>
      </c>
      <c r="G66" s="58"/>
    </row>
    <row r="67" spans="1:7" ht="18.75" thickBot="1">
      <c r="A67" s="6">
        <f aca="true" t="shared" si="1" ref="A67:A96">(ROW()-2)</f>
        <v>65</v>
      </c>
      <c r="B67" s="57" t="s">
        <v>199</v>
      </c>
      <c r="C67" s="8" t="s">
        <v>200</v>
      </c>
      <c r="D67" s="8">
        <v>1090</v>
      </c>
      <c r="E67" s="58">
        <v>244</v>
      </c>
      <c r="F67" s="62">
        <v>72</v>
      </c>
      <c r="G67" s="58"/>
    </row>
    <row r="68" spans="1:7" ht="18.75" thickBot="1">
      <c r="A68" s="6">
        <f t="shared" si="1"/>
        <v>66</v>
      </c>
      <c r="B68" s="57" t="s">
        <v>191</v>
      </c>
      <c r="C68" s="8" t="s">
        <v>192</v>
      </c>
      <c r="D68" s="8">
        <v>1066</v>
      </c>
      <c r="E68" s="58">
        <v>250</v>
      </c>
      <c r="F68" s="62">
        <v>71</v>
      </c>
      <c r="G68" s="58"/>
    </row>
    <row r="69" spans="1:7" ht="18.75" thickBot="1">
      <c r="A69" s="6">
        <f t="shared" si="1"/>
        <v>67</v>
      </c>
      <c r="B69" s="57" t="s">
        <v>223</v>
      </c>
      <c r="C69" s="8" t="s">
        <v>224</v>
      </c>
      <c r="D69" s="8">
        <v>1014</v>
      </c>
      <c r="E69" s="58">
        <v>8</v>
      </c>
      <c r="F69" s="62">
        <v>70</v>
      </c>
      <c r="G69" s="58"/>
    </row>
    <row r="70" spans="1:7" ht="18.75" thickBot="1">
      <c r="A70" s="6">
        <f t="shared" si="1"/>
        <v>68</v>
      </c>
      <c r="B70" s="57" t="s">
        <v>215</v>
      </c>
      <c r="C70" s="8" t="s">
        <v>216</v>
      </c>
      <c r="D70" s="8">
        <v>1049</v>
      </c>
      <c r="E70" s="58">
        <v>75</v>
      </c>
      <c r="F70" s="62">
        <v>68</v>
      </c>
      <c r="G70" s="58"/>
    </row>
    <row r="71" spans="1:7" ht="18.75" thickBot="1">
      <c r="A71" s="6">
        <f t="shared" si="1"/>
        <v>69</v>
      </c>
      <c r="B71" s="57" t="s">
        <v>215</v>
      </c>
      <c r="C71" s="8" t="s">
        <v>216</v>
      </c>
      <c r="D71" s="8">
        <v>1051</v>
      </c>
      <c r="E71" s="58">
        <v>78</v>
      </c>
      <c r="F71" s="62">
        <v>68</v>
      </c>
      <c r="G71" s="58"/>
    </row>
    <row r="72" spans="1:7" ht="18.75" thickBot="1">
      <c r="A72" s="6">
        <f t="shared" si="1"/>
        <v>70</v>
      </c>
      <c r="B72" s="57" t="s">
        <v>213</v>
      </c>
      <c r="C72" s="8" t="s">
        <v>214</v>
      </c>
      <c r="D72" s="8">
        <v>1074</v>
      </c>
      <c r="E72" s="58">
        <v>52</v>
      </c>
      <c r="F72" s="62">
        <v>68</v>
      </c>
      <c r="G72" s="58"/>
    </row>
    <row r="73" spans="1:7" ht="18.75" thickBot="1">
      <c r="A73" s="6">
        <f t="shared" si="1"/>
        <v>71</v>
      </c>
      <c r="B73" s="57" t="s">
        <v>213</v>
      </c>
      <c r="C73" s="8" t="s">
        <v>214</v>
      </c>
      <c r="D73" s="8">
        <v>1076</v>
      </c>
      <c r="E73" s="58">
        <v>44</v>
      </c>
      <c r="F73" s="62">
        <v>68</v>
      </c>
      <c r="G73" s="58"/>
    </row>
    <row r="74" spans="1:7" ht="18.75" thickBot="1">
      <c r="A74" s="6">
        <f t="shared" si="1"/>
        <v>72</v>
      </c>
      <c r="B74" s="57" t="s">
        <v>221</v>
      </c>
      <c r="C74" s="8" t="s">
        <v>222</v>
      </c>
      <c r="D74" s="8">
        <v>1077</v>
      </c>
      <c r="E74" s="58">
        <v>30</v>
      </c>
      <c r="F74" s="62">
        <v>67</v>
      </c>
      <c r="G74" s="58"/>
    </row>
    <row r="75" spans="1:7" ht="18.75" thickBot="1">
      <c r="A75" s="6">
        <f t="shared" si="1"/>
        <v>73</v>
      </c>
      <c r="B75" s="57" t="s">
        <v>183</v>
      </c>
      <c r="C75" s="8" t="s">
        <v>184</v>
      </c>
      <c r="D75" s="8">
        <v>1084</v>
      </c>
      <c r="E75" s="58">
        <v>6</v>
      </c>
      <c r="F75" s="62">
        <v>66</v>
      </c>
      <c r="G75" s="58"/>
    </row>
    <row r="76" spans="1:7" ht="18.75" thickBot="1">
      <c r="A76" s="6">
        <f t="shared" si="1"/>
        <v>74</v>
      </c>
      <c r="B76" s="57" t="s">
        <v>203</v>
      </c>
      <c r="C76" s="8" t="s">
        <v>204</v>
      </c>
      <c r="D76" s="8">
        <v>1027</v>
      </c>
      <c r="E76" s="58">
        <v>25</v>
      </c>
      <c r="F76" s="62">
        <v>64</v>
      </c>
      <c r="G76" s="58"/>
    </row>
    <row r="77" spans="1:7" ht="18.75" thickBot="1">
      <c r="A77" s="6">
        <f t="shared" si="1"/>
        <v>75</v>
      </c>
      <c r="B77" s="57" t="s">
        <v>207</v>
      </c>
      <c r="C77" s="8" t="s">
        <v>208</v>
      </c>
      <c r="D77" s="8">
        <v>1093</v>
      </c>
      <c r="E77" s="58">
        <v>13</v>
      </c>
      <c r="F77" s="62">
        <v>64</v>
      </c>
      <c r="G77" s="58"/>
    </row>
    <row r="78" spans="1:7" ht="18.75" thickBot="1">
      <c r="A78" s="6">
        <f t="shared" si="1"/>
        <v>76</v>
      </c>
      <c r="B78" s="57" t="s">
        <v>193</v>
      </c>
      <c r="C78" s="8" t="s">
        <v>194</v>
      </c>
      <c r="D78" s="8">
        <v>1021</v>
      </c>
      <c r="E78" s="58">
        <v>131</v>
      </c>
      <c r="F78" s="62">
        <v>63</v>
      </c>
      <c r="G78" s="58"/>
    </row>
    <row r="79" spans="1:7" ht="18.75" thickBot="1">
      <c r="A79" s="6">
        <f t="shared" si="1"/>
        <v>77</v>
      </c>
      <c r="B79" s="57" t="s">
        <v>197</v>
      </c>
      <c r="C79" s="8" t="s">
        <v>198</v>
      </c>
      <c r="D79" s="8">
        <v>1069</v>
      </c>
      <c r="E79" s="58">
        <v>55</v>
      </c>
      <c r="F79" s="62">
        <v>63</v>
      </c>
      <c r="G79" s="58"/>
    </row>
    <row r="80" spans="1:7" ht="18.75" thickBot="1">
      <c r="A80" s="6">
        <f t="shared" si="1"/>
        <v>78</v>
      </c>
      <c r="B80" s="57" t="s">
        <v>197</v>
      </c>
      <c r="C80" s="8" t="s">
        <v>198</v>
      </c>
      <c r="D80" s="8">
        <v>1070</v>
      </c>
      <c r="E80" s="58">
        <v>54</v>
      </c>
      <c r="F80" s="62">
        <v>63</v>
      </c>
      <c r="G80" s="58"/>
    </row>
    <row r="81" spans="1:7" ht="18.75" thickBot="1">
      <c r="A81" s="6">
        <f t="shared" si="1"/>
        <v>79</v>
      </c>
      <c r="B81" s="57" t="s">
        <v>213</v>
      </c>
      <c r="C81" s="8" t="s">
        <v>214</v>
      </c>
      <c r="D81" s="8">
        <v>1075</v>
      </c>
      <c r="E81" s="58">
        <v>41</v>
      </c>
      <c r="F81" s="62">
        <v>63</v>
      </c>
      <c r="G81" s="58"/>
    </row>
    <row r="82" spans="1:7" ht="18.75" thickBot="1">
      <c r="A82" s="6">
        <f t="shared" si="1"/>
        <v>80</v>
      </c>
      <c r="B82" s="57" t="s">
        <v>223</v>
      </c>
      <c r="C82" s="8" t="s">
        <v>224</v>
      </c>
      <c r="D82" s="8">
        <v>1015</v>
      </c>
      <c r="E82" s="58">
        <v>5</v>
      </c>
      <c r="F82" s="62">
        <v>62</v>
      </c>
      <c r="G82" s="58"/>
    </row>
    <row r="83" spans="1:7" ht="18.75" thickBot="1">
      <c r="A83" s="6">
        <f t="shared" si="1"/>
        <v>81</v>
      </c>
      <c r="B83" s="57" t="s">
        <v>203</v>
      </c>
      <c r="C83" s="8" t="s">
        <v>204</v>
      </c>
      <c r="D83" s="8">
        <v>1026</v>
      </c>
      <c r="E83" s="58">
        <v>1410</v>
      </c>
      <c r="F83" s="62">
        <v>62</v>
      </c>
      <c r="G83" s="58"/>
    </row>
    <row r="84" spans="1:7" ht="18.75" thickBot="1">
      <c r="A84" s="6">
        <f t="shared" si="1"/>
        <v>82</v>
      </c>
      <c r="B84" s="57" t="s">
        <v>209</v>
      </c>
      <c r="C84" s="8" t="s">
        <v>210</v>
      </c>
      <c r="D84" s="8">
        <v>1007</v>
      </c>
      <c r="E84" s="58">
        <v>17</v>
      </c>
      <c r="F84" s="62">
        <v>60</v>
      </c>
      <c r="G84" s="58"/>
    </row>
    <row r="85" spans="1:7" ht="18.75" thickBot="1">
      <c r="A85" s="6">
        <f t="shared" si="1"/>
        <v>83</v>
      </c>
      <c r="B85" s="57" t="s">
        <v>185</v>
      </c>
      <c r="C85" s="8" t="s">
        <v>186</v>
      </c>
      <c r="D85" s="8">
        <v>1032</v>
      </c>
      <c r="E85" s="58">
        <v>61</v>
      </c>
      <c r="F85" s="62">
        <v>60</v>
      </c>
      <c r="G85" s="58"/>
    </row>
    <row r="86" spans="1:7" ht="18.75" thickBot="1">
      <c r="A86" s="6">
        <f t="shared" si="1"/>
        <v>84</v>
      </c>
      <c r="B86" s="57" t="s">
        <v>217</v>
      </c>
      <c r="C86" s="8" t="s">
        <v>218</v>
      </c>
      <c r="D86" s="8">
        <v>1003</v>
      </c>
      <c r="E86" s="58">
        <v>17</v>
      </c>
      <c r="F86" s="62">
        <v>55</v>
      </c>
      <c r="G86" s="58"/>
    </row>
    <row r="87" spans="1:7" ht="18.75" thickBot="1">
      <c r="A87" s="6">
        <f t="shared" si="1"/>
        <v>85</v>
      </c>
      <c r="B87" s="57" t="s">
        <v>217</v>
      </c>
      <c r="C87" s="8" t="s">
        <v>218</v>
      </c>
      <c r="D87" s="8">
        <v>1004</v>
      </c>
      <c r="E87" s="58">
        <v>62</v>
      </c>
      <c r="F87" s="62">
        <v>54</v>
      </c>
      <c r="G87" s="58"/>
    </row>
    <row r="88" spans="1:7" ht="18.75" thickBot="1">
      <c r="A88" s="6">
        <f t="shared" si="1"/>
        <v>86</v>
      </c>
      <c r="B88" s="57" t="s">
        <v>217</v>
      </c>
      <c r="C88" s="8" t="s">
        <v>218</v>
      </c>
      <c r="D88" s="8">
        <v>1002</v>
      </c>
      <c r="E88" s="58">
        <v>15</v>
      </c>
      <c r="F88" s="62">
        <v>47</v>
      </c>
      <c r="G88" s="58"/>
    </row>
    <row r="89" spans="1:7" ht="18.75" thickBot="1">
      <c r="A89" s="6">
        <f t="shared" si="1"/>
        <v>87</v>
      </c>
      <c r="B89" s="57" t="s">
        <v>183</v>
      </c>
      <c r="C89" s="8" t="s">
        <v>184</v>
      </c>
      <c r="D89" s="8">
        <v>1085</v>
      </c>
      <c r="E89" s="58">
        <v>7</v>
      </c>
      <c r="F89" s="62">
        <v>37</v>
      </c>
      <c r="G89" s="58"/>
    </row>
    <row r="90" spans="1:7" ht="18.75" thickBot="1">
      <c r="A90" s="6">
        <f t="shared" si="1"/>
        <v>88</v>
      </c>
      <c r="B90" s="57" t="s">
        <v>223</v>
      </c>
      <c r="C90" s="8" t="s">
        <v>224</v>
      </c>
      <c r="D90" s="8">
        <v>1016</v>
      </c>
      <c r="E90" s="58">
        <v>9</v>
      </c>
      <c r="F90" s="62">
        <v>0</v>
      </c>
      <c r="G90" s="58"/>
    </row>
    <row r="91" spans="1:7" ht="18.75" thickBot="1">
      <c r="A91" s="6">
        <f t="shared" si="1"/>
        <v>89</v>
      </c>
      <c r="B91" s="57" t="s">
        <v>181</v>
      </c>
      <c r="C91" s="8" t="s">
        <v>182</v>
      </c>
      <c r="D91" s="8">
        <v>1036</v>
      </c>
      <c r="E91" s="58">
        <v>126</v>
      </c>
      <c r="F91" s="62">
        <v>0</v>
      </c>
      <c r="G91" s="58"/>
    </row>
    <row r="92" spans="1:7" ht="18.75" thickBot="1">
      <c r="A92" s="6">
        <f t="shared" si="1"/>
        <v>90</v>
      </c>
      <c r="B92" s="57" t="s">
        <v>181</v>
      </c>
      <c r="C92" s="8" t="s">
        <v>182</v>
      </c>
      <c r="D92" s="8">
        <v>1038</v>
      </c>
      <c r="E92" s="58">
        <v>7</v>
      </c>
      <c r="F92" s="62">
        <v>0</v>
      </c>
      <c r="G92" s="58"/>
    </row>
    <row r="93" spans="1:7" ht="18.75" thickBot="1">
      <c r="A93" s="6">
        <f t="shared" si="1"/>
        <v>91</v>
      </c>
      <c r="B93" s="57" t="s">
        <v>181</v>
      </c>
      <c r="C93" s="8" t="s">
        <v>182</v>
      </c>
      <c r="D93" s="8">
        <v>1040</v>
      </c>
      <c r="E93" s="58">
        <v>76</v>
      </c>
      <c r="F93" s="62">
        <v>0</v>
      </c>
      <c r="G93" s="58"/>
    </row>
    <row r="94" spans="1:7" ht="18.75" thickBot="1">
      <c r="A94" s="6">
        <f t="shared" si="1"/>
        <v>92</v>
      </c>
      <c r="B94" s="57" t="s">
        <v>187</v>
      </c>
      <c r="C94" s="8" t="s">
        <v>188</v>
      </c>
      <c r="D94" s="8">
        <v>1045</v>
      </c>
      <c r="E94" s="58">
        <v>65</v>
      </c>
      <c r="F94" s="62">
        <v>0</v>
      </c>
      <c r="G94" s="58"/>
    </row>
    <row r="95" spans="1:7" ht="18.75" thickBot="1">
      <c r="A95" s="6">
        <f t="shared" si="1"/>
        <v>93</v>
      </c>
      <c r="B95" s="57" t="s">
        <v>197</v>
      </c>
      <c r="C95" s="8" t="s">
        <v>198</v>
      </c>
      <c r="D95" s="8">
        <v>1071</v>
      </c>
      <c r="E95" s="58">
        <v>1</v>
      </c>
      <c r="F95" s="62">
        <v>0</v>
      </c>
      <c r="G95" s="58"/>
    </row>
    <row r="96" spans="1:7" ht="18.75" thickBot="1">
      <c r="A96" s="6">
        <f t="shared" si="1"/>
        <v>94</v>
      </c>
      <c r="B96" s="57" t="s">
        <v>183</v>
      </c>
      <c r="C96" s="8" t="s">
        <v>184</v>
      </c>
      <c r="D96" s="8">
        <v>1086</v>
      </c>
      <c r="E96" s="58">
        <v>23</v>
      </c>
      <c r="F96" s="62">
        <v>0</v>
      </c>
      <c r="G96" s="58"/>
    </row>
  </sheetData>
  <autoFilter ref="B2:G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4"/>
  <sheetViews>
    <sheetView zoomScale="77" zoomScaleNormal="77" workbookViewId="0" topLeftCell="A57">
      <selection activeCell="A73" sqref="A73:XFD85"/>
    </sheetView>
  </sheetViews>
  <sheetFormatPr defaultColWidth="9.140625" defaultRowHeight="12.75"/>
  <cols>
    <col min="1" max="1" width="4.00390625" style="71" customWidth="1"/>
    <col min="2" max="2" width="34.7109375" style="0" bestFit="1" customWidth="1"/>
    <col min="4" max="4" width="11.00390625" style="0" bestFit="1" customWidth="1"/>
    <col min="5" max="5" width="11.421875" style="73" customWidth="1"/>
    <col min="6" max="6" width="11.421875" style="0" customWidth="1"/>
    <col min="7" max="7" width="11.00390625" style="0" customWidth="1"/>
    <col min="8" max="11" width="10.8515625" style="0" customWidth="1"/>
  </cols>
  <sheetData>
    <row r="1" spans="1:11" ht="28.5" customHeight="1" thickBot="1">
      <c r="A1" s="188" t="s">
        <v>18</v>
      </c>
      <c r="B1" s="189"/>
      <c r="C1" s="189"/>
      <c r="D1" s="189"/>
      <c r="E1" s="189"/>
      <c r="F1" s="189"/>
      <c r="G1" s="1"/>
      <c r="H1" s="60"/>
      <c r="I1" s="60"/>
      <c r="J1" s="60"/>
      <c r="K1" s="60"/>
    </row>
    <row r="2" spans="1:11" s="69" customFormat="1" ht="33" customHeight="1" thickBot="1">
      <c r="A2" s="10" t="s">
        <v>1</v>
      </c>
      <c r="B2" s="11" t="s">
        <v>2</v>
      </c>
      <c r="C2" s="11" t="s">
        <v>3</v>
      </c>
      <c r="D2" s="11" t="s">
        <v>4</v>
      </c>
      <c r="E2" s="72" t="s">
        <v>114</v>
      </c>
      <c r="F2" s="12" t="s">
        <v>19</v>
      </c>
      <c r="G2" s="12" t="s">
        <v>20</v>
      </c>
      <c r="H2" s="12" t="s">
        <v>21</v>
      </c>
      <c r="I2" s="12" t="s">
        <v>22</v>
      </c>
      <c r="J2" s="12" t="s">
        <v>14</v>
      </c>
      <c r="K2" s="12"/>
    </row>
    <row r="3" spans="1:11" ht="18.75" thickBot="1">
      <c r="A3" s="6">
        <f>(ROW()-2)</f>
        <v>1</v>
      </c>
      <c r="B3" s="57" t="s">
        <v>199</v>
      </c>
      <c r="C3" s="8" t="s">
        <v>200</v>
      </c>
      <c r="D3" s="8">
        <v>1253</v>
      </c>
      <c r="E3" s="58">
        <v>43</v>
      </c>
      <c r="F3" s="58">
        <v>188</v>
      </c>
      <c r="G3" s="58">
        <v>187</v>
      </c>
      <c r="H3" s="58">
        <v>122</v>
      </c>
      <c r="I3" s="58">
        <v>119</v>
      </c>
      <c r="J3" s="58">
        <f>SUM(H3:I3)</f>
        <v>241</v>
      </c>
      <c r="K3" s="58">
        <v>1</v>
      </c>
    </row>
    <row r="4" spans="1:11" ht="18.75" thickBot="1">
      <c r="A4" s="6">
        <f aca="true" t="shared" si="0" ref="A4:A67">(ROW()-2)</f>
        <v>2</v>
      </c>
      <c r="B4" s="57" t="s">
        <v>225</v>
      </c>
      <c r="C4" s="8" t="s">
        <v>226</v>
      </c>
      <c r="D4" s="8">
        <v>1263</v>
      </c>
      <c r="E4" s="58">
        <v>29</v>
      </c>
      <c r="F4" s="58">
        <v>76</v>
      </c>
      <c r="G4" s="58">
        <v>47</v>
      </c>
      <c r="H4" s="58">
        <v>112</v>
      </c>
      <c r="I4" s="58">
        <v>116</v>
      </c>
      <c r="J4" s="58">
        <f>SUM(H4:I4)</f>
        <v>228</v>
      </c>
      <c r="K4" s="58">
        <v>2</v>
      </c>
    </row>
    <row r="5" spans="1:11" ht="18.75" thickBot="1">
      <c r="A5" s="6">
        <f t="shared" si="0"/>
        <v>3</v>
      </c>
      <c r="B5" s="57" t="s">
        <v>195</v>
      </c>
      <c r="C5" s="8" t="s">
        <v>196</v>
      </c>
      <c r="D5" s="8">
        <v>1252</v>
      </c>
      <c r="E5" s="58">
        <v>62</v>
      </c>
      <c r="F5" s="58">
        <v>236</v>
      </c>
      <c r="G5" s="58">
        <v>226</v>
      </c>
      <c r="H5" s="58">
        <v>112</v>
      </c>
      <c r="I5" s="58">
        <v>112</v>
      </c>
      <c r="J5" s="58">
        <f>SUM(H5:I5)</f>
        <v>224</v>
      </c>
      <c r="K5" s="58">
        <v>3</v>
      </c>
    </row>
    <row r="6" spans="1:11" ht="18.75" thickBot="1">
      <c r="A6" s="6">
        <f t="shared" si="0"/>
        <v>4</v>
      </c>
      <c r="B6" s="57" t="s">
        <v>199</v>
      </c>
      <c r="C6" s="8" t="s">
        <v>200</v>
      </c>
      <c r="D6" s="8">
        <v>1254</v>
      </c>
      <c r="E6" s="58">
        <v>44</v>
      </c>
      <c r="F6" s="58">
        <v>165</v>
      </c>
      <c r="G6" s="58">
        <v>161</v>
      </c>
      <c r="H6" s="58">
        <v>113</v>
      </c>
      <c r="I6" s="58">
        <v>110</v>
      </c>
      <c r="J6" s="58">
        <f>SUM(H6:I6)</f>
        <v>223</v>
      </c>
      <c r="K6" s="58">
        <v>4</v>
      </c>
    </row>
    <row r="7" spans="1:11" ht="18.75" thickBot="1">
      <c r="A7" s="6">
        <f t="shared" si="0"/>
        <v>5</v>
      </c>
      <c r="B7" s="57" t="s">
        <v>191</v>
      </c>
      <c r="C7" s="8" t="s">
        <v>192</v>
      </c>
      <c r="D7" s="8">
        <v>1243</v>
      </c>
      <c r="E7" s="58">
        <v>21</v>
      </c>
      <c r="F7" s="58">
        <v>203</v>
      </c>
      <c r="G7" s="58">
        <v>232</v>
      </c>
      <c r="H7" s="58">
        <v>109</v>
      </c>
      <c r="I7" s="58">
        <v>111</v>
      </c>
      <c r="J7" s="58">
        <f>SUM(H7:I7)</f>
        <v>220</v>
      </c>
      <c r="K7" s="58">
        <v>5</v>
      </c>
    </row>
    <row r="8" spans="1:11" ht="18.75" thickBot="1">
      <c r="A8" s="6">
        <f t="shared" si="0"/>
        <v>6</v>
      </c>
      <c r="B8" s="57" t="s">
        <v>195</v>
      </c>
      <c r="C8" s="8" t="s">
        <v>196</v>
      </c>
      <c r="D8" s="8">
        <v>1251</v>
      </c>
      <c r="E8" s="58">
        <v>61</v>
      </c>
      <c r="F8" s="58">
        <v>328</v>
      </c>
      <c r="G8" s="58">
        <v>294</v>
      </c>
      <c r="H8" s="58">
        <v>110</v>
      </c>
      <c r="I8" s="58">
        <v>109</v>
      </c>
      <c r="J8" s="58">
        <f>SUM(H8:I8)</f>
        <v>219</v>
      </c>
      <c r="K8" s="58"/>
    </row>
    <row r="9" spans="1:11" ht="18.75" thickBot="1">
      <c r="A9" s="6">
        <f t="shared" si="0"/>
        <v>7</v>
      </c>
      <c r="B9" s="57" t="s">
        <v>227</v>
      </c>
      <c r="C9" s="8" t="s">
        <v>228</v>
      </c>
      <c r="D9" s="8">
        <v>1215</v>
      </c>
      <c r="E9" s="58">
        <v>19</v>
      </c>
      <c r="F9" s="58">
        <v>36</v>
      </c>
      <c r="G9" s="58">
        <v>33</v>
      </c>
      <c r="H9" s="58">
        <v>102</v>
      </c>
      <c r="I9" s="58">
        <v>111</v>
      </c>
      <c r="J9" s="58">
        <f>SUM(H9:I9)</f>
        <v>213</v>
      </c>
      <c r="K9" s="58"/>
    </row>
    <row r="10" spans="1:11" ht="18.75" thickBot="1">
      <c r="A10" s="6">
        <f t="shared" si="0"/>
        <v>8</v>
      </c>
      <c r="B10" s="57" t="s">
        <v>203</v>
      </c>
      <c r="C10" s="8" t="s">
        <v>204</v>
      </c>
      <c r="D10" s="8">
        <v>1213</v>
      </c>
      <c r="E10" s="58">
        <v>37</v>
      </c>
      <c r="F10" s="58">
        <v>154</v>
      </c>
      <c r="G10" s="58">
        <v>123</v>
      </c>
      <c r="H10" s="58">
        <v>105</v>
      </c>
      <c r="I10" s="58">
        <v>105</v>
      </c>
      <c r="J10" s="58">
        <f>SUM(H10:I10)</f>
        <v>210</v>
      </c>
      <c r="K10" s="58"/>
    </row>
    <row r="11" spans="1:11" ht="18.75" thickBot="1">
      <c r="A11" s="6">
        <f t="shared" si="0"/>
        <v>9</v>
      </c>
      <c r="B11" s="57" t="s">
        <v>191</v>
      </c>
      <c r="C11" s="8" t="s">
        <v>192</v>
      </c>
      <c r="D11" s="8">
        <v>1244</v>
      </c>
      <c r="E11" s="58">
        <v>22</v>
      </c>
      <c r="F11" s="58">
        <v>237</v>
      </c>
      <c r="G11" s="58">
        <v>263</v>
      </c>
      <c r="H11" s="58">
        <v>111</v>
      </c>
      <c r="I11" s="58">
        <v>99</v>
      </c>
      <c r="J11" s="58">
        <f>SUM(H11:I11)</f>
        <v>210</v>
      </c>
      <c r="K11" s="58"/>
    </row>
    <row r="12" spans="1:11" ht="18.75" thickBot="1">
      <c r="A12" s="6">
        <f t="shared" si="0"/>
        <v>10</v>
      </c>
      <c r="B12" s="57" t="s">
        <v>229</v>
      </c>
      <c r="C12" s="8" t="s">
        <v>230</v>
      </c>
      <c r="D12" s="8">
        <v>1241</v>
      </c>
      <c r="E12" s="58">
        <v>39</v>
      </c>
      <c r="F12" s="58">
        <v>141</v>
      </c>
      <c r="G12" s="58">
        <v>284</v>
      </c>
      <c r="H12" s="58">
        <v>108</v>
      </c>
      <c r="I12" s="58">
        <v>100</v>
      </c>
      <c r="J12" s="58">
        <f>SUM(H12:I12)</f>
        <v>208</v>
      </c>
      <c r="K12" s="58"/>
    </row>
    <row r="13" spans="1:11" ht="18.75" thickBot="1">
      <c r="A13" s="6">
        <f t="shared" si="0"/>
        <v>11</v>
      </c>
      <c r="B13" s="57" t="s">
        <v>231</v>
      </c>
      <c r="C13" s="8" t="s">
        <v>232</v>
      </c>
      <c r="D13" s="8">
        <v>1266</v>
      </c>
      <c r="E13" s="58">
        <v>12</v>
      </c>
      <c r="F13" s="58">
        <v>31</v>
      </c>
      <c r="G13" s="58">
        <v>18</v>
      </c>
      <c r="H13" s="58">
        <v>106</v>
      </c>
      <c r="I13" s="58">
        <v>102</v>
      </c>
      <c r="J13" s="58">
        <f>SUM(H13:I13)</f>
        <v>208</v>
      </c>
      <c r="K13" s="58"/>
    </row>
    <row r="14" spans="1:11" ht="18.75" thickBot="1">
      <c r="A14" s="6">
        <f t="shared" si="0"/>
        <v>12</v>
      </c>
      <c r="B14" s="57" t="s">
        <v>201</v>
      </c>
      <c r="C14" s="8" t="s">
        <v>202</v>
      </c>
      <c r="D14" s="8">
        <v>1262</v>
      </c>
      <c r="E14" s="58">
        <v>28</v>
      </c>
      <c r="F14" s="58">
        <v>189</v>
      </c>
      <c r="G14" s="58">
        <v>192</v>
      </c>
      <c r="H14" s="58">
        <v>99</v>
      </c>
      <c r="I14" s="58">
        <v>108</v>
      </c>
      <c r="J14" s="58">
        <f>SUM(H14:I14)</f>
        <v>207</v>
      </c>
      <c r="K14" s="58"/>
    </row>
    <row r="15" spans="1:11" ht="18.75" thickBot="1">
      <c r="A15" s="6">
        <f t="shared" si="0"/>
        <v>13</v>
      </c>
      <c r="B15" s="57" t="s">
        <v>233</v>
      </c>
      <c r="C15" s="8" t="s">
        <v>234</v>
      </c>
      <c r="D15" s="8">
        <v>1225</v>
      </c>
      <c r="E15" s="58">
        <v>51</v>
      </c>
      <c r="F15" s="58">
        <v>223</v>
      </c>
      <c r="G15" s="58">
        <v>238</v>
      </c>
      <c r="H15" s="58">
        <v>99</v>
      </c>
      <c r="I15" s="58">
        <v>107</v>
      </c>
      <c r="J15" s="58">
        <f>SUM(H15:I15)</f>
        <v>206</v>
      </c>
      <c r="K15" s="58"/>
    </row>
    <row r="16" spans="1:11" ht="18.75" thickBot="1">
      <c r="A16" s="6">
        <f t="shared" si="0"/>
        <v>14</v>
      </c>
      <c r="B16" s="57" t="s">
        <v>189</v>
      </c>
      <c r="C16" s="8" t="s">
        <v>190</v>
      </c>
      <c r="D16" s="8">
        <v>1235</v>
      </c>
      <c r="E16" s="58">
        <v>53</v>
      </c>
      <c r="F16" s="58">
        <v>61</v>
      </c>
      <c r="G16" s="58">
        <v>98</v>
      </c>
      <c r="H16" s="58">
        <v>104</v>
      </c>
      <c r="I16" s="58">
        <v>102</v>
      </c>
      <c r="J16" s="58">
        <f>SUM(H16:I16)</f>
        <v>206</v>
      </c>
      <c r="K16" s="58"/>
    </row>
    <row r="17" spans="1:11" ht="18.75" thickBot="1">
      <c r="A17" s="6">
        <f t="shared" si="0"/>
        <v>15</v>
      </c>
      <c r="B17" s="57" t="s">
        <v>221</v>
      </c>
      <c r="C17" s="8" t="s">
        <v>222</v>
      </c>
      <c r="D17" s="8">
        <v>1249</v>
      </c>
      <c r="E17" s="58">
        <v>33</v>
      </c>
      <c r="F17" s="58">
        <v>21</v>
      </c>
      <c r="G17" s="58">
        <v>34</v>
      </c>
      <c r="H17" s="58">
        <v>104</v>
      </c>
      <c r="I17" s="58">
        <v>102</v>
      </c>
      <c r="J17" s="58">
        <f>SUM(H17:I17)</f>
        <v>206</v>
      </c>
      <c r="K17" s="58"/>
    </row>
    <row r="18" spans="1:11" ht="18.75" thickBot="1">
      <c r="A18" s="6">
        <f t="shared" si="0"/>
        <v>16</v>
      </c>
      <c r="B18" s="57" t="s">
        <v>225</v>
      </c>
      <c r="C18" s="8" t="s">
        <v>226</v>
      </c>
      <c r="D18" s="8">
        <v>1264</v>
      </c>
      <c r="E18" s="58">
        <v>30</v>
      </c>
      <c r="F18" s="58">
        <v>84</v>
      </c>
      <c r="G18" s="58">
        <v>50</v>
      </c>
      <c r="H18" s="58">
        <v>105</v>
      </c>
      <c r="I18" s="58">
        <v>97</v>
      </c>
      <c r="J18" s="58">
        <f>SUM(H18:I18)</f>
        <v>202</v>
      </c>
      <c r="K18" s="58"/>
    </row>
    <row r="19" spans="1:11" ht="18.75" thickBot="1">
      <c r="A19" s="6">
        <f t="shared" si="0"/>
        <v>17</v>
      </c>
      <c r="B19" s="57" t="s">
        <v>231</v>
      </c>
      <c r="C19" s="8" t="s">
        <v>232</v>
      </c>
      <c r="D19" s="8">
        <v>1265</v>
      </c>
      <c r="E19" s="58">
        <v>11</v>
      </c>
      <c r="F19" s="58">
        <v>99</v>
      </c>
      <c r="G19" s="58">
        <v>263</v>
      </c>
      <c r="H19" s="58">
        <v>100</v>
      </c>
      <c r="I19" s="58">
        <v>101</v>
      </c>
      <c r="J19" s="58">
        <f>SUM(H19:I19)</f>
        <v>201</v>
      </c>
      <c r="K19" s="58"/>
    </row>
    <row r="20" spans="1:11" ht="18.75" thickBot="1">
      <c r="A20" s="6">
        <f t="shared" si="0"/>
        <v>18</v>
      </c>
      <c r="B20" s="57" t="s">
        <v>193</v>
      </c>
      <c r="C20" s="8" t="s">
        <v>194</v>
      </c>
      <c r="D20" s="8">
        <v>1212</v>
      </c>
      <c r="E20" s="58">
        <v>46</v>
      </c>
      <c r="F20" s="58">
        <v>110</v>
      </c>
      <c r="G20" s="58">
        <v>106</v>
      </c>
      <c r="H20" s="58">
        <v>93</v>
      </c>
      <c r="I20" s="58">
        <v>107</v>
      </c>
      <c r="J20" s="58">
        <f>SUM(H20:I20)</f>
        <v>200</v>
      </c>
      <c r="K20" s="58"/>
    </row>
    <row r="21" spans="1:11" ht="18.75" thickBot="1">
      <c r="A21" s="6">
        <f t="shared" si="0"/>
        <v>19</v>
      </c>
      <c r="B21" s="57" t="s">
        <v>189</v>
      </c>
      <c r="C21" s="8" t="s">
        <v>190</v>
      </c>
      <c r="D21" s="8">
        <v>1233</v>
      </c>
      <c r="E21" s="58">
        <v>7</v>
      </c>
      <c r="F21" s="58">
        <v>12</v>
      </c>
      <c r="G21" s="58">
        <v>16</v>
      </c>
      <c r="H21" s="58">
        <v>90</v>
      </c>
      <c r="I21" s="58">
        <v>110</v>
      </c>
      <c r="J21" s="58">
        <f>SUM(H21:I21)</f>
        <v>200</v>
      </c>
      <c r="K21" s="58"/>
    </row>
    <row r="22" spans="1:11" ht="18.75" thickBot="1">
      <c r="A22" s="6">
        <f t="shared" si="0"/>
        <v>20</v>
      </c>
      <c r="B22" s="57" t="s">
        <v>231</v>
      </c>
      <c r="C22" s="8" t="s">
        <v>232</v>
      </c>
      <c r="D22" s="8">
        <v>1248</v>
      </c>
      <c r="E22" s="58">
        <v>60</v>
      </c>
      <c r="F22" s="58">
        <v>12</v>
      </c>
      <c r="G22" s="58">
        <v>136</v>
      </c>
      <c r="H22" s="58">
        <v>95</v>
      </c>
      <c r="I22" s="58">
        <v>104</v>
      </c>
      <c r="J22" s="58">
        <f>SUM(H22:I22)</f>
        <v>199</v>
      </c>
      <c r="K22" s="58"/>
    </row>
    <row r="23" spans="1:11" ht="18.75" thickBot="1">
      <c r="A23" s="6">
        <f t="shared" si="0"/>
        <v>21</v>
      </c>
      <c r="B23" s="57" t="s">
        <v>203</v>
      </c>
      <c r="C23" s="8" t="s">
        <v>204</v>
      </c>
      <c r="D23" s="8">
        <v>1214</v>
      </c>
      <c r="E23" s="58">
        <v>38</v>
      </c>
      <c r="F23" s="58">
        <v>176</v>
      </c>
      <c r="G23" s="58">
        <v>19</v>
      </c>
      <c r="H23" s="58">
        <v>110</v>
      </c>
      <c r="I23" s="58">
        <v>86</v>
      </c>
      <c r="J23" s="58">
        <f>SUM(H23:I23)</f>
        <v>196</v>
      </c>
      <c r="K23" s="58"/>
    </row>
    <row r="24" spans="1:11" ht="18.75" thickBot="1">
      <c r="A24" s="6">
        <f t="shared" si="0"/>
        <v>22</v>
      </c>
      <c r="B24" s="57" t="s">
        <v>233</v>
      </c>
      <c r="C24" s="8" t="s">
        <v>234</v>
      </c>
      <c r="D24" s="8">
        <v>1226</v>
      </c>
      <c r="E24" s="58">
        <v>52</v>
      </c>
      <c r="F24" s="58">
        <v>240</v>
      </c>
      <c r="G24" s="58">
        <v>236</v>
      </c>
      <c r="H24" s="58">
        <v>97</v>
      </c>
      <c r="I24" s="58">
        <v>99</v>
      </c>
      <c r="J24" s="58">
        <f>SUM(H24:I24)</f>
        <v>196</v>
      </c>
      <c r="K24" s="58"/>
    </row>
    <row r="25" spans="1:11" ht="18.75" thickBot="1">
      <c r="A25" s="6">
        <f t="shared" si="0"/>
        <v>23</v>
      </c>
      <c r="B25" s="57" t="s">
        <v>227</v>
      </c>
      <c r="C25" s="8" t="s">
        <v>228</v>
      </c>
      <c r="D25" s="8">
        <v>1216</v>
      </c>
      <c r="E25" s="58">
        <v>20</v>
      </c>
      <c r="F25" s="58">
        <v>45</v>
      </c>
      <c r="G25" s="58">
        <v>38</v>
      </c>
      <c r="H25" s="58">
        <v>97</v>
      </c>
      <c r="I25" s="58">
        <v>95</v>
      </c>
      <c r="J25" s="58">
        <f>SUM(H25:I25)</f>
        <v>192</v>
      </c>
      <c r="K25" s="58"/>
    </row>
    <row r="26" spans="1:11" ht="18.75" thickBot="1">
      <c r="A26" s="6">
        <f t="shared" si="0"/>
        <v>24</v>
      </c>
      <c r="B26" s="57" t="s">
        <v>201</v>
      </c>
      <c r="C26" s="8" t="s">
        <v>202</v>
      </c>
      <c r="D26" s="8">
        <v>1238</v>
      </c>
      <c r="E26" s="58">
        <v>58</v>
      </c>
      <c r="F26" s="58">
        <v>131</v>
      </c>
      <c r="G26" s="58">
        <v>74</v>
      </c>
      <c r="H26" s="58">
        <v>96</v>
      </c>
      <c r="I26" s="58">
        <v>95</v>
      </c>
      <c r="J26" s="58">
        <f>SUM(H26:I26)</f>
        <v>191</v>
      </c>
      <c r="K26" s="58"/>
    </row>
    <row r="27" spans="1:11" ht="18.75" thickBot="1">
      <c r="A27" s="6">
        <f t="shared" si="0"/>
        <v>25</v>
      </c>
      <c r="B27" s="57" t="s">
        <v>193</v>
      </c>
      <c r="C27" s="8" t="s">
        <v>194</v>
      </c>
      <c r="D27" s="8">
        <v>1211</v>
      </c>
      <c r="E27" s="58">
        <v>45</v>
      </c>
      <c r="F27" s="58">
        <v>126</v>
      </c>
      <c r="G27" s="58">
        <v>120</v>
      </c>
      <c r="H27" s="58">
        <v>92</v>
      </c>
      <c r="I27" s="58">
        <v>96</v>
      </c>
      <c r="J27" s="58">
        <f>SUM(H27:I27)</f>
        <v>188</v>
      </c>
      <c r="K27" s="58"/>
    </row>
    <row r="28" spans="1:11" ht="18.75" thickBot="1">
      <c r="A28" s="6">
        <f t="shared" si="0"/>
        <v>26</v>
      </c>
      <c r="B28" s="57" t="s">
        <v>189</v>
      </c>
      <c r="C28" s="8" t="s">
        <v>190</v>
      </c>
      <c r="D28" s="8">
        <v>1234</v>
      </c>
      <c r="E28" s="58">
        <v>8</v>
      </c>
      <c r="F28" s="58">
        <v>76</v>
      </c>
      <c r="G28" s="58">
        <v>32</v>
      </c>
      <c r="H28" s="58">
        <v>83</v>
      </c>
      <c r="I28" s="58">
        <v>104</v>
      </c>
      <c r="J28" s="58">
        <f>SUM(H28:I28)</f>
        <v>187</v>
      </c>
      <c r="K28" s="58"/>
    </row>
    <row r="29" spans="1:11" ht="18.75" thickBot="1">
      <c r="A29" s="6">
        <f t="shared" si="0"/>
        <v>27</v>
      </c>
      <c r="B29" s="57" t="s">
        <v>229</v>
      </c>
      <c r="C29" s="8" t="s">
        <v>230</v>
      </c>
      <c r="D29" s="8">
        <v>1242</v>
      </c>
      <c r="E29" s="58">
        <v>40</v>
      </c>
      <c r="F29" s="58">
        <v>52</v>
      </c>
      <c r="G29" s="58">
        <v>62</v>
      </c>
      <c r="H29" s="58">
        <v>94</v>
      </c>
      <c r="I29" s="58">
        <v>93</v>
      </c>
      <c r="J29" s="58">
        <f>SUM(H29:I29)</f>
        <v>187</v>
      </c>
      <c r="K29" s="58"/>
    </row>
    <row r="30" spans="1:11" ht="18.75" thickBot="1">
      <c r="A30" s="6">
        <f t="shared" si="0"/>
        <v>28</v>
      </c>
      <c r="B30" s="57" t="s">
        <v>205</v>
      </c>
      <c r="C30" s="8" t="s">
        <v>206</v>
      </c>
      <c r="D30" s="8">
        <v>1223</v>
      </c>
      <c r="E30" s="58">
        <v>49</v>
      </c>
      <c r="F30" s="58">
        <v>81</v>
      </c>
      <c r="G30" s="58">
        <v>82</v>
      </c>
      <c r="H30" s="58">
        <v>85</v>
      </c>
      <c r="I30" s="58">
        <v>97</v>
      </c>
      <c r="J30" s="58">
        <f>SUM(H30:I30)</f>
        <v>182</v>
      </c>
      <c r="K30" s="58"/>
    </row>
    <row r="31" spans="1:11" ht="18.75" thickBot="1">
      <c r="A31" s="6">
        <f t="shared" si="0"/>
        <v>29</v>
      </c>
      <c r="B31" s="57" t="s">
        <v>201</v>
      </c>
      <c r="C31" s="8" t="s">
        <v>202</v>
      </c>
      <c r="D31" s="8">
        <v>1237</v>
      </c>
      <c r="E31" s="58">
        <v>57</v>
      </c>
      <c r="F31" s="58">
        <v>72</v>
      </c>
      <c r="G31" s="58">
        <v>188</v>
      </c>
      <c r="H31" s="58">
        <v>90</v>
      </c>
      <c r="I31" s="58">
        <v>90</v>
      </c>
      <c r="J31" s="58">
        <f>SUM(H31:I31)</f>
        <v>180</v>
      </c>
      <c r="K31" s="58"/>
    </row>
    <row r="32" spans="1:11" ht="18.75" thickBot="1">
      <c r="A32" s="6">
        <f t="shared" si="0"/>
        <v>30</v>
      </c>
      <c r="B32" s="57" t="s">
        <v>229</v>
      </c>
      <c r="C32" s="8" t="s">
        <v>230</v>
      </c>
      <c r="D32" s="8">
        <v>1239</v>
      </c>
      <c r="E32" s="58">
        <v>31</v>
      </c>
      <c r="F32" s="58">
        <v>50</v>
      </c>
      <c r="G32" s="58">
        <v>96</v>
      </c>
      <c r="H32" s="58">
        <v>101</v>
      </c>
      <c r="I32" s="58">
        <v>76</v>
      </c>
      <c r="J32" s="58">
        <f>SUM(H32:I32)</f>
        <v>177</v>
      </c>
      <c r="K32" s="58"/>
    </row>
    <row r="33" spans="1:11" ht="18.75" thickBot="1">
      <c r="A33" s="6">
        <f t="shared" si="0"/>
        <v>31</v>
      </c>
      <c r="B33" s="57" t="s">
        <v>235</v>
      </c>
      <c r="C33" s="8" t="s">
        <v>236</v>
      </c>
      <c r="D33" s="8">
        <v>1270</v>
      </c>
      <c r="E33" s="58">
        <v>70</v>
      </c>
      <c r="F33" s="58">
        <v>84</v>
      </c>
      <c r="G33" s="58">
        <v>80</v>
      </c>
      <c r="H33" s="58">
        <v>83</v>
      </c>
      <c r="I33" s="58">
        <v>93</v>
      </c>
      <c r="J33" s="58">
        <f>SUM(H33:I33)</f>
        <v>176</v>
      </c>
      <c r="K33" s="58"/>
    </row>
    <row r="34" spans="1:11" ht="18.75" thickBot="1">
      <c r="A34" s="6">
        <f t="shared" si="0"/>
        <v>32</v>
      </c>
      <c r="B34" s="57" t="s">
        <v>231</v>
      </c>
      <c r="C34" s="8" t="s">
        <v>232</v>
      </c>
      <c r="D34" s="8">
        <v>1247</v>
      </c>
      <c r="E34" s="58">
        <v>59</v>
      </c>
      <c r="F34" s="58">
        <v>119</v>
      </c>
      <c r="G34" s="58">
        <v>110</v>
      </c>
      <c r="H34" s="58">
        <v>76</v>
      </c>
      <c r="I34" s="58">
        <v>97</v>
      </c>
      <c r="J34" s="58">
        <f>SUM(H34:I34)</f>
        <v>173</v>
      </c>
      <c r="K34" s="58"/>
    </row>
    <row r="35" spans="1:11" ht="18.75" thickBot="1">
      <c r="A35" s="6">
        <f t="shared" si="0"/>
        <v>33</v>
      </c>
      <c r="B35" s="57" t="s">
        <v>201</v>
      </c>
      <c r="C35" s="8" t="s">
        <v>202</v>
      </c>
      <c r="D35" s="8">
        <v>1261</v>
      </c>
      <c r="E35" s="58">
        <v>27</v>
      </c>
      <c r="F35" s="58">
        <v>124</v>
      </c>
      <c r="G35" s="58">
        <v>125</v>
      </c>
      <c r="H35" s="58">
        <v>83</v>
      </c>
      <c r="I35" s="58">
        <v>89</v>
      </c>
      <c r="J35" s="58">
        <f>SUM(H35:I35)</f>
        <v>172</v>
      </c>
      <c r="K35" s="58"/>
    </row>
    <row r="36" spans="1:11" ht="18.75" thickBot="1">
      <c r="A36" s="6">
        <f t="shared" si="0"/>
        <v>34</v>
      </c>
      <c r="B36" s="57" t="s">
        <v>229</v>
      </c>
      <c r="C36" s="8" t="s">
        <v>230</v>
      </c>
      <c r="D36" s="8">
        <v>1240</v>
      </c>
      <c r="E36" s="58">
        <v>32</v>
      </c>
      <c r="F36" s="58">
        <v>22</v>
      </c>
      <c r="G36" s="58">
        <v>140</v>
      </c>
      <c r="H36" s="58">
        <v>101</v>
      </c>
      <c r="I36" s="58">
        <v>67</v>
      </c>
      <c r="J36" s="58">
        <f>SUM(H36:I36)</f>
        <v>168</v>
      </c>
      <c r="K36" s="58"/>
    </row>
    <row r="37" spans="1:11" ht="18.75" thickBot="1">
      <c r="A37" s="6">
        <f t="shared" si="0"/>
        <v>35</v>
      </c>
      <c r="B37" s="57" t="s">
        <v>233</v>
      </c>
      <c r="C37" s="8" t="s">
        <v>234</v>
      </c>
      <c r="D37" s="8">
        <v>1227</v>
      </c>
      <c r="E37" s="58">
        <v>47</v>
      </c>
      <c r="F37" s="58">
        <v>245</v>
      </c>
      <c r="G37" s="58">
        <v>243</v>
      </c>
      <c r="H37" s="58">
        <v>72</v>
      </c>
      <c r="I37" s="58">
        <v>93</v>
      </c>
      <c r="J37" s="58">
        <f>SUM(H37:I37)</f>
        <v>165</v>
      </c>
      <c r="K37" s="58"/>
    </row>
    <row r="38" spans="1:11" ht="18.75" thickBot="1">
      <c r="A38" s="6">
        <f t="shared" si="0"/>
        <v>36</v>
      </c>
      <c r="B38" s="57" t="s">
        <v>233</v>
      </c>
      <c r="C38" s="8" t="s">
        <v>234</v>
      </c>
      <c r="D38" s="8">
        <v>1228</v>
      </c>
      <c r="E38" s="58">
        <v>48</v>
      </c>
      <c r="F38" s="58">
        <v>250</v>
      </c>
      <c r="G38" s="58">
        <v>246</v>
      </c>
      <c r="H38" s="58">
        <v>79</v>
      </c>
      <c r="I38" s="58">
        <v>85</v>
      </c>
      <c r="J38" s="58">
        <f>SUM(H38:I38)</f>
        <v>164</v>
      </c>
      <c r="K38" s="58"/>
    </row>
    <row r="39" spans="1:11" ht="18.75" thickBot="1">
      <c r="A39" s="6">
        <f t="shared" si="0"/>
        <v>37</v>
      </c>
      <c r="B39" s="57" t="s">
        <v>193</v>
      </c>
      <c r="C39" s="8" t="s">
        <v>194</v>
      </c>
      <c r="D39" s="8">
        <v>1260</v>
      </c>
      <c r="E39" s="58">
        <v>66</v>
      </c>
      <c r="F39" s="58">
        <v>136</v>
      </c>
      <c r="G39" s="58">
        <v>137</v>
      </c>
      <c r="H39" s="58">
        <v>92</v>
      </c>
      <c r="I39" s="58">
        <v>63</v>
      </c>
      <c r="J39" s="58">
        <f>SUM(H39:I39)</f>
        <v>155</v>
      </c>
      <c r="K39" s="58"/>
    </row>
    <row r="40" spans="1:11" ht="18.75" thickBot="1">
      <c r="A40" s="6">
        <f t="shared" si="0"/>
        <v>38</v>
      </c>
      <c r="B40" s="57" t="s">
        <v>193</v>
      </c>
      <c r="C40" s="8" t="s">
        <v>194</v>
      </c>
      <c r="D40" s="8">
        <v>1259</v>
      </c>
      <c r="E40" s="58">
        <v>65</v>
      </c>
      <c r="F40" s="58">
        <v>122</v>
      </c>
      <c r="G40" s="58">
        <v>123</v>
      </c>
      <c r="H40" s="58">
        <v>78</v>
      </c>
      <c r="I40" s="58">
        <v>76</v>
      </c>
      <c r="J40" s="58">
        <f>SUM(H40:I40)</f>
        <v>154</v>
      </c>
      <c r="K40" s="58"/>
    </row>
    <row r="41" spans="1:11" ht="18.75" thickBot="1">
      <c r="A41" s="6">
        <f t="shared" si="0"/>
        <v>39</v>
      </c>
      <c r="B41" s="57" t="s">
        <v>237</v>
      </c>
      <c r="C41" s="8" t="s">
        <v>238</v>
      </c>
      <c r="D41" s="8">
        <v>1268</v>
      </c>
      <c r="E41" s="58">
        <v>68</v>
      </c>
      <c r="F41" s="58">
        <v>40</v>
      </c>
      <c r="G41" s="58">
        <v>38</v>
      </c>
      <c r="H41" s="58">
        <v>88</v>
      </c>
      <c r="I41" s="58">
        <v>64</v>
      </c>
      <c r="J41" s="58">
        <f>SUM(H41:I41)</f>
        <v>152</v>
      </c>
      <c r="K41" s="58"/>
    </row>
    <row r="42" spans="1:11" ht="18.75" thickBot="1">
      <c r="A42" s="6">
        <f t="shared" si="0"/>
        <v>40</v>
      </c>
      <c r="B42" s="57" t="s">
        <v>215</v>
      </c>
      <c r="C42" s="8" t="s">
        <v>216</v>
      </c>
      <c r="D42" s="8">
        <v>1232</v>
      </c>
      <c r="E42" s="58">
        <v>4</v>
      </c>
      <c r="F42" s="58">
        <v>97</v>
      </c>
      <c r="G42" s="58">
        <v>90</v>
      </c>
      <c r="H42" s="58">
        <v>90</v>
      </c>
      <c r="I42" s="58">
        <v>61</v>
      </c>
      <c r="J42" s="58">
        <f>SUM(H42:I42)</f>
        <v>151</v>
      </c>
      <c r="K42" s="58"/>
    </row>
    <row r="43" spans="1:11" ht="18.75" thickBot="1">
      <c r="A43" s="6">
        <f t="shared" si="0"/>
        <v>41</v>
      </c>
      <c r="B43" s="57" t="s">
        <v>221</v>
      </c>
      <c r="C43" s="8" t="s">
        <v>222</v>
      </c>
      <c r="D43" s="8">
        <v>1250</v>
      </c>
      <c r="E43" s="58">
        <v>34</v>
      </c>
      <c r="F43" s="58">
        <v>19</v>
      </c>
      <c r="G43" s="58">
        <v>22</v>
      </c>
      <c r="H43" s="58">
        <v>73</v>
      </c>
      <c r="I43" s="58">
        <v>78</v>
      </c>
      <c r="J43" s="58">
        <f>SUM(H43:I43)</f>
        <v>151</v>
      </c>
      <c r="K43" s="58"/>
    </row>
    <row r="44" spans="1:11" ht="18.75" thickBot="1">
      <c r="A44" s="6">
        <f t="shared" si="0"/>
        <v>42</v>
      </c>
      <c r="B44" s="57" t="s">
        <v>211</v>
      </c>
      <c r="C44" s="8" t="s">
        <v>212</v>
      </c>
      <c r="D44" s="8">
        <v>1209</v>
      </c>
      <c r="E44" s="58">
        <v>9</v>
      </c>
      <c r="F44" s="58">
        <v>33</v>
      </c>
      <c r="G44" s="58">
        <v>12</v>
      </c>
      <c r="H44" s="58">
        <v>92</v>
      </c>
      <c r="I44" s="58">
        <v>56</v>
      </c>
      <c r="J44" s="58">
        <f>SUM(H44:I44)</f>
        <v>148</v>
      </c>
      <c r="K44" s="58"/>
    </row>
    <row r="45" spans="1:11" ht="18.75" thickBot="1">
      <c r="A45" s="6">
        <f t="shared" si="0"/>
        <v>43</v>
      </c>
      <c r="B45" s="57" t="s">
        <v>187</v>
      </c>
      <c r="C45" s="8" t="s">
        <v>188</v>
      </c>
      <c r="D45" s="8">
        <v>1229</v>
      </c>
      <c r="E45" s="58">
        <v>23</v>
      </c>
      <c r="F45" s="58">
        <v>45</v>
      </c>
      <c r="G45" s="58">
        <v>30</v>
      </c>
      <c r="H45" s="58">
        <v>74</v>
      </c>
      <c r="I45" s="58">
        <v>74</v>
      </c>
      <c r="J45" s="58">
        <f>SUM(H45:I45)</f>
        <v>148</v>
      </c>
      <c r="K45" s="58"/>
    </row>
    <row r="46" spans="1:11" ht="18.75" thickBot="1">
      <c r="A46" s="6">
        <f t="shared" si="0"/>
        <v>44</v>
      </c>
      <c r="B46" s="57" t="s">
        <v>185</v>
      </c>
      <c r="C46" s="8" t="s">
        <v>186</v>
      </c>
      <c r="D46" s="8">
        <v>1218</v>
      </c>
      <c r="E46" s="58">
        <v>14</v>
      </c>
      <c r="F46" s="58">
        <v>9</v>
      </c>
      <c r="G46" s="58">
        <v>29</v>
      </c>
      <c r="H46" s="58">
        <v>61</v>
      </c>
      <c r="I46" s="58">
        <v>80</v>
      </c>
      <c r="J46" s="58">
        <f>SUM(H46:I46)</f>
        <v>141</v>
      </c>
      <c r="K46" s="58"/>
    </row>
    <row r="47" spans="1:11" ht="18.75" thickBot="1">
      <c r="A47" s="6">
        <f t="shared" si="0"/>
        <v>45</v>
      </c>
      <c r="B47" s="57" t="s">
        <v>239</v>
      </c>
      <c r="C47" s="8" t="s">
        <v>240</v>
      </c>
      <c r="D47" s="8">
        <v>1203</v>
      </c>
      <c r="E47" s="58">
        <v>15</v>
      </c>
      <c r="F47" s="58">
        <v>13</v>
      </c>
      <c r="G47" s="58">
        <v>63</v>
      </c>
      <c r="H47" s="58">
        <v>73</v>
      </c>
      <c r="I47" s="58">
        <v>64</v>
      </c>
      <c r="J47" s="58">
        <f>SUM(H47:I47)</f>
        <v>137</v>
      </c>
      <c r="K47" s="58"/>
    </row>
    <row r="48" spans="1:11" ht="18.75" thickBot="1">
      <c r="A48" s="6">
        <f t="shared" si="0"/>
        <v>46</v>
      </c>
      <c r="B48" s="57" t="s">
        <v>241</v>
      </c>
      <c r="C48" s="8" t="s">
        <v>242</v>
      </c>
      <c r="D48" s="8">
        <v>1205</v>
      </c>
      <c r="E48" s="58">
        <v>41</v>
      </c>
      <c r="F48" s="58">
        <v>105</v>
      </c>
      <c r="G48" s="58">
        <v>38</v>
      </c>
      <c r="H48" s="58">
        <v>55</v>
      </c>
      <c r="I48" s="58">
        <v>75</v>
      </c>
      <c r="J48" s="58">
        <f>SUM(H48:I48)</f>
        <v>130</v>
      </c>
      <c r="K48" s="58"/>
    </row>
    <row r="49" spans="1:11" ht="18.75" thickBot="1">
      <c r="A49" s="6">
        <f t="shared" si="0"/>
        <v>47</v>
      </c>
      <c r="B49" s="57" t="s">
        <v>219</v>
      </c>
      <c r="C49" s="8" t="s">
        <v>220</v>
      </c>
      <c r="D49" s="8">
        <v>1208</v>
      </c>
      <c r="E49" s="58">
        <v>64</v>
      </c>
      <c r="F49" s="58">
        <v>38</v>
      </c>
      <c r="G49" s="58">
        <v>62</v>
      </c>
      <c r="H49" s="58">
        <v>63</v>
      </c>
      <c r="I49" s="58">
        <v>67</v>
      </c>
      <c r="J49" s="58">
        <f>SUM(H49:I49)</f>
        <v>130</v>
      </c>
      <c r="K49" s="58"/>
    </row>
    <row r="50" spans="1:11" ht="18.75" thickBot="1">
      <c r="A50" s="6">
        <f t="shared" si="0"/>
        <v>48</v>
      </c>
      <c r="B50" s="57" t="s">
        <v>237</v>
      </c>
      <c r="C50" s="8" t="s">
        <v>238</v>
      </c>
      <c r="D50" s="8">
        <v>1267</v>
      </c>
      <c r="E50" s="58">
        <v>67</v>
      </c>
      <c r="F50" s="58">
        <v>30</v>
      </c>
      <c r="G50" s="58">
        <v>29</v>
      </c>
      <c r="H50" s="58">
        <v>55</v>
      </c>
      <c r="I50" s="58">
        <v>75</v>
      </c>
      <c r="J50" s="58">
        <f>SUM(H50:I50)</f>
        <v>130</v>
      </c>
      <c r="K50" s="58"/>
    </row>
    <row r="51" spans="1:11" ht="18.75" thickBot="1">
      <c r="A51" s="6">
        <f t="shared" si="0"/>
        <v>49</v>
      </c>
      <c r="B51" s="57" t="s">
        <v>239</v>
      </c>
      <c r="C51" s="8" t="s">
        <v>240</v>
      </c>
      <c r="D51" s="8">
        <v>1204</v>
      </c>
      <c r="E51" s="58">
        <v>16</v>
      </c>
      <c r="F51" s="58">
        <v>43</v>
      </c>
      <c r="G51" s="58">
        <v>83</v>
      </c>
      <c r="H51" s="58">
        <v>68</v>
      </c>
      <c r="I51" s="58">
        <v>61</v>
      </c>
      <c r="J51" s="58">
        <f>SUM(H51:I51)</f>
        <v>129</v>
      </c>
      <c r="K51" s="58"/>
    </row>
    <row r="52" spans="1:11" ht="18.75" thickBot="1">
      <c r="A52" s="6">
        <f t="shared" si="0"/>
        <v>50</v>
      </c>
      <c r="B52" s="57" t="s">
        <v>219</v>
      </c>
      <c r="C52" s="8" t="s">
        <v>220</v>
      </c>
      <c r="D52" s="8">
        <v>1207</v>
      </c>
      <c r="E52" s="58">
        <v>63</v>
      </c>
      <c r="F52" s="58">
        <v>16</v>
      </c>
      <c r="G52" s="58">
        <v>4</v>
      </c>
      <c r="H52" s="58">
        <v>60</v>
      </c>
      <c r="I52" s="58">
        <v>69</v>
      </c>
      <c r="J52" s="58">
        <f>SUM(H52:I52)</f>
        <v>129</v>
      </c>
      <c r="K52" s="58"/>
    </row>
    <row r="53" spans="1:11" ht="18.75" thickBot="1">
      <c r="A53" s="6">
        <f t="shared" si="0"/>
        <v>51</v>
      </c>
      <c r="B53" s="57" t="s">
        <v>213</v>
      </c>
      <c r="C53" s="8" t="s">
        <v>214</v>
      </c>
      <c r="D53" s="8">
        <v>1246</v>
      </c>
      <c r="E53" s="58">
        <v>26</v>
      </c>
      <c r="F53" s="58">
        <v>68</v>
      </c>
      <c r="G53" s="58">
        <v>116</v>
      </c>
      <c r="H53" s="58">
        <v>73</v>
      </c>
      <c r="I53" s="58">
        <v>54</v>
      </c>
      <c r="J53" s="58">
        <f>SUM(H53:I53)</f>
        <v>127</v>
      </c>
      <c r="K53" s="58"/>
    </row>
    <row r="54" spans="1:11" ht="18.75" thickBot="1">
      <c r="A54" s="6">
        <f t="shared" si="0"/>
        <v>52</v>
      </c>
      <c r="B54" s="57" t="s">
        <v>205</v>
      </c>
      <c r="C54" s="8" t="s">
        <v>206</v>
      </c>
      <c r="D54" s="8">
        <v>1224</v>
      </c>
      <c r="E54" s="58">
        <v>50</v>
      </c>
      <c r="F54" s="58">
        <v>110</v>
      </c>
      <c r="G54" s="58">
        <v>20</v>
      </c>
      <c r="H54" s="58">
        <v>65</v>
      </c>
      <c r="I54" s="58">
        <v>60</v>
      </c>
      <c r="J54" s="58">
        <f>SUM(H54:I54)</f>
        <v>125</v>
      </c>
      <c r="K54" s="58"/>
    </row>
    <row r="55" spans="1:11" ht="18.75" thickBot="1">
      <c r="A55" s="6">
        <f t="shared" si="0"/>
        <v>53</v>
      </c>
      <c r="B55" s="57" t="s">
        <v>185</v>
      </c>
      <c r="C55" s="8" t="s">
        <v>186</v>
      </c>
      <c r="D55" s="8">
        <v>1255</v>
      </c>
      <c r="E55" s="58">
        <v>17</v>
      </c>
      <c r="F55" s="58">
        <v>33</v>
      </c>
      <c r="G55" s="58">
        <v>72</v>
      </c>
      <c r="H55" s="58">
        <v>67</v>
      </c>
      <c r="I55" s="58">
        <v>54</v>
      </c>
      <c r="J55" s="58">
        <f>SUM(H55:I55)</f>
        <v>121</v>
      </c>
      <c r="K55" s="58"/>
    </row>
    <row r="56" spans="1:11" ht="18.75" thickBot="1">
      <c r="A56" s="6">
        <f t="shared" si="0"/>
        <v>54</v>
      </c>
      <c r="B56" s="57" t="s">
        <v>241</v>
      </c>
      <c r="C56" s="8" t="s">
        <v>242</v>
      </c>
      <c r="D56" s="8">
        <v>1206</v>
      </c>
      <c r="E56" s="58">
        <v>42</v>
      </c>
      <c r="F56" s="58">
        <v>107</v>
      </c>
      <c r="G56" s="58">
        <v>30</v>
      </c>
      <c r="H56" s="58">
        <v>53</v>
      </c>
      <c r="I56" s="58">
        <v>67</v>
      </c>
      <c r="J56" s="58">
        <f>SUM(H56:I56)</f>
        <v>120</v>
      </c>
      <c r="K56" s="58"/>
    </row>
    <row r="57" spans="1:11" ht="18.75" thickBot="1">
      <c r="A57" s="6">
        <f t="shared" si="0"/>
        <v>55</v>
      </c>
      <c r="B57" s="57" t="s">
        <v>197</v>
      </c>
      <c r="C57" s="8" t="s">
        <v>198</v>
      </c>
      <c r="D57" s="8">
        <v>1257</v>
      </c>
      <c r="E57" s="58">
        <v>35</v>
      </c>
      <c r="F57" s="58">
        <v>2</v>
      </c>
      <c r="G57" s="58">
        <v>66</v>
      </c>
      <c r="H57" s="58">
        <v>75</v>
      </c>
      <c r="I57" s="58">
        <v>42</v>
      </c>
      <c r="J57" s="58">
        <f>SUM(H57:I57)</f>
        <v>117</v>
      </c>
      <c r="K57" s="58"/>
    </row>
    <row r="58" spans="1:11" ht="18.75" thickBot="1">
      <c r="A58" s="6">
        <f t="shared" si="0"/>
        <v>56</v>
      </c>
      <c r="B58" s="57" t="s">
        <v>185</v>
      </c>
      <c r="C58" s="8" t="s">
        <v>186</v>
      </c>
      <c r="D58" s="8">
        <v>1256</v>
      </c>
      <c r="E58" s="58">
        <v>18</v>
      </c>
      <c r="F58" s="58">
        <v>12</v>
      </c>
      <c r="G58" s="58">
        <v>13</v>
      </c>
      <c r="H58" s="58">
        <v>60</v>
      </c>
      <c r="I58" s="58">
        <v>51</v>
      </c>
      <c r="J58" s="58">
        <f>SUM(H58:I58)</f>
        <v>111</v>
      </c>
      <c r="K58" s="58"/>
    </row>
    <row r="59" spans="1:11" ht="18.75" thickBot="1">
      <c r="A59" s="6">
        <f t="shared" si="0"/>
        <v>57</v>
      </c>
      <c r="B59" s="57" t="s">
        <v>235</v>
      </c>
      <c r="C59" s="8" t="s">
        <v>236</v>
      </c>
      <c r="D59" s="8">
        <v>1269</v>
      </c>
      <c r="E59" s="58">
        <v>69</v>
      </c>
      <c r="F59" s="58">
        <v>98</v>
      </c>
      <c r="G59" s="58">
        <v>13</v>
      </c>
      <c r="H59" s="58">
        <v>0</v>
      </c>
      <c r="I59" s="58">
        <v>110</v>
      </c>
      <c r="J59" s="58">
        <f>SUM(H59:I59)</f>
        <v>110</v>
      </c>
      <c r="K59" s="58"/>
    </row>
    <row r="60" spans="1:11" ht="18.75" thickBot="1">
      <c r="A60" s="6">
        <f t="shared" si="0"/>
        <v>58</v>
      </c>
      <c r="B60" s="57" t="s">
        <v>187</v>
      </c>
      <c r="C60" s="8" t="s">
        <v>188</v>
      </c>
      <c r="D60" s="8">
        <v>1230</v>
      </c>
      <c r="E60" s="58">
        <v>24</v>
      </c>
      <c r="F60" s="58">
        <v>21</v>
      </c>
      <c r="G60" s="58">
        <v>35</v>
      </c>
      <c r="H60" s="58">
        <v>75</v>
      </c>
      <c r="I60" s="58">
        <v>32</v>
      </c>
      <c r="J60" s="58">
        <f>SUM(H60:I60)</f>
        <v>107</v>
      </c>
      <c r="K60" s="58"/>
    </row>
    <row r="61" spans="1:11" ht="18.75" thickBot="1">
      <c r="A61" s="6">
        <f t="shared" si="0"/>
        <v>59</v>
      </c>
      <c r="B61" s="57" t="s">
        <v>213</v>
      </c>
      <c r="C61" s="8" t="s">
        <v>214</v>
      </c>
      <c r="D61" s="8">
        <v>1245</v>
      </c>
      <c r="E61" s="58">
        <v>25</v>
      </c>
      <c r="F61" s="58">
        <v>66</v>
      </c>
      <c r="G61" s="58">
        <v>67</v>
      </c>
      <c r="H61" s="58">
        <v>42</v>
      </c>
      <c r="I61" s="58">
        <v>62</v>
      </c>
      <c r="J61" s="58">
        <f>SUM(H61:I61)</f>
        <v>104</v>
      </c>
      <c r="K61" s="58"/>
    </row>
    <row r="62" spans="1:11" ht="18.75" thickBot="1">
      <c r="A62" s="6">
        <f t="shared" si="0"/>
        <v>60</v>
      </c>
      <c r="B62" s="57" t="s">
        <v>185</v>
      </c>
      <c r="C62" s="8" t="s">
        <v>186</v>
      </c>
      <c r="D62" s="8">
        <v>1220</v>
      </c>
      <c r="E62" s="58">
        <v>56</v>
      </c>
      <c r="F62" s="58">
        <v>101</v>
      </c>
      <c r="G62" s="58">
        <v>22</v>
      </c>
      <c r="H62" s="58">
        <v>0</v>
      </c>
      <c r="I62" s="58">
        <v>101</v>
      </c>
      <c r="J62" s="58">
        <f>SUM(H62:I62)</f>
        <v>101</v>
      </c>
      <c r="K62" s="58"/>
    </row>
    <row r="63" spans="1:11" ht="18.75" thickBot="1">
      <c r="A63" s="6">
        <f t="shared" si="0"/>
        <v>61</v>
      </c>
      <c r="B63" s="57" t="s">
        <v>185</v>
      </c>
      <c r="C63" s="8" t="s">
        <v>186</v>
      </c>
      <c r="D63" s="8">
        <v>1219</v>
      </c>
      <c r="E63" s="58">
        <v>55</v>
      </c>
      <c r="F63" s="58">
        <v>62</v>
      </c>
      <c r="G63" s="58">
        <v>55</v>
      </c>
      <c r="H63" s="58">
        <v>38</v>
      </c>
      <c r="I63" s="58">
        <v>55</v>
      </c>
      <c r="J63" s="58">
        <f>SUM(H63:I63)</f>
        <v>93</v>
      </c>
      <c r="K63" s="58"/>
    </row>
    <row r="64" spans="1:11" ht="18.75" thickBot="1">
      <c r="A64" s="6">
        <f t="shared" si="0"/>
        <v>62</v>
      </c>
      <c r="B64" s="57" t="s">
        <v>189</v>
      </c>
      <c r="C64" s="8" t="s">
        <v>190</v>
      </c>
      <c r="D64" s="8">
        <v>1236</v>
      </c>
      <c r="E64" s="58">
        <v>54</v>
      </c>
      <c r="F64" s="58">
        <v>124</v>
      </c>
      <c r="G64" s="58">
        <v>92</v>
      </c>
      <c r="H64" s="58">
        <v>92</v>
      </c>
      <c r="I64" s="58">
        <v>0</v>
      </c>
      <c r="J64" s="58">
        <f>SUM(H64:I64)</f>
        <v>92</v>
      </c>
      <c r="K64" s="58"/>
    </row>
    <row r="65" spans="1:11" ht="18.75" thickBot="1">
      <c r="A65" s="6">
        <f t="shared" si="0"/>
        <v>63</v>
      </c>
      <c r="B65" s="57" t="s">
        <v>217</v>
      </c>
      <c r="C65" s="8" t="s">
        <v>218</v>
      </c>
      <c r="D65" s="8">
        <v>1202</v>
      </c>
      <c r="E65" s="58">
        <v>2</v>
      </c>
      <c r="F65" s="58">
        <v>59</v>
      </c>
      <c r="G65" s="58">
        <v>36</v>
      </c>
      <c r="H65" s="58">
        <v>42</v>
      </c>
      <c r="I65" s="58">
        <v>48</v>
      </c>
      <c r="J65" s="58">
        <f>SUM(H65:I65)</f>
        <v>90</v>
      </c>
      <c r="K65" s="58"/>
    </row>
    <row r="66" spans="1:11" ht="18.75" thickBot="1">
      <c r="A66" s="6">
        <f t="shared" si="0"/>
        <v>64</v>
      </c>
      <c r="B66" s="57" t="s">
        <v>215</v>
      </c>
      <c r="C66" s="8" t="s">
        <v>216</v>
      </c>
      <c r="D66" s="8">
        <v>1231</v>
      </c>
      <c r="E66" s="58">
        <v>3</v>
      </c>
      <c r="F66" s="58">
        <v>89</v>
      </c>
      <c r="G66" s="58">
        <v>94</v>
      </c>
      <c r="H66" s="58">
        <v>15</v>
      </c>
      <c r="I66" s="58">
        <v>72</v>
      </c>
      <c r="J66" s="58">
        <f>SUM(H66:I66)</f>
        <v>87</v>
      </c>
      <c r="K66" s="58"/>
    </row>
    <row r="67" spans="1:11" ht="18.75" thickBot="1">
      <c r="A67" s="6">
        <f t="shared" si="0"/>
        <v>65</v>
      </c>
      <c r="B67" s="57" t="s">
        <v>197</v>
      </c>
      <c r="C67" s="8" t="s">
        <v>198</v>
      </c>
      <c r="D67" s="8">
        <v>1258</v>
      </c>
      <c r="E67" s="58">
        <v>36</v>
      </c>
      <c r="F67" s="58">
        <v>41</v>
      </c>
      <c r="G67" s="58">
        <v>40</v>
      </c>
      <c r="H67" s="58">
        <v>85</v>
      </c>
      <c r="I67" s="58">
        <v>0</v>
      </c>
      <c r="J67" s="58">
        <f>SUM(H67:I67)</f>
        <v>85</v>
      </c>
      <c r="K67" s="58"/>
    </row>
    <row r="68" spans="1:11" ht="18.75" thickBot="1">
      <c r="A68" s="6">
        <f aca="true" t="shared" si="1" ref="A68:A72">(ROW()-2)</f>
        <v>66</v>
      </c>
      <c r="B68" s="57" t="s">
        <v>217</v>
      </c>
      <c r="C68" s="8" t="s">
        <v>218</v>
      </c>
      <c r="D68" s="8">
        <v>1201</v>
      </c>
      <c r="E68" s="58">
        <v>1</v>
      </c>
      <c r="F68" s="58">
        <v>27</v>
      </c>
      <c r="G68" s="58">
        <v>21</v>
      </c>
      <c r="H68" s="58">
        <v>42</v>
      </c>
      <c r="I68" s="58">
        <v>38</v>
      </c>
      <c r="J68" s="58">
        <f>SUM(H68:I68)</f>
        <v>80</v>
      </c>
      <c r="K68" s="58"/>
    </row>
    <row r="69" spans="1:11" ht="18.75" thickBot="1">
      <c r="A69" s="6">
        <f t="shared" si="1"/>
        <v>67</v>
      </c>
      <c r="B69" s="57" t="s">
        <v>185</v>
      </c>
      <c r="C69" s="8" t="s">
        <v>186</v>
      </c>
      <c r="D69" s="8">
        <v>1217</v>
      </c>
      <c r="E69" s="58">
        <v>13</v>
      </c>
      <c r="F69" s="58">
        <v>6</v>
      </c>
      <c r="G69" s="58">
        <v>4</v>
      </c>
      <c r="H69" s="58">
        <v>71</v>
      </c>
      <c r="I69" s="58">
        <v>0</v>
      </c>
      <c r="J69" s="58">
        <f>SUM(H69:I69)</f>
        <v>71</v>
      </c>
      <c r="K69" s="58"/>
    </row>
    <row r="70" spans="1:11" ht="18.75" thickBot="1">
      <c r="A70" s="6">
        <f t="shared" si="1"/>
        <v>68</v>
      </c>
      <c r="B70" s="57" t="s">
        <v>181</v>
      </c>
      <c r="C70" s="8" t="s">
        <v>182</v>
      </c>
      <c r="D70" s="8">
        <v>1221</v>
      </c>
      <c r="E70" s="58">
        <v>5</v>
      </c>
      <c r="F70" s="58">
        <v>59</v>
      </c>
      <c r="G70" s="58">
        <v>55</v>
      </c>
      <c r="H70" s="58">
        <v>55</v>
      </c>
      <c r="I70" s="58">
        <v>0</v>
      </c>
      <c r="J70" s="58">
        <f>SUM(H70:I70)</f>
        <v>55</v>
      </c>
      <c r="K70" s="58"/>
    </row>
    <row r="71" spans="1:11" ht="18.75" thickBot="1">
      <c r="A71" s="6">
        <f t="shared" si="1"/>
        <v>69</v>
      </c>
      <c r="B71" s="57" t="s">
        <v>211</v>
      </c>
      <c r="C71" s="8" t="s">
        <v>212</v>
      </c>
      <c r="D71" s="8">
        <v>1210</v>
      </c>
      <c r="E71" s="58">
        <v>10</v>
      </c>
      <c r="F71" s="58">
        <v>17</v>
      </c>
      <c r="G71" s="58">
        <v>8</v>
      </c>
      <c r="H71" s="58">
        <v>0</v>
      </c>
      <c r="I71" s="58">
        <v>0</v>
      </c>
      <c r="J71" s="58">
        <f>SUM(H71:I71)</f>
        <v>0</v>
      </c>
      <c r="K71" s="58"/>
    </row>
    <row r="72" spans="1:11" ht="18.75" thickBot="1">
      <c r="A72" s="6">
        <f t="shared" si="1"/>
        <v>70</v>
      </c>
      <c r="B72" s="57" t="s">
        <v>181</v>
      </c>
      <c r="C72" s="8" t="s">
        <v>182</v>
      </c>
      <c r="D72" s="8">
        <v>1222</v>
      </c>
      <c r="E72" s="58">
        <v>6</v>
      </c>
      <c r="F72" s="58">
        <v>135</v>
      </c>
      <c r="G72" s="58">
        <v>23</v>
      </c>
      <c r="H72" s="58">
        <v>0</v>
      </c>
      <c r="I72" s="58">
        <v>0</v>
      </c>
      <c r="J72" s="58">
        <f>SUM(H72:I72)</f>
        <v>0</v>
      </c>
      <c r="K72" s="58"/>
    </row>
    <row r="73" ht="12.75">
      <c r="E73"/>
    </row>
    <row r="74" ht="12.75">
      <c r="E74"/>
    </row>
  </sheetData>
  <autoFilter ref="B2:J72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8"/>
  <sheetViews>
    <sheetView zoomScale="86" zoomScaleNormal="86" workbookViewId="0" topLeftCell="A28">
      <selection activeCell="A3" sqref="A3:P48"/>
    </sheetView>
  </sheetViews>
  <sheetFormatPr defaultColWidth="9.140625" defaultRowHeight="12.75"/>
  <cols>
    <col min="1" max="1" width="4.00390625" style="71" customWidth="1"/>
    <col min="2" max="2" width="41.7109375" style="0" bestFit="1" customWidth="1"/>
    <col min="4" max="4" width="11.00390625" style="0" bestFit="1" customWidth="1"/>
    <col min="5" max="5" width="11.421875" style="73" customWidth="1"/>
    <col min="6" max="6" width="11.421875" style="0" customWidth="1"/>
    <col min="7" max="7" width="11.00390625" style="0" customWidth="1"/>
    <col min="8" max="8" width="10.421875" style="0" customWidth="1"/>
    <col min="9" max="16" width="10.8515625" style="0" customWidth="1"/>
    <col min="249" max="249" width="4.00390625" style="0" customWidth="1"/>
    <col min="250" max="250" width="41.7109375" style="0" bestFit="1" customWidth="1"/>
    <col min="252" max="252" width="11.00390625" style="0" bestFit="1" customWidth="1"/>
    <col min="253" max="254" width="11.421875" style="0" customWidth="1"/>
    <col min="255" max="255" width="11.00390625" style="0" customWidth="1"/>
    <col min="256" max="256" width="10.421875" style="0" customWidth="1"/>
    <col min="257" max="265" width="10.8515625" style="0" customWidth="1"/>
    <col min="505" max="505" width="4.00390625" style="0" customWidth="1"/>
    <col min="506" max="506" width="41.7109375" style="0" bestFit="1" customWidth="1"/>
    <col min="508" max="508" width="11.00390625" style="0" bestFit="1" customWidth="1"/>
    <col min="509" max="510" width="11.421875" style="0" customWidth="1"/>
    <col min="511" max="511" width="11.00390625" style="0" customWidth="1"/>
    <col min="512" max="512" width="10.421875" style="0" customWidth="1"/>
    <col min="513" max="521" width="10.8515625" style="0" customWidth="1"/>
    <col min="761" max="761" width="4.00390625" style="0" customWidth="1"/>
    <col min="762" max="762" width="41.7109375" style="0" bestFit="1" customWidth="1"/>
    <col min="764" max="764" width="11.00390625" style="0" bestFit="1" customWidth="1"/>
    <col min="765" max="766" width="11.421875" style="0" customWidth="1"/>
    <col min="767" max="767" width="11.00390625" style="0" customWidth="1"/>
    <col min="768" max="768" width="10.421875" style="0" customWidth="1"/>
    <col min="769" max="777" width="10.8515625" style="0" customWidth="1"/>
    <col min="1017" max="1017" width="4.00390625" style="0" customWidth="1"/>
    <col min="1018" max="1018" width="41.7109375" style="0" bestFit="1" customWidth="1"/>
    <col min="1020" max="1020" width="11.00390625" style="0" bestFit="1" customWidth="1"/>
    <col min="1021" max="1022" width="11.421875" style="0" customWidth="1"/>
    <col min="1023" max="1023" width="11.00390625" style="0" customWidth="1"/>
    <col min="1024" max="1024" width="10.421875" style="0" customWidth="1"/>
    <col min="1025" max="1033" width="10.8515625" style="0" customWidth="1"/>
    <col min="1273" max="1273" width="4.00390625" style="0" customWidth="1"/>
    <col min="1274" max="1274" width="41.7109375" style="0" bestFit="1" customWidth="1"/>
    <col min="1276" max="1276" width="11.00390625" style="0" bestFit="1" customWidth="1"/>
    <col min="1277" max="1278" width="11.421875" style="0" customWidth="1"/>
    <col min="1279" max="1279" width="11.00390625" style="0" customWidth="1"/>
    <col min="1280" max="1280" width="10.421875" style="0" customWidth="1"/>
    <col min="1281" max="1289" width="10.8515625" style="0" customWidth="1"/>
    <col min="1529" max="1529" width="4.00390625" style="0" customWidth="1"/>
    <col min="1530" max="1530" width="41.7109375" style="0" bestFit="1" customWidth="1"/>
    <col min="1532" max="1532" width="11.00390625" style="0" bestFit="1" customWidth="1"/>
    <col min="1533" max="1534" width="11.421875" style="0" customWidth="1"/>
    <col min="1535" max="1535" width="11.00390625" style="0" customWidth="1"/>
    <col min="1536" max="1536" width="10.421875" style="0" customWidth="1"/>
    <col min="1537" max="1545" width="10.8515625" style="0" customWidth="1"/>
    <col min="1785" max="1785" width="4.00390625" style="0" customWidth="1"/>
    <col min="1786" max="1786" width="41.7109375" style="0" bestFit="1" customWidth="1"/>
    <col min="1788" max="1788" width="11.00390625" style="0" bestFit="1" customWidth="1"/>
    <col min="1789" max="1790" width="11.421875" style="0" customWidth="1"/>
    <col min="1791" max="1791" width="11.00390625" style="0" customWidth="1"/>
    <col min="1792" max="1792" width="10.421875" style="0" customWidth="1"/>
    <col min="1793" max="1801" width="10.8515625" style="0" customWidth="1"/>
    <col min="2041" max="2041" width="4.00390625" style="0" customWidth="1"/>
    <col min="2042" max="2042" width="41.7109375" style="0" bestFit="1" customWidth="1"/>
    <col min="2044" max="2044" width="11.00390625" style="0" bestFit="1" customWidth="1"/>
    <col min="2045" max="2046" width="11.421875" style="0" customWidth="1"/>
    <col min="2047" max="2047" width="11.00390625" style="0" customWidth="1"/>
    <col min="2048" max="2048" width="10.421875" style="0" customWidth="1"/>
    <col min="2049" max="2057" width="10.8515625" style="0" customWidth="1"/>
    <col min="2297" max="2297" width="4.00390625" style="0" customWidth="1"/>
    <col min="2298" max="2298" width="41.7109375" style="0" bestFit="1" customWidth="1"/>
    <col min="2300" max="2300" width="11.00390625" style="0" bestFit="1" customWidth="1"/>
    <col min="2301" max="2302" width="11.421875" style="0" customWidth="1"/>
    <col min="2303" max="2303" width="11.00390625" style="0" customWidth="1"/>
    <col min="2304" max="2304" width="10.421875" style="0" customWidth="1"/>
    <col min="2305" max="2313" width="10.8515625" style="0" customWidth="1"/>
    <col min="2553" max="2553" width="4.00390625" style="0" customWidth="1"/>
    <col min="2554" max="2554" width="41.7109375" style="0" bestFit="1" customWidth="1"/>
    <col min="2556" max="2556" width="11.00390625" style="0" bestFit="1" customWidth="1"/>
    <col min="2557" max="2558" width="11.421875" style="0" customWidth="1"/>
    <col min="2559" max="2559" width="11.00390625" style="0" customWidth="1"/>
    <col min="2560" max="2560" width="10.421875" style="0" customWidth="1"/>
    <col min="2561" max="2569" width="10.8515625" style="0" customWidth="1"/>
    <col min="2809" max="2809" width="4.00390625" style="0" customWidth="1"/>
    <col min="2810" max="2810" width="41.7109375" style="0" bestFit="1" customWidth="1"/>
    <col min="2812" max="2812" width="11.00390625" style="0" bestFit="1" customWidth="1"/>
    <col min="2813" max="2814" width="11.421875" style="0" customWidth="1"/>
    <col min="2815" max="2815" width="11.00390625" style="0" customWidth="1"/>
    <col min="2816" max="2816" width="10.421875" style="0" customWidth="1"/>
    <col min="2817" max="2825" width="10.8515625" style="0" customWidth="1"/>
    <col min="3065" max="3065" width="4.00390625" style="0" customWidth="1"/>
    <col min="3066" max="3066" width="41.7109375" style="0" bestFit="1" customWidth="1"/>
    <col min="3068" max="3068" width="11.00390625" style="0" bestFit="1" customWidth="1"/>
    <col min="3069" max="3070" width="11.421875" style="0" customWidth="1"/>
    <col min="3071" max="3071" width="11.00390625" style="0" customWidth="1"/>
    <col min="3072" max="3072" width="10.421875" style="0" customWidth="1"/>
    <col min="3073" max="3081" width="10.8515625" style="0" customWidth="1"/>
    <col min="3321" max="3321" width="4.00390625" style="0" customWidth="1"/>
    <col min="3322" max="3322" width="41.7109375" style="0" bestFit="1" customWidth="1"/>
    <col min="3324" max="3324" width="11.00390625" style="0" bestFit="1" customWidth="1"/>
    <col min="3325" max="3326" width="11.421875" style="0" customWidth="1"/>
    <col min="3327" max="3327" width="11.00390625" style="0" customWidth="1"/>
    <col min="3328" max="3328" width="10.421875" style="0" customWidth="1"/>
    <col min="3329" max="3337" width="10.8515625" style="0" customWidth="1"/>
    <col min="3577" max="3577" width="4.00390625" style="0" customWidth="1"/>
    <col min="3578" max="3578" width="41.7109375" style="0" bestFit="1" customWidth="1"/>
    <col min="3580" max="3580" width="11.00390625" style="0" bestFit="1" customWidth="1"/>
    <col min="3581" max="3582" width="11.421875" style="0" customWidth="1"/>
    <col min="3583" max="3583" width="11.00390625" style="0" customWidth="1"/>
    <col min="3584" max="3584" width="10.421875" style="0" customWidth="1"/>
    <col min="3585" max="3593" width="10.8515625" style="0" customWidth="1"/>
    <col min="3833" max="3833" width="4.00390625" style="0" customWidth="1"/>
    <col min="3834" max="3834" width="41.7109375" style="0" bestFit="1" customWidth="1"/>
    <col min="3836" max="3836" width="11.00390625" style="0" bestFit="1" customWidth="1"/>
    <col min="3837" max="3838" width="11.421875" style="0" customWidth="1"/>
    <col min="3839" max="3839" width="11.00390625" style="0" customWidth="1"/>
    <col min="3840" max="3840" width="10.421875" style="0" customWidth="1"/>
    <col min="3841" max="3849" width="10.8515625" style="0" customWidth="1"/>
    <col min="4089" max="4089" width="4.00390625" style="0" customWidth="1"/>
    <col min="4090" max="4090" width="41.7109375" style="0" bestFit="1" customWidth="1"/>
    <col min="4092" max="4092" width="11.00390625" style="0" bestFit="1" customWidth="1"/>
    <col min="4093" max="4094" width="11.421875" style="0" customWidth="1"/>
    <col min="4095" max="4095" width="11.00390625" style="0" customWidth="1"/>
    <col min="4096" max="4096" width="10.421875" style="0" customWidth="1"/>
    <col min="4097" max="4105" width="10.8515625" style="0" customWidth="1"/>
    <col min="4345" max="4345" width="4.00390625" style="0" customWidth="1"/>
    <col min="4346" max="4346" width="41.7109375" style="0" bestFit="1" customWidth="1"/>
    <col min="4348" max="4348" width="11.00390625" style="0" bestFit="1" customWidth="1"/>
    <col min="4349" max="4350" width="11.421875" style="0" customWidth="1"/>
    <col min="4351" max="4351" width="11.00390625" style="0" customWidth="1"/>
    <col min="4352" max="4352" width="10.421875" style="0" customWidth="1"/>
    <col min="4353" max="4361" width="10.8515625" style="0" customWidth="1"/>
    <col min="4601" max="4601" width="4.00390625" style="0" customWidth="1"/>
    <col min="4602" max="4602" width="41.7109375" style="0" bestFit="1" customWidth="1"/>
    <col min="4604" max="4604" width="11.00390625" style="0" bestFit="1" customWidth="1"/>
    <col min="4605" max="4606" width="11.421875" style="0" customWidth="1"/>
    <col min="4607" max="4607" width="11.00390625" style="0" customWidth="1"/>
    <col min="4608" max="4608" width="10.421875" style="0" customWidth="1"/>
    <col min="4609" max="4617" width="10.8515625" style="0" customWidth="1"/>
    <col min="4857" max="4857" width="4.00390625" style="0" customWidth="1"/>
    <col min="4858" max="4858" width="41.7109375" style="0" bestFit="1" customWidth="1"/>
    <col min="4860" max="4860" width="11.00390625" style="0" bestFit="1" customWidth="1"/>
    <col min="4861" max="4862" width="11.421875" style="0" customWidth="1"/>
    <col min="4863" max="4863" width="11.00390625" style="0" customWidth="1"/>
    <col min="4864" max="4864" width="10.421875" style="0" customWidth="1"/>
    <col min="4865" max="4873" width="10.8515625" style="0" customWidth="1"/>
    <col min="5113" max="5113" width="4.00390625" style="0" customWidth="1"/>
    <col min="5114" max="5114" width="41.7109375" style="0" bestFit="1" customWidth="1"/>
    <col min="5116" max="5116" width="11.00390625" style="0" bestFit="1" customWidth="1"/>
    <col min="5117" max="5118" width="11.421875" style="0" customWidth="1"/>
    <col min="5119" max="5119" width="11.00390625" style="0" customWidth="1"/>
    <col min="5120" max="5120" width="10.421875" style="0" customWidth="1"/>
    <col min="5121" max="5129" width="10.8515625" style="0" customWidth="1"/>
    <col min="5369" max="5369" width="4.00390625" style="0" customWidth="1"/>
    <col min="5370" max="5370" width="41.7109375" style="0" bestFit="1" customWidth="1"/>
    <col min="5372" max="5372" width="11.00390625" style="0" bestFit="1" customWidth="1"/>
    <col min="5373" max="5374" width="11.421875" style="0" customWidth="1"/>
    <col min="5375" max="5375" width="11.00390625" style="0" customWidth="1"/>
    <col min="5376" max="5376" width="10.421875" style="0" customWidth="1"/>
    <col min="5377" max="5385" width="10.8515625" style="0" customWidth="1"/>
    <col min="5625" max="5625" width="4.00390625" style="0" customWidth="1"/>
    <col min="5626" max="5626" width="41.7109375" style="0" bestFit="1" customWidth="1"/>
    <col min="5628" max="5628" width="11.00390625" style="0" bestFit="1" customWidth="1"/>
    <col min="5629" max="5630" width="11.421875" style="0" customWidth="1"/>
    <col min="5631" max="5631" width="11.00390625" style="0" customWidth="1"/>
    <col min="5632" max="5632" width="10.421875" style="0" customWidth="1"/>
    <col min="5633" max="5641" width="10.8515625" style="0" customWidth="1"/>
    <col min="5881" max="5881" width="4.00390625" style="0" customWidth="1"/>
    <col min="5882" max="5882" width="41.7109375" style="0" bestFit="1" customWidth="1"/>
    <col min="5884" max="5884" width="11.00390625" style="0" bestFit="1" customWidth="1"/>
    <col min="5885" max="5886" width="11.421875" style="0" customWidth="1"/>
    <col min="5887" max="5887" width="11.00390625" style="0" customWidth="1"/>
    <col min="5888" max="5888" width="10.421875" style="0" customWidth="1"/>
    <col min="5889" max="5897" width="10.8515625" style="0" customWidth="1"/>
    <col min="6137" max="6137" width="4.00390625" style="0" customWidth="1"/>
    <col min="6138" max="6138" width="41.7109375" style="0" bestFit="1" customWidth="1"/>
    <col min="6140" max="6140" width="11.00390625" style="0" bestFit="1" customWidth="1"/>
    <col min="6141" max="6142" width="11.421875" style="0" customWidth="1"/>
    <col min="6143" max="6143" width="11.00390625" style="0" customWidth="1"/>
    <col min="6144" max="6144" width="10.421875" style="0" customWidth="1"/>
    <col min="6145" max="6153" width="10.8515625" style="0" customWidth="1"/>
    <col min="6393" max="6393" width="4.00390625" style="0" customWidth="1"/>
    <col min="6394" max="6394" width="41.7109375" style="0" bestFit="1" customWidth="1"/>
    <col min="6396" max="6396" width="11.00390625" style="0" bestFit="1" customWidth="1"/>
    <col min="6397" max="6398" width="11.421875" style="0" customWidth="1"/>
    <col min="6399" max="6399" width="11.00390625" style="0" customWidth="1"/>
    <col min="6400" max="6400" width="10.421875" style="0" customWidth="1"/>
    <col min="6401" max="6409" width="10.8515625" style="0" customWidth="1"/>
    <col min="6649" max="6649" width="4.00390625" style="0" customWidth="1"/>
    <col min="6650" max="6650" width="41.7109375" style="0" bestFit="1" customWidth="1"/>
    <col min="6652" max="6652" width="11.00390625" style="0" bestFit="1" customWidth="1"/>
    <col min="6653" max="6654" width="11.421875" style="0" customWidth="1"/>
    <col min="6655" max="6655" width="11.00390625" style="0" customWidth="1"/>
    <col min="6656" max="6656" width="10.421875" style="0" customWidth="1"/>
    <col min="6657" max="6665" width="10.8515625" style="0" customWidth="1"/>
    <col min="6905" max="6905" width="4.00390625" style="0" customWidth="1"/>
    <col min="6906" max="6906" width="41.7109375" style="0" bestFit="1" customWidth="1"/>
    <col min="6908" max="6908" width="11.00390625" style="0" bestFit="1" customWidth="1"/>
    <col min="6909" max="6910" width="11.421875" style="0" customWidth="1"/>
    <col min="6911" max="6911" width="11.00390625" style="0" customWidth="1"/>
    <col min="6912" max="6912" width="10.421875" style="0" customWidth="1"/>
    <col min="6913" max="6921" width="10.8515625" style="0" customWidth="1"/>
    <col min="7161" max="7161" width="4.00390625" style="0" customWidth="1"/>
    <col min="7162" max="7162" width="41.7109375" style="0" bestFit="1" customWidth="1"/>
    <col min="7164" max="7164" width="11.00390625" style="0" bestFit="1" customWidth="1"/>
    <col min="7165" max="7166" width="11.421875" style="0" customWidth="1"/>
    <col min="7167" max="7167" width="11.00390625" style="0" customWidth="1"/>
    <col min="7168" max="7168" width="10.421875" style="0" customWidth="1"/>
    <col min="7169" max="7177" width="10.8515625" style="0" customWidth="1"/>
    <col min="7417" max="7417" width="4.00390625" style="0" customWidth="1"/>
    <col min="7418" max="7418" width="41.7109375" style="0" bestFit="1" customWidth="1"/>
    <col min="7420" max="7420" width="11.00390625" style="0" bestFit="1" customWidth="1"/>
    <col min="7421" max="7422" width="11.421875" style="0" customWidth="1"/>
    <col min="7423" max="7423" width="11.00390625" style="0" customWidth="1"/>
    <col min="7424" max="7424" width="10.421875" style="0" customWidth="1"/>
    <col min="7425" max="7433" width="10.8515625" style="0" customWidth="1"/>
    <col min="7673" max="7673" width="4.00390625" style="0" customWidth="1"/>
    <col min="7674" max="7674" width="41.7109375" style="0" bestFit="1" customWidth="1"/>
    <col min="7676" max="7676" width="11.00390625" style="0" bestFit="1" customWidth="1"/>
    <col min="7677" max="7678" width="11.421875" style="0" customWidth="1"/>
    <col min="7679" max="7679" width="11.00390625" style="0" customWidth="1"/>
    <col min="7680" max="7680" width="10.421875" style="0" customWidth="1"/>
    <col min="7681" max="7689" width="10.8515625" style="0" customWidth="1"/>
    <col min="7929" max="7929" width="4.00390625" style="0" customWidth="1"/>
    <col min="7930" max="7930" width="41.7109375" style="0" bestFit="1" customWidth="1"/>
    <col min="7932" max="7932" width="11.00390625" style="0" bestFit="1" customWidth="1"/>
    <col min="7933" max="7934" width="11.421875" style="0" customWidth="1"/>
    <col min="7935" max="7935" width="11.00390625" style="0" customWidth="1"/>
    <col min="7936" max="7936" width="10.421875" style="0" customWidth="1"/>
    <col min="7937" max="7945" width="10.8515625" style="0" customWidth="1"/>
    <col min="8185" max="8185" width="4.00390625" style="0" customWidth="1"/>
    <col min="8186" max="8186" width="41.7109375" style="0" bestFit="1" customWidth="1"/>
    <col min="8188" max="8188" width="11.00390625" style="0" bestFit="1" customWidth="1"/>
    <col min="8189" max="8190" width="11.421875" style="0" customWidth="1"/>
    <col min="8191" max="8191" width="11.00390625" style="0" customWidth="1"/>
    <col min="8192" max="8192" width="10.421875" style="0" customWidth="1"/>
    <col min="8193" max="8201" width="10.8515625" style="0" customWidth="1"/>
    <col min="8441" max="8441" width="4.00390625" style="0" customWidth="1"/>
    <col min="8442" max="8442" width="41.7109375" style="0" bestFit="1" customWidth="1"/>
    <col min="8444" max="8444" width="11.00390625" style="0" bestFit="1" customWidth="1"/>
    <col min="8445" max="8446" width="11.421875" style="0" customWidth="1"/>
    <col min="8447" max="8447" width="11.00390625" style="0" customWidth="1"/>
    <col min="8448" max="8448" width="10.421875" style="0" customWidth="1"/>
    <col min="8449" max="8457" width="10.8515625" style="0" customWidth="1"/>
    <col min="8697" max="8697" width="4.00390625" style="0" customWidth="1"/>
    <col min="8698" max="8698" width="41.7109375" style="0" bestFit="1" customWidth="1"/>
    <col min="8700" max="8700" width="11.00390625" style="0" bestFit="1" customWidth="1"/>
    <col min="8701" max="8702" width="11.421875" style="0" customWidth="1"/>
    <col min="8703" max="8703" width="11.00390625" style="0" customWidth="1"/>
    <col min="8704" max="8704" width="10.421875" style="0" customWidth="1"/>
    <col min="8705" max="8713" width="10.8515625" style="0" customWidth="1"/>
    <col min="8953" max="8953" width="4.00390625" style="0" customWidth="1"/>
    <col min="8954" max="8954" width="41.7109375" style="0" bestFit="1" customWidth="1"/>
    <col min="8956" max="8956" width="11.00390625" style="0" bestFit="1" customWidth="1"/>
    <col min="8957" max="8958" width="11.421875" style="0" customWidth="1"/>
    <col min="8959" max="8959" width="11.00390625" style="0" customWidth="1"/>
    <col min="8960" max="8960" width="10.421875" style="0" customWidth="1"/>
    <col min="8961" max="8969" width="10.8515625" style="0" customWidth="1"/>
    <col min="9209" max="9209" width="4.00390625" style="0" customWidth="1"/>
    <col min="9210" max="9210" width="41.7109375" style="0" bestFit="1" customWidth="1"/>
    <col min="9212" max="9212" width="11.00390625" style="0" bestFit="1" customWidth="1"/>
    <col min="9213" max="9214" width="11.421875" style="0" customWidth="1"/>
    <col min="9215" max="9215" width="11.00390625" style="0" customWidth="1"/>
    <col min="9216" max="9216" width="10.421875" style="0" customWidth="1"/>
    <col min="9217" max="9225" width="10.8515625" style="0" customWidth="1"/>
    <col min="9465" max="9465" width="4.00390625" style="0" customWidth="1"/>
    <col min="9466" max="9466" width="41.7109375" style="0" bestFit="1" customWidth="1"/>
    <col min="9468" max="9468" width="11.00390625" style="0" bestFit="1" customWidth="1"/>
    <col min="9469" max="9470" width="11.421875" style="0" customWidth="1"/>
    <col min="9471" max="9471" width="11.00390625" style="0" customWidth="1"/>
    <col min="9472" max="9472" width="10.421875" style="0" customWidth="1"/>
    <col min="9473" max="9481" width="10.8515625" style="0" customWidth="1"/>
    <col min="9721" max="9721" width="4.00390625" style="0" customWidth="1"/>
    <col min="9722" max="9722" width="41.7109375" style="0" bestFit="1" customWidth="1"/>
    <col min="9724" max="9724" width="11.00390625" style="0" bestFit="1" customWidth="1"/>
    <col min="9725" max="9726" width="11.421875" style="0" customWidth="1"/>
    <col min="9727" max="9727" width="11.00390625" style="0" customWidth="1"/>
    <col min="9728" max="9728" width="10.421875" style="0" customWidth="1"/>
    <col min="9729" max="9737" width="10.8515625" style="0" customWidth="1"/>
    <col min="9977" max="9977" width="4.00390625" style="0" customWidth="1"/>
    <col min="9978" max="9978" width="41.7109375" style="0" bestFit="1" customWidth="1"/>
    <col min="9980" max="9980" width="11.00390625" style="0" bestFit="1" customWidth="1"/>
    <col min="9981" max="9982" width="11.421875" style="0" customWidth="1"/>
    <col min="9983" max="9983" width="11.00390625" style="0" customWidth="1"/>
    <col min="9984" max="9984" width="10.421875" style="0" customWidth="1"/>
    <col min="9985" max="9993" width="10.8515625" style="0" customWidth="1"/>
    <col min="10233" max="10233" width="4.00390625" style="0" customWidth="1"/>
    <col min="10234" max="10234" width="41.7109375" style="0" bestFit="1" customWidth="1"/>
    <col min="10236" max="10236" width="11.00390625" style="0" bestFit="1" customWidth="1"/>
    <col min="10237" max="10238" width="11.421875" style="0" customWidth="1"/>
    <col min="10239" max="10239" width="11.00390625" style="0" customWidth="1"/>
    <col min="10240" max="10240" width="10.421875" style="0" customWidth="1"/>
    <col min="10241" max="10249" width="10.8515625" style="0" customWidth="1"/>
    <col min="10489" max="10489" width="4.00390625" style="0" customWidth="1"/>
    <col min="10490" max="10490" width="41.7109375" style="0" bestFit="1" customWidth="1"/>
    <col min="10492" max="10492" width="11.00390625" style="0" bestFit="1" customWidth="1"/>
    <col min="10493" max="10494" width="11.421875" style="0" customWidth="1"/>
    <col min="10495" max="10495" width="11.00390625" style="0" customWidth="1"/>
    <col min="10496" max="10496" width="10.421875" style="0" customWidth="1"/>
    <col min="10497" max="10505" width="10.8515625" style="0" customWidth="1"/>
    <col min="10745" max="10745" width="4.00390625" style="0" customWidth="1"/>
    <col min="10746" max="10746" width="41.7109375" style="0" bestFit="1" customWidth="1"/>
    <col min="10748" max="10748" width="11.00390625" style="0" bestFit="1" customWidth="1"/>
    <col min="10749" max="10750" width="11.421875" style="0" customWidth="1"/>
    <col min="10751" max="10751" width="11.00390625" style="0" customWidth="1"/>
    <col min="10752" max="10752" width="10.421875" style="0" customWidth="1"/>
    <col min="10753" max="10761" width="10.8515625" style="0" customWidth="1"/>
    <col min="11001" max="11001" width="4.00390625" style="0" customWidth="1"/>
    <col min="11002" max="11002" width="41.7109375" style="0" bestFit="1" customWidth="1"/>
    <col min="11004" max="11004" width="11.00390625" style="0" bestFit="1" customWidth="1"/>
    <col min="11005" max="11006" width="11.421875" style="0" customWidth="1"/>
    <col min="11007" max="11007" width="11.00390625" style="0" customWidth="1"/>
    <col min="11008" max="11008" width="10.421875" style="0" customWidth="1"/>
    <col min="11009" max="11017" width="10.8515625" style="0" customWidth="1"/>
    <col min="11257" max="11257" width="4.00390625" style="0" customWidth="1"/>
    <col min="11258" max="11258" width="41.7109375" style="0" bestFit="1" customWidth="1"/>
    <col min="11260" max="11260" width="11.00390625" style="0" bestFit="1" customWidth="1"/>
    <col min="11261" max="11262" width="11.421875" style="0" customWidth="1"/>
    <col min="11263" max="11263" width="11.00390625" style="0" customWidth="1"/>
    <col min="11264" max="11264" width="10.421875" style="0" customWidth="1"/>
    <col min="11265" max="11273" width="10.8515625" style="0" customWidth="1"/>
    <col min="11513" max="11513" width="4.00390625" style="0" customWidth="1"/>
    <col min="11514" max="11514" width="41.7109375" style="0" bestFit="1" customWidth="1"/>
    <col min="11516" max="11516" width="11.00390625" style="0" bestFit="1" customWidth="1"/>
    <col min="11517" max="11518" width="11.421875" style="0" customWidth="1"/>
    <col min="11519" max="11519" width="11.00390625" style="0" customWidth="1"/>
    <col min="11520" max="11520" width="10.421875" style="0" customWidth="1"/>
    <col min="11521" max="11529" width="10.8515625" style="0" customWidth="1"/>
    <col min="11769" max="11769" width="4.00390625" style="0" customWidth="1"/>
    <col min="11770" max="11770" width="41.7109375" style="0" bestFit="1" customWidth="1"/>
    <col min="11772" max="11772" width="11.00390625" style="0" bestFit="1" customWidth="1"/>
    <col min="11773" max="11774" width="11.421875" style="0" customWidth="1"/>
    <col min="11775" max="11775" width="11.00390625" style="0" customWidth="1"/>
    <col min="11776" max="11776" width="10.421875" style="0" customWidth="1"/>
    <col min="11777" max="11785" width="10.8515625" style="0" customWidth="1"/>
    <col min="12025" max="12025" width="4.00390625" style="0" customWidth="1"/>
    <col min="12026" max="12026" width="41.7109375" style="0" bestFit="1" customWidth="1"/>
    <col min="12028" max="12028" width="11.00390625" style="0" bestFit="1" customWidth="1"/>
    <col min="12029" max="12030" width="11.421875" style="0" customWidth="1"/>
    <col min="12031" max="12031" width="11.00390625" style="0" customWidth="1"/>
    <col min="12032" max="12032" width="10.421875" style="0" customWidth="1"/>
    <col min="12033" max="12041" width="10.8515625" style="0" customWidth="1"/>
    <col min="12281" max="12281" width="4.00390625" style="0" customWidth="1"/>
    <col min="12282" max="12282" width="41.7109375" style="0" bestFit="1" customWidth="1"/>
    <col min="12284" max="12284" width="11.00390625" style="0" bestFit="1" customWidth="1"/>
    <col min="12285" max="12286" width="11.421875" style="0" customWidth="1"/>
    <col min="12287" max="12287" width="11.00390625" style="0" customWidth="1"/>
    <col min="12288" max="12288" width="10.421875" style="0" customWidth="1"/>
    <col min="12289" max="12297" width="10.8515625" style="0" customWidth="1"/>
    <col min="12537" max="12537" width="4.00390625" style="0" customWidth="1"/>
    <col min="12538" max="12538" width="41.7109375" style="0" bestFit="1" customWidth="1"/>
    <col min="12540" max="12540" width="11.00390625" style="0" bestFit="1" customWidth="1"/>
    <col min="12541" max="12542" width="11.421875" style="0" customWidth="1"/>
    <col min="12543" max="12543" width="11.00390625" style="0" customWidth="1"/>
    <col min="12544" max="12544" width="10.421875" style="0" customWidth="1"/>
    <col min="12545" max="12553" width="10.8515625" style="0" customWidth="1"/>
    <col min="12793" max="12793" width="4.00390625" style="0" customWidth="1"/>
    <col min="12794" max="12794" width="41.7109375" style="0" bestFit="1" customWidth="1"/>
    <col min="12796" max="12796" width="11.00390625" style="0" bestFit="1" customWidth="1"/>
    <col min="12797" max="12798" width="11.421875" style="0" customWidth="1"/>
    <col min="12799" max="12799" width="11.00390625" style="0" customWidth="1"/>
    <col min="12800" max="12800" width="10.421875" style="0" customWidth="1"/>
    <col min="12801" max="12809" width="10.8515625" style="0" customWidth="1"/>
    <col min="13049" max="13049" width="4.00390625" style="0" customWidth="1"/>
    <col min="13050" max="13050" width="41.7109375" style="0" bestFit="1" customWidth="1"/>
    <col min="13052" max="13052" width="11.00390625" style="0" bestFit="1" customWidth="1"/>
    <col min="13053" max="13054" width="11.421875" style="0" customWidth="1"/>
    <col min="13055" max="13055" width="11.00390625" style="0" customWidth="1"/>
    <col min="13056" max="13056" width="10.421875" style="0" customWidth="1"/>
    <col min="13057" max="13065" width="10.8515625" style="0" customWidth="1"/>
    <col min="13305" max="13305" width="4.00390625" style="0" customWidth="1"/>
    <col min="13306" max="13306" width="41.7109375" style="0" bestFit="1" customWidth="1"/>
    <col min="13308" max="13308" width="11.00390625" style="0" bestFit="1" customWidth="1"/>
    <col min="13309" max="13310" width="11.421875" style="0" customWidth="1"/>
    <col min="13311" max="13311" width="11.00390625" style="0" customWidth="1"/>
    <col min="13312" max="13312" width="10.421875" style="0" customWidth="1"/>
    <col min="13313" max="13321" width="10.8515625" style="0" customWidth="1"/>
    <col min="13561" max="13561" width="4.00390625" style="0" customWidth="1"/>
    <col min="13562" max="13562" width="41.7109375" style="0" bestFit="1" customWidth="1"/>
    <col min="13564" max="13564" width="11.00390625" style="0" bestFit="1" customWidth="1"/>
    <col min="13565" max="13566" width="11.421875" style="0" customWidth="1"/>
    <col min="13567" max="13567" width="11.00390625" style="0" customWidth="1"/>
    <col min="13568" max="13568" width="10.421875" style="0" customWidth="1"/>
    <col min="13569" max="13577" width="10.8515625" style="0" customWidth="1"/>
    <col min="13817" max="13817" width="4.00390625" style="0" customWidth="1"/>
    <col min="13818" max="13818" width="41.7109375" style="0" bestFit="1" customWidth="1"/>
    <col min="13820" max="13820" width="11.00390625" style="0" bestFit="1" customWidth="1"/>
    <col min="13821" max="13822" width="11.421875" style="0" customWidth="1"/>
    <col min="13823" max="13823" width="11.00390625" style="0" customWidth="1"/>
    <col min="13824" max="13824" width="10.421875" style="0" customWidth="1"/>
    <col min="13825" max="13833" width="10.8515625" style="0" customWidth="1"/>
    <col min="14073" max="14073" width="4.00390625" style="0" customWidth="1"/>
    <col min="14074" max="14074" width="41.7109375" style="0" bestFit="1" customWidth="1"/>
    <col min="14076" max="14076" width="11.00390625" style="0" bestFit="1" customWidth="1"/>
    <col min="14077" max="14078" width="11.421875" style="0" customWidth="1"/>
    <col min="14079" max="14079" width="11.00390625" style="0" customWidth="1"/>
    <col min="14080" max="14080" width="10.421875" style="0" customWidth="1"/>
    <col min="14081" max="14089" width="10.8515625" style="0" customWidth="1"/>
    <col min="14329" max="14329" width="4.00390625" style="0" customWidth="1"/>
    <col min="14330" max="14330" width="41.7109375" style="0" bestFit="1" customWidth="1"/>
    <col min="14332" max="14332" width="11.00390625" style="0" bestFit="1" customWidth="1"/>
    <col min="14333" max="14334" width="11.421875" style="0" customWidth="1"/>
    <col min="14335" max="14335" width="11.00390625" style="0" customWidth="1"/>
    <col min="14336" max="14336" width="10.421875" style="0" customWidth="1"/>
    <col min="14337" max="14345" width="10.8515625" style="0" customWidth="1"/>
    <col min="14585" max="14585" width="4.00390625" style="0" customWidth="1"/>
    <col min="14586" max="14586" width="41.7109375" style="0" bestFit="1" customWidth="1"/>
    <col min="14588" max="14588" width="11.00390625" style="0" bestFit="1" customWidth="1"/>
    <col min="14589" max="14590" width="11.421875" style="0" customWidth="1"/>
    <col min="14591" max="14591" width="11.00390625" style="0" customWidth="1"/>
    <col min="14592" max="14592" width="10.421875" style="0" customWidth="1"/>
    <col min="14593" max="14601" width="10.8515625" style="0" customWidth="1"/>
    <col min="14841" max="14841" width="4.00390625" style="0" customWidth="1"/>
    <col min="14842" max="14842" width="41.7109375" style="0" bestFit="1" customWidth="1"/>
    <col min="14844" max="14844" width="11.00390625" style="0" bestFit="1" customWidth="1"/>
    <col min="14845" max="14846" width="11.421875" style="0" customWidth="1"/>
    <col min="14847" max="14847" width="11.00390625" style="0" customWidth="1"/>
    <col min="14848" max="14848" width="10.421875" style="0" customWidth="1"/>
    <col min="14849" max="14857" width="10.8515625" style="0" customWidth="1"/>
    <col min="15097" max="15097" width="4.00390625" style="0" customWidth="1"/>
    <col min="15098" max="15098" width="41.7109375" style="0" bestFit="1" customWidth="1"/>
    <col min="15100" max="15100" width="11.00390625" style="0" bestFit="1" customWidth="1"/>
    <col min="15101" max="15102" width="11.421875" style="0" customWidth="1"/>
    <col min="15103" max="15103" width="11.00390625" style="0" customWidth="1"/>
    <col min="15104" max="15104" width="10.421875" style="0" customWidth="1"/>
    <col min="15105" max="15113" width="10.8515625" style="0" customWidth="1"/>
    <col min="15353" max="15353" width="4.00390625" style="0" customWidth="1"/>
    <col min="15354" max="15354" width="41.7109375" style="0" bestFit="1" customWidth="1"/>
    <col min="15356" max="15356" width="11.00390625" style="0" bestFit="1" customWidth="1"/>
    <col min="15357" max="15358" width="11.421875" style="0" customWidth="1"/>
    <col min="15359" max="15359" width="11.00390625" style="0" customWidth="1"/>
    <col min="15360" max="15360" width="10.421875" style="0" customWidth="1"/>
    <col min="15361" max="15369" width="10.8515625" style="0" customWidth="1"/>
    <col min="15609" max="15609" width="4.00390625" style="0" customWidth="1"/>
    <col min="15610" max="15610" width="41.7109375" style="0" bestFit="1" customWidth="1"/>
    <col min="15612" max="15612" width="11.00390625" style="0" bestFit="1" customWidth="1"/>
    <col min="15613" max="15614" width="11.421875" style="0" customWidth="1"/>
    <col min="15615" max="15615" width="11.00390625" style="0" customWidth="1"/>
    <col min="15616" max="15616" width="10.421875" style="0" customWidth="1"/>
    <col min="15617" max="15625" width="10.8515625" style="0" customWidth="1"/>
    <col min="15865" max="15865" width="4.00390625" style="0" customWidth="1"/>
    <col min="15866" max="15866" width="41.7109375" style="0" bestFit="1" customWidth="1"/>
    <col min="15868" max="15868" width="11.00390625" style="0" bestFit="1" customWidth="1"/>
    <col min="15869" max="15870" width="11.421875" style="0" customWidth="1"/>
    <col min="15871" max="15871" width="11.00390625" style="0" customWidth="1"/>
    <col min="15872" max="15872" width="10.421875" style="0" customWidth="1"/>
    <col min="15873" max="15881" width="10.8515625" style="0" customWidth="1"/>
    <col min="16121" max="16121" width="4.00390625" style="0" customWidth="1"/>
    <col min="16122" max="16122" width="41.7109375" style="0" bestFit="1" customWidth="1"/>
    <col min="16124" max="16124" width="11.00390625" style="0" bestFit="1" customWidth="1"/>
    <col min="16125" max="16126" width="11.421875" style="0" customWidth="1"/>
    <col min="16127" max="16127" width="11.00390625" style="0" customWidth="1"/>
    <col min="16128" max="16128" width="10.421875" style="0" customWidth="1"/>
    <col min="16129" max="16137" width="10.8515625" style="0" customWidth="1"/>
  </cols>
  <sheetData>
    <row r="1" spans="1:16" ht="28.5" customHeight="1" thickBot="1">
      <c r="A1" s="188" t="s">
        <v>0</v>
      </c>
      <c r="B1" s="189"/>
      <c r="C1" s="189"/>
      <c r="D1" s="189"/>
      <c r="E1" s="189"/>
      <c r="F1" s="189"/>
      <c r="G1" s="1"/>
      <c r="H1" s="60"/>
      <c r="I1" s="60"/>
      <c r="J1" s="60"/>
      <c r="K1" s="60"/>
      <c r="L1" s="60"/>
      <c r="M1" s="60"/>
      <c r="N1" s="60"/>
      <c r="O1" s="60"/>
      <c r="P1" s="60"/>
    </row>
    <row r="2" spans="1:16" s="69" customFormat="1" ht="33" customHeight="1" thickBot="1">
      <c r="A2" s="10" t="s">
        <v>1</v>
      </c>
      <c r="B2" s="11" t="s">
        <v>2</v>
      </c>
      <c r="C2" s="11" t="s">
        <v>3</v>
      </c>
      <c r="D2" s="11" t="s">
        <v>4</v>
      </c>
      <c r="E2" s="72" t="s">
        <v>114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</row>
    <row r="3" spans="1:16" ht="18.75" thickBot="1">
      <c r="A3" s="6">
        <f>(ROW()-2)</f>
        <v>1</v>
      </c>
      <c r="B3" s="57" t="s">
        <v>181</v>
      </c>
      <c r="C3" s="8" t="s">
        <v>182</v>
      </c>
      <c r="D3" s="8">
        <v>1429</v>
      </c>
      <c r="E3" s="76" t="s">
        <v>243</v>
      </c>
      <c r="F3" s="58">
        <v>24</v>
      </c>
      <c r="G3" s="58">
        <v>25</v>
      </c>
      <c r="H3" s="58">
        <v>26</v>
      </c>
      <c r="I3" s="58">
        <v>34</v>
      </c>
      <c r="J3" s="58">
        <v>118</v>
      </c>
      <c r="K3" s="58">
        <v>127</v>
      </c>
      <c r="L3" s="58">
        <v>109</v>
      </c>
      <c r="M3" s="58">
        <v>127</v>
      </c>
      <c r="N3" s="58">
        <v>2</v>
      </c>
      <c r="O3" s="58">
        <f>SUM(J3:N3)</f>
        <v>483</v>
      </c>
      <c r="P3" s="58">
        <v>1</v>
      </c>
    </row>
    <row r="4" spans="1:16" ht="18.75" thickBot="1">
      <c r="A4" s="6">
        <f aca="true" t="shared" si="0" ref="A4:A48">(ROW()-2)</f>
        <v>2</v>
      </c>
      <c r="B4" s="57" t="s">
        <v>231</v>
      </c>
      <c r="C4" s="8" t="s">
        <v>232</v>
      </c>
      <c r="D4" s="8">
        <v>1421</v>
      </c>
      <c r="E4" s="76" t="s">
        <v>244</v>
      </c>
      <c r="F4" s="58">
        <v>93</v>
      </c>
      <c r="G4" s="58">
        <v>97</v>
      </c>
      <c r="H4" s="58">
        <v>96</v>
      </c>
      <c r="I4" s="58">
        <v>89</v>
      </c>
      <c r="J4" s="58">
        <v>118</v>
      </c>
      <c r="K4" s="58">
        <v>120</v>
      </c>
      <c r="L4" s="58">
        <v>119</v>
      </c>
      <c r="M4" s="58">
        <v>123</v>
      </c>
      <c r="N4" s="58">
        <v>2</v>
      </c>
      <c r="O4" s="58">
        <f>SUM(J4:N4)</f>
        <v>482</v>
      </c>
      <c r="P4" s="58">
        <v>2</v>
      </c>
    </row>
    <row r="5" spans="1:16" ht="18.75" thickBot="1">
      <c r="A5" s="6">
        <f t="shared" si="0"/>
        <v>3</v>
      </c>
      <c r="B5" s="57" t="s">
        <v>195</v>
      </c>
      <c r="C5" s="8" t="s">
        <v>196</v>
      </c>
      <c r="D5" s="8">
        <v>1448</v>
      </c>
      <c r="E5" s="58">
        <v>11</v>
      </c>
      <c r="F5" s="58">
        <v>222</v>
      </c>
      <c r="G5" s="58">
        <v>228</v>
      </c>
      <c r="H5" s="58">
        <v>235</v>
      </c>
      <c r="I5" s="58">
        <v>293</v>
      </c>
      <c r="J5" s="58">
        <v>111</v>
      </c>
      <c r="K5" s="58">
        <v>124</v>
      </c>
      <c r="L5" s="58">
        <v>119</v>
      </c>
      <c r="M5" s="58">
        <v>117</v>
      </c>
      <c r="N5" s="58">
        <v>2</v>
      </c>
      <c r="O5" s="58">
        <f>SUM(J5:N5)</f>
        <v>473</v>
      </c>
      <c r="P5" s="58">
        <v>3</v>
      </c>
    </row>
    <row r="6" spans="1:16" ht="18.75" thickBot="1">
      <c r="A6" s="6">
        <f t="shared" si="0"/>
        <v>4</v>
      </c>
      <c r="B6" s="57" t="s">
        <v>231</v>
      </c>
      <c r="C6" s="8" t="s">
        <v>232</v>
      </c>
      <c r="D6" s="8">
        <v>1418</v>
      </c>
      <c r="E6" s="76" t="s">
        <v>245</v>
      </c>
      <c r="F6" s="58">
        <v>104</v>
      </c>
      <c r="G6" s="58">
        <v>120</v>
      </c>
      <c r="H6" s="58">
        <v>101</v>
      </c>
      <c r="I6" s="58">
        <v>109</v>
      </c>
      <c r="J6" s="58">
        <v>111</v>
      </c>
      <c r="K6" s="58">
        <v>108</v>
      </c>
      <c r="L6" s="58">
        <v>122</v>
      </c>
      <c r="M6" s="58">
        <v>121</v>
      </c>
      <c r="N6" s="58">
        <v>1</v>
      </c>
      <c r="O6" s="58">
        <f>SUM(J6:N6)</f>
        <v>463</v>
      </c>
      <c r="P6" s="58">
        <v>4</v>
      </c>
    </row>
    <row r="7" spans="1:16" ht="18.75" thickBot="1">
      <c r="A7" s="6">
        <f t="shared" si="0"/>
        <v>5</v>
      </c>
      <c r="B7" s="57" t="s">
        <v>201</v>
      </c>
      <c r="C7" s="8" t="s">
        <v>202</v>
      </c>
      <c r="D7" s="8">
        <v>1437</v>
      </c>
      <c r="E7" s="76" t="s">
        <v>246</v>
      </c>
      <c r="F7" s="58">
        <v>75</v>
      </c>
      <c r="G7" s="58">
        <v>17</v>
      </c>
      <c r="H7" s="58">
        <v>119</v>
      </c>
      <c r="I7" s="58">
        <v>144</v>
      </c>
      <c r="J7" s="58">
        <v>105</v>
      </c>
      <c r="K7" s="58">
        <v>121</v>
      </c>
      <c r="L7" s="58">
        <v>111</v>
      </c>
      <c r="M7" s="58">
        <v>116</v>
      </c>
      <c r="N7" s="58">
        <v>1</v>
      </c>
      <c r="O7" s="58">
        <f>SUM(J7:N7)</f>
        <v>454</v>
      </c>
      <c r="P7" s="58">
        <v>5</v>
      </c>
    </row>
    <row r="8" spans="1:16" ht="18.75" thickBot="1">
      <c r="A8" s="6">
        <f t="shared" si="0"/>
        <v>6</v>
      </c>
      <c r="B8" s="57" t="s">
        <v>195</v>
      </c>
      <c r="C8" s="8" t="s">
        <v>196</v>
      </c>
      <c r="D8" s="8">
        <v>1447</v>
      </c>
      <c r="E8" s="76" t="s">
        <v>247</v>
      </c>
      <c r="F8" s="58">
        <v>287</v>
      </c>
      <c r="G8" s="58">
        <v>382</v>
      </c>
      <c r="H8" s="58">
        <v>283</v>
      </c>
      <c r="I8" s="58">
        <v>323</v>
      </c>
      <c r="J8" s="58">
        <v>94</v>
      </c>
      <c r="K8" s="58">
        <v>124</v>
      </c>
      <c r="L8" s="58">
        <v>128</v>
      </c>
      <c r="M8" s="58">
        <v>104</v>
      </c>
      <c r="N8" s="58"/>
      <c r="O8" s="58">
        <f>SUM(J8:N8)</f>
        <v>450</v>
      </c>
      <c r="P8" s="58">
        <v>6</v>
      </c>
    </row>
    <row r="9" spans="1:16" ht="18.75" thickBot="1">
      <c r="A9" s="6">
        <f t="shared" si="0"/>
        <v>7</v>
      </c>
      <c r="B9" s="57" t="s">
        <v>231</v>
      </c>
      <c r="C9" s="8" t="s">
        <v>232</v>
      </c>
      <c r="D9" s="8">
        <v>1420</v>
      </c>
      <c r="E9" s="76" t="s">
        <v>248</v>
      </c>
      <c r="F9" s="58">
        <v>39</v>
      </c>
      <c r="G9" s="58">
        <v>60</v>
      </c>
      <c r="H9" s="58">
        <v>9</v>
      </c>
      <c r="I9" s="58">
        <v>34</v>
      </c>
      <c r="J9" s="58">
        <v>107</v>
      </c>
      <c r="K9" s="58">
        <v>112</v>
      </c>
      <c r="L9" s="58">
        <v>113</v>
      </c>
      <c r="M9" s="58">
        <v>112</v>
      </c>
      <c r="N9" s="58">
        <v>2</v>
      </c>
      <c r="O9" s="58">
        <f>SUM(J9:N9)</f>
        <v>446</v>
      </c>
      <c r="P9" s="58">
        <v>7</v>
      </c>
    </row>
    <row r="10" spans="1:16" ht="18.75" thickBot="1">
      <c r="A10" s="6">
        <f t="shared" si="0"/>
        <v>8</v>
      </c>
      <c r="B10" s="57" t="s">
        <v>225</v>
      </c>
      <c r="C10" s="8" t="s">
        <v>226</v>
      </c>
      <c r="D10" s="8">
        <v>1423</v>
      </c>
      <c r="E10" s="76" t="s">
        <v>249</v>
      </c>
      <c r="F10" s="58">
        <v>48</v>
      </c>
      <c r="G10" s="58">
        <v>7</v>
      </c>
      <c r="H10" s="58">
        <v>67</v>
      </c>
      <c r="I10" s="58">
        <v>59</v>
      </c>
      <c r="J10" s="58">
        <v>119</v>
      </c>
      <c r="K10" s="58">
        <v>112</v>
      </c>
      <c r="L10" s="58">
        <v>105</v>
      </c>
      <c r="M10" s="58">
        <v>102</v>
      </c>
      <c r="N10" s="58">
        <v>1</v>
      </c>
      <c r="O10" s="58">
        <f>SUM(J10:N10)</f>
        <v>439</v>
      </c>
      <c r="P10" s="58">
        <v>8</v>
      </c>
    </row>
    <row r="11" spans="1:16" ht="18.75" thickBot="1">
      <c r="A11" s="6">
        <f t="shared" si="0"/>
        <v>9</v>
      </c>
      <c r="B11" s="57" t="s">
        <v>250</v>
      </c>
      <c r="C11" s="8" t="s">
        <v>251</v>
      </c>
      <c r="D11" s="8">
        <v>1430</v>
      </c>
      <c r="E11" s="76" t="s">
        <v>252</v>
      </c>
      <c r="F11" s="58">
        <v>112</v>
      </c>
      <c r="G11" s="58">
        <v>106</v>
      </c>
      <c r="H11" s="58">
        <v>114</v>
      </c>
      <c r="I11" s="58">
        <v>122</v>
      </c>
      <c r="J11" s="58">
        <v>101</v>
      </c>
      <c r="K11" s="58">
        <v>108</v>
      </c>
      <c r="L11" s="58">
        <v>106</v>
      </c>
      <c r="M11" s="58">
        <v>121</v>
      </c>
      <c r="N11" s="58">
        <v>1</v>
      </c>
      <c r="O11" s="58">
        <f>SUM(J11:N11)</f>
        <v>437</v>
      </c>
      <c r="P11" s="58">
        <v>9</v>
      </c>
    </row>
    <row r="12" spans="1:16" ht="18.75" thickBot="1">
      <c r="A12" s="6">
        <f t="shared" si="0"/>
        <v>10</v>
      </c>
      <c r="B12" s="57" t="s">
        <v>199</v>
      </c>
      <c r="C12" s="8" t="s">
        <v>200</v>
      </c>
      <c r="D12" s="8">
        <v>1451</v>
      </c>
      <c r="E12" s="76" t="s">
        <v>253</v>
      </c>
      <c r="F12" s="58">
        <v>194</v>
      </c>
      <c r="G12" s="58">
        <v>196</v>
      </c>
      <c r="H12" s="58">
        <v>172</v>
      </c>
      <c r="I12" s="58">
        <v>193</v>
      </c>
      <c r="J12" s="58">
        <v>106</v>
      </c>
      <c r="K12" s="58">
        <v>106</v>
      </c>
      <c r="L12" s="58">
        <v>118</v>
      </c>
      <c r="M12" s="58">
        <v>103</v>
      </c>
      <c r="N12" s="58">
        <v>1</v>
      </c>
      <c r="O12" s="58">
        <f>SUM(J12:N12)</f>
        <v>434</v>
      </c>
      <c r="P12" s="58">
        <v>10</v>
      </c>
    </row>
    <row r="13" spans="1:16" ht="18.75" thickBot="1">
      <c r="A13" s="6">
        <f t="shared" si="0"/>
        <v>11</v>
      </c>
      <c r="B13" s="57" t="s">
        <v>195</v>
      </c>
      <c r="C13" s="8" t="s">
        <v>196</v>
      </c>
      <c r="D13" s="8">
        <v>1449</v>
      </c>
      <c r="E13" s="76" t="s">
        <v>254</v>
      </c>
      <c r="F13" s="58">
        <v>342</v>
      </c>
      <c r="G13" s="58">
        <v>395</v>
      </c>
      <c r="H13" s="58">
        <v>367</v>
      </c>
      <c r="I13" s="58">
        <v>361</v>
      </c>
      <c r="J13" s="58">
        <v>110</v>
      </c>
      <c r="K13" s="58">
        <v>101</v>
      </c>
      <c r="L13" s="58">
        <v>117</v>
      </c>
      <c r="M13" s="58">
        <v>102</v>
      </c>
      <c r="N13" s="58">
        <v>1</v>
      </c>
      <c r="O13" s="58">
        <f>SUM(J13:N13)</f>
        <v>431</v>
      </c>
      <c r="P13" s="58"/>
    </row>
    <row r="14" spans="1:16" ht="18.75" thickBot="1">
      <c r="A14" s="6">
        <f t="shared" si="0"/>
        <v>12</v>
      </c>
      <c r="B14" s="57" t="s">
        <v>201</v>
      </c>
      <c r="C14" s="8" t="s">
        <v>202</v>
      </c>
      <c r="D14" s="8">
        <v>1435</v>
      </c>
      <c r="E14" s="76" t="s">
        <v>138</v>
      </c>
      <c r="F14" s="58">
        <v>115</v>
      </c>
      <c r="G14" s="58">
        <v>116</v>
      </c>
      <c r="H14" s="58">
        <v>117</v>
      </c>
      <c r="I14" s="58">
        <v>86</v>
      </c>
      <c r="J14" s="58">
        <v>105</v>
      </c>
      <c r="K14" s="58">
        <v>109</v>
      </c>
      <c r="L14" s="58">
        <v>107</v>
      </c>
      <c r="M14" s="58">
        <v>105</v>
      </c>
      <c r="N14" s="58">
        <v>1</v>
      </c>
      <c r="O14" s="58">
        <f>SUM(J14:N14)</f>
        <v>427</v>
      </c>
      <c r="P14" s="58"/>
    </row>
    <row r="15" spans="1:16" ht="18.75" thickBot="1">
      <c r="A15" s="6">
        <f t="shared" si="0"/>
        <v>13</v>
      </c>
      <c r="B15" s="57" t="s">
        <v>229</v>
      </c>
      <c r="C15" s="8" t="s">
        <v>230</v>
      </c>
      <c r="D15" s="8">
        <v>1440</v>
      </c>
      <c r="E15" s="76" t="s">
        <v>155</v>
      </c>
      <c r="F15" s="58">
        <v>26</v>
      </c>
      <c r="G15" s="58">
        <v>68</v>
      </c>
      <c r="H15" s="58">
        <v>260</v>
      </c>
      <c r="I15" s="58">
        <v>67</v>
      </c>
      <c r="J15" s="58">
        <v>103</v>
      </c>
      <c r="K15" s="58">
        <v>103</v>
      </c>
      <c r="L15" s="58">
        <v>100</v>
      </c>
      <c r="M15" s="58">
        <v>114</v>
      </c>
      <c r="N15" s="58">
        <v>1</v>
      </c>
      <c r="O15" s="58">
        <f>SUM(J15:N15)</f>
        <v>421</v>
      </c>
      <c r="P15" s="58"/>
    </row>
    <row r="16" spans="1:16" ht="18.75" thickBot="1">
      <c r="A16" s="6">
        <f t="shared" si="0"/>
        <v>14</v>
      </c>
      <c r="B16" s="57" t="s">
        <v>191</v>
      </c>
      <c r="C16" s="8" t="s">
        <v>192</v>
      </c>
      <c r="D16" s="8">
        <v>1443</v>
      </c>
      <c r="E16" s="76" t="s">
        <v>141</v>
      </c>
      <c r="F16" s="58">
        <v>214</v>
      </c>
      <c r="G16" s="58">
        <v>210</v>
      </c>
      <c r="H16" s="58">
        <v>224</v>
      </c>
      <c r="I16" s="58">
        <v>208</v>
      </c>
      <c r="J16" s="58">
        <v>106</v>
      </c>
      <c r="K16" s="58">
        <v>86</v>
      </c>
      <c r="L16" s="58">
        <v>110</v>
      </c>
      <c r="M16" s="58">
        <v>112</v>
      </c>
      <c r="N16" s="58"/>
      <c r="O16" s="58">
        <f>SUM(J16:N16)</f>
        <v>414</v>
      </c>
      <c r="P16" s="58"/>
    </row>
    <row r="17" spans="1:16" ht="18.75" thickBot="1">
      <c r="A17" s="6">
        <f t="shared" si="0"/>
        <v>15</v>
      </c>
      <c r="B17" s="57" t="s">
        <v>193</v>
      </c>
      <c r="C17" s="8" t="s">
        <v>194</v>
      </c>
      <c r="D17" s="8">
        <v>1411</v>
      </c>
      <c r="E17" s="76">
        <v>2</v>
      </c>
      <c r="F17" s="58">
        <v>111</v>
      </c>
      <c r="G17" s="58">
        <v>114</v>
      </c>
      <c r="H17" s="58">
        <v>134</v>
      </c>
      <c r="I17" s="58">
        <v>113</v>
      </c>
      <c r="J17" s="58">
        <v>104</v>
      </c>
      <c r="K17" s="58">
        <v>100</v>
      </c>
      <c r="L17" s="58">
        <v>99</v>
      </c>
      <c r="M17" s="58">
        <v>105</v>
      </c>
      <c r="N17" s="58">
        <v>1</v>
      </c>
      <c r="O17" s="58">
        <f>SUM(J17:N17)</f>
        <v>409</v>
      </c>
      <c r="P17" s="58"/>
    </row>
    <row r="18" spans="1:16" ht="18.75" thickBot="1">
      <c r="A18" s="6">
        <f t="shared" si="0"/>
        <v>16</v>
      </c>
      <c r="B18" s="57" t="s">
        <v>231</v>
      </c>
      <c r="C18" s="8" t="s">
        <v>232</v>
      </c>
      <c r="D18" s="8">
        <v>1419</v>
      </c>
      <c r="E18" s="76" t="s">
        <v>255</v>
      </c>
      <c r="F18" s="58">
        <v>122</v>
      </c>
      <c r="G18" s="58">
        <v>132</v>
      </c>
      <c r="H18" s="58">
        <v>117</v>
      </c>
      <c r="I18" s="58">
        <v>134</v>
      </c>
      <c r="J18" s="58">
        <v>98</v>
      </c>
      <c r="K18" s="58">
        <v>106</v>
      </c>
      <c r="L18" s="58">
        <v>99</v>
      </c>
      <c r="M18" s="58">
        <v>99</v>
      </c>
      <c r="N18" s="58">
        <v>1</v>
      </c>
      <c r="O18" s="58">
        <f>SUM(J18:N18)</f>
        <v>403</v>
      </c>
      <c r="P18" s="58"/>
    </row>
    <row r="19" spans="1:16" ht="18.75" thickBot="1">
      <c r="A19" s="6">
        <f t="shared" si="0"/>
        <v>17</v>
      </c>
      <c r="B19" s="57" t="s">
        <v>229</v>
      </c>
      <c r="C19" s="8" t="s">
        <v>230</v>
      </c>
      <c r="D19" s="8">
        <v>1439</v>
      </c>
      <c r="E19" s="76" t="s">
        <v>256</v>
      </c>
      <c r="F19" s="58">
        <v>1</v>
      </c>
      <c r="G19" s="58">
        <v>54</v>
      </c>
      <c r="H19" s="58">
        <v>2014</v>
      </c>
      <c r="I19" s="58">
        <v>97</v>
      </c>
      <c r="J19" s="58">
        <v>105</v>
      </c>
      <c r="K19" s="58">
        <v>100</v>
      </c>
      <c r="L19" s="58">
        <v>101</v>
      </c>
      <c r="M19" s="58">
        <v>96</v>
      </c>
      <c r="N19" s="58"/>
      <c r="O19" s="58">
        <f>SUM(J19:N19)</f>
        <v>402</v>
      </c>
      <c r="P19" s="58"/>
    </row>
    <row r="20" spans="1:16" ht="18.75" thickBot="1">
      <c r="A20" s="6">
        <f t="shared" si="0"/>
        <v>18</v>
      </c>
      <c r="B20" s="57" t="s">
        <v>257</v>
      </c>
      <c r="C20" s="8" t="s">
        <v>258</v>
      </c>
      <c r="D20" s="8">
        <v>1452</v>
      </c>
      <c r="E20" s="58" t="s">
        <v>163</v>
      </c>
      <c r="F20" s="58">
        <v>1</v>
      </c>
      <c r="G20" s="58">
        <v>60</v>
      </c>
      <c r="H20" s="58">
        <v>83</v>
      </c>
      <c r="I20" s="58">
        <v>53</v>
      </c>
      <c r="J20" s="58">
        <v>100</v>
      </c>
      <c r="K20" s="58">
        <v>98</v>
      </c>
      <c r="L20" s="58">
        <v>106</v>
      </c>
      <c r="M20" s="58">
        <v>93</v>
      </c>
      <c r="N20" s="58">
        <v>1</v>
      </c>
      <c r="O20" s="58">
        <f>SUM(J20:N20)</f>
        <v>398</v>
      </c>
      <c r="P20" s="58"/>
    </row>
    <row r="21" spans="1:16" ht="18.75" thickBot="1">
      <c r="A21" s="6">
        <f t="shared" si="0"/>
        <v>19</v>
      </c>
      <c r="B21" s="57" t="s">
        <v>225</v>
      </c>
      <c r="C21" s="8" t="s">
        <v>226</v>
      </c>
      <c r="D21" s="8">
        <v>1424</v>
      </c>
      <c r="E21" s="58" t="s">
        <v>259</v>
      </c>
      <c r="F21" s="58">
        <v>82</v>
      </c>
      <c r="G21" s="58">
        <v>71</v>
      </c>
      <c r="H21" s="58">
        <v>43</v>
      </c>
      <c r="I21" s="58">
        <v>3</v>
      </c>
      <c r="J21" s="58">
        <v>81</v>
      </c>
      <c r="K21" s="58">
        <v>84</v>
      </c>
      <c r="L21" s="58">
        <v>121</v>
      </c>
      <c r="M21" s="58">
        <v>108</v>
      </c>
      <c r="N21" s="58"/>
      <c r="O21" s="58">
        <f>SUM(J21:N21)</f>
        <v>394</v>
      </c>
      <c r="P21" s="58"/>
    </row>
    <row r="22" spans="1:16" ht="18.75" thickBot="1">
      <c r="A22" s="6">
        <f t="shared" si="0"/>
        <v>20</v>
      </c>
      <c r="B22" s="57" t="s">
        <v>219</v>
      </c>
      <c r="C22" s="8" t="s">
        <v>220</v>
      </c>
      <c r="D22" s="8">
        <v>1407</v>
      </c>
      <c r="E22" s="58" t="s">
        <v>146</v>
      </c>
      <c r="F22" s="58">
        <v>8</v>
      </c>
      <c r="G22" s="58">
        <v>5</v>
      </c>
      <c r="H22" s="58">
        <v>53</v>
      </c>
      <c r="I22" s="58">
        <v>29</v>
      </c>
      <c r="J22" s="58">
        <v>106</v>
      </c>
      <c r="K22" s="58">
        <v>90</v>
      </c>
      <c r="L22" s="58">
        <v>100</v>
      </c>
      <c r="M22" s="58">
        <v>96</v>
      </c>
      <c r="N22" s="58"/>
      <c r="O22" s="58">
        <f>SUM(J22:N22)</f>
        <v>392</v>
      </c>
      <c r="P22" s="58"/>
    </row>
    <row r="23" spans="1:16" ht="18.75" thickBot="1">
      <c r="A23" s="6">
        <f t="shared" si="0"/>
        <v>21</v>
      </c>
      <c r="B23" s="57" t="s">
        <v>203</v>
      </c>
      <c r="C23" s="8" t="s">
        <v>204</v>
      </c>
      <c r="D23" s="8">
        <v>1415</v>
      </c>
      <c r="E23" s="76" t="s">
        <v>260</v>
      </c>
      <c r="F23" s="58">
        <v>111</v>
      </c>
      <c r="G23" s="58">
        <v>15</v>
      </c>
      <c r="H23" s="58">
        <v>115</v>
      </c>
      <c r="I23" s="58">
        <v>16</v>
      </c>
      <c r="J23" s="58">
        <v>97</v>
      </c>
      <c r="K23" s="58">
        <v>101</v>
      </c>
      <c r="L23" s="58">
        <v>93</v>
      </c>
      <c r="M23" s="58">
        <v>95</v>
      </c>
      <c r="N23" s="58">
        <v>1</v>
      </c>
      <c r="O23" s="58">
        <f>SUM(J23:N23)</f>
        <v>387</v>
      </c>
      <c r="P23" s="58"/>
    </row>
    <row r="24" spans="1:16" ht="18.75" thickBot="1">
      <c r="A24" s="6">
        <f t="shared" si="0"/>
        <v>22</v>
      </c>
      <c r="B24" s="57" t="s">
        <v>201</v>
      </c>
      <c r="C24" s="8" t="s">
        <v>202</v>
      </c>
      <c r="D24" s="8">
        <v>1436</v>
      </c>
      <c r="E24" s="76" t="s">
        <v>153</v>
      </c>
      <c r="F24" s="58">
        <v>202</v>
      </c>
      <c r="G24" s="58">
        <v>203</v>
      </c>
      <c r="H24" s="58">
        <v>14</v>
      </c>
      <c r="I24" s="58">
        <v>91</v>
      </c>
      <c r="J24" s="58">
        <v>104</v>
      </c>
      <c r="K24" s="58">
        <v>87</v>
      </c>
      <c r="L24" s="58">
        <v>93</v>
      </c>
      <c r="M24" s="58">
        <v>97</v>
      </c>
      <c r="N24" s="58"/>
      <c r="O24" s="58">
        <f>SUM(J24:N24)</f>
        <v>381</v>
      </c>
      <c r="P24" s="58"/>
    </row>
    <row r="25" spans="1:16" ht="18.75" thickBot="1">
      <c r="A25" s="6">
        <f t="shared" si="0"/>
        <v>23</v>
      </c>
      <c r="B25" s="57" t="s">
        <v>261</v>
      </c>
      <c r="C25" s="8" t="s">
        <v>238</v>
      </c>
      <c r="D25" s="8">
        <v>1403</v>
      </c>
      <c r="E25" s="76" t="s">
        <v>262</v>
      </c>
      <c r="F25" s="58">
        <v>11</v>
      </c>
      <c r="G25" s="58">
        <v>44</v>
      </c>
      <c r="H25" s="58">
        <v>47</v>
      </c>
      <c r="I25" s="58">
        <v>48</v>
      </c>
      <c r="J25" s="58">
        <v>88</v>
      </c>
      <c r="K25" s="58">
        <v>95</v>
      </c>
      <c r="L25" s="58">
        <v>108</v>
      </c>
      <c r="M25" s="58">
        <v>89</v>
      </c>
      <c r="N25" s="58"/>
      <c r="O25" s="58">
        <f>SUM(J25:N25)</f>
        <v>380</v>
      </c>
      <c r="P25" s="58"/>
    </row>
    <row r="26" spans="1:16" ht="18.75" thickBot="1">
      <c r="A26" s="6">
        <f t="shared" si="0"/>
        <v>24</v>
      </c>
      <c r="B26" s="57" t="s">
        <v>191</v>
      </c>
      <c r="C26" s="8" t="s">
        <v>192</v>
      </c>
      <c r="D26" s="8">
        <v>1442</v>
      </c>
      <c r="E26" s="76" t="s">
        <v>263</v>
      </c>
      <c r="F26" s="58">
        <v>204</v>
      </c>
      <c r="G26" s="58">
        <v>212</v>
      </c>
      <c r="H26" s="58">
        <v>238</v>
      </c>
      <c r="I26" s="58">
        <v>246</v>
      </c>
      <c r="J26" s="58">
        <v>100</v>
      </c>
      <c r="K26" s="58">
        <v>83</v>
      </c>
      <c r="L26" s="58">
        <v>119</v>
      </c>
      <c r="M26" s="58">
        <v>72</v>
      </c>
      <c r="N26" s="58"/>
      <c r="O26" s="58">
        <f>SUM(J26:N26)</f>
        <v>374</v>
      </c>
      <c r="P26" s="58"/>
    </row>
    <row r="27" spans="1:16" ht="18.75" thickBot="1">
      <c r="A27" s="6">
        <f t="shared" si="0"/>
        <v>25</v>
      </c>
      <c r="B27" s="57" t="s">
        <v>241</v>
      </c>
      <c r="C27" s="8" t="s">
        <v>242</v>
      </c>
      <c r="D27" s="8">
        <v>1405</v>
      </c>
      <c r="E27" s="76" t="s">
        <v>264</v>
      </c>
      <c r="F27" s="58">
        <v>31</v>
      </c>
      <c r="G27" s="58">
        <v>21</v>
      </c>
      <c r="H27" s="58">
        <v>33</v>
      </c>
      <c r="I27" s="58">
        <v>2</v>
      </c>
      <c r="J27" s="58">
        <v>54</v>
      </c>
      <c r="K27" s="58">
        <v>94</v>
      </c>
      <c r="L27" s="58">
        <v>96</v>
      </c>
      <c r="M27" s="58">
        <v>103</v>
      </c>
      <c r="N27" s="58"/>
      <c r="O27" s="58">
        <f>SUM(J27:N27)</f>
        <v>347</v>
      </c>
      <c r="P27" s="58"/>
    </row>
    <row r="28" spans="1:16" ht="18.75" thickBot="1">
      <c r="A28" s="6">
        <f t="shared" si="0"/>
        <v>26</v>
      </c>
      <c r="B28" s="57" t="s">
        <v>225</v>
      </c>
      <c r="C28" s="8" t="s">
        <v>226</v>
      </c>
      <c r="D28" s="8">
        <v>1425</v>
      </c>
      <c r="E28" s="76" t="s">
        <v>159</v>
      </c>
      <c r="F28" s="58">
        <v>38</v>
      </c>
      <c r="G28" s="58">
        <v>69</v>
      </c>
      <c r="H28" s="58">
        <v>28</v>
      </c>
      <c r="I28" s="58">
        <v>23</v>
      </c>
      <c r="J28" s="58">
        <v>88</v>
      </c>
      <c r="K28" s="58">
        <v>89</v>
      </c>
      <c r="L28" s="58">
        <v>72</v>
      </c>
      <c r="M28" s="58">
        <v>95</v>
      </c>
      <c r="N28" s="58"/>
      <c r="O28" s="58">
        <f>SUM(J28:N28)</f>
        <v>344</v>
      </c>
      <c r="P28" s="58"/>
    </row>
    <row r="29" spans="1:16" ht="18.75" thickBot="1">
      <c r="A29" s="6">
        <f t="shared" si="0"/>
        <v>27</v>
      </c>
      <c r="B29" s="57" t="s">
        <v>197</v>
      </c>
      <c r="C29" s="8" t="s">
        <v>198</v>
      </c>
      <c r="D29" s="8">
        <v>1445</v>
      </c>
      <c r="E29" s="76" t="s">
        <v>265</v>
      </c>
      <c r="F29" s="58">
        <v>89</v>
      </c>
      <c r="G29" s="58">
        <v>49</v>
      </c>
      <c r="H29" s="58">
        <v>85</v>
      </c>
      <c r="I29" s="58">
        <v>61</v>
      </c>
      <c r="J29" s="58">
        <v>80</v>
      </c>
      <c r="K29" s="58">
        <v>81</v>
      </c>
      <c r="L29" s="58">
        <v>99</v>
      </c>
      <c r="M29" s="58">
        <v>81</v>
      </c>
      <c r="N29" s="58"/>
      <c r="O29" s="58">
        <f>SUM(J29:N29)</f>
        <v>341</v>
      </c>
      <c r="P29" s="58"/>
    </row>
    <row r="30" spans="1:16" ht="18.75" thickBot="1">
      <c r="A30" s="6">
        <f t="shared" si="0"/>
        <v>28</v>
      </c>
      <c r="B30" s="57" t="s">
        <v>225</v>
      </c>
      <c r="C30" s="8" t="s">
        <v>226</v>
      </c>
      <c r="D30" s="8">
        <v>1426</v>
      </c>
      <c r="E30" s="76" t="s">
        <v>266</v>
      </c>
      <c r="F30" s="58">
        <v>22</v>
      </c>
      <c r="G30" s="58">
        <v>26</v>
      </c>
      <c r="H30" s="58">
        <v>113</v>
      </c>
      <c r="I30" s="58">
        <v>15</v>
      </c>
      <c r="J30" s="58">
        <v>75</v>
      </c>
      <c r="K30" s="58">
        <v>94</v>
      </c>
      <c r="L30" s="58">
        <v>87</v>
      </c>
      <c r="M30" s="58">
        <v>83</v>
      </c>
      <c r="N30" s="58"/>
      <c r="O30" s="58">
        <f>SUM(J30:N30)</f>
        <v>339</v>
      </c>
      <c r="P30" s="58"/>
    </row>
    <row r="31" spans="1:16" ht="18.75" thickBot="1">
      <c r="A31" s="80">
        <f t="shared" si="0"/>
        <v>29</v>
      </c>
      <c r="B31" s="57" t="s">
        <v>211</v>
      </c>
      <c r="C31" s="8" t="s">
        <v>212</v>
      </c>
      <c r="D31" s="8">
        <v>1409</v>
      </c>
      <c r="E31" s="58" t="s">
        <v>267</v>
      </c>
      <c r="F31" s="58">
        <v>87</v>
      </c>
      <c r="G31" s="58">
        <v>40</v>
      </c>
      <c r="H31" s="58">
        <v>52</v>
      </c>
      <c r="I31" s="58">
        <v>54</v>
      </c>
      <c r="J31" s="58">
        <v>69</v>
      </c>
      <c r="K31" s="58">
        <v>86</v>
      </c>
      <c r="L31" s="58">
        <v>97</v>
      </c>
      <c r="M31" s="58">
        <v>84</v>
      </c>
      <c r="N31" s="58"/>
      <c r="O31" s="58">
        <f>SUM(J31:N31)</f>
        <v>336</v>
      </c>
      <c r="P31" s="58"/>
    </row>
    <row r="32" spans="1:16" ht="18.75" thickBot="1">
      <c r="A32" s="6">
        <f t="shared" si="0"/>
        <v>30</v>
      </c>
      <c r="B32" s="57" t="s">
        <v>201</v>
      </c>
      <c r="C32" s="8" t="s">
        <v>202</v>
      </c>
      <c r="D32" s="8">
        <v>1434</v>
      </c>
      <c r="E32" s="58" t="s">
        <v>268</v>
      </c>
      <c r="F32" s="58">
        <v>66</v>
      </c>
      <c r="G32" s="58">
        <v>68</v>
      </c>
      <c r="H32" s="58">
        <v>207</v>
      </c>
      <c r="I32" s="58">
        <v>159</v>
      </c>
      <c r="J32" s="58">
        <v>56</v>
      </c>
      <c r="K32" s="58">
        <v>105</v>
      </c>
      <c r="L32" s="58">
        <v>87</v>
      </c>
      <c r="M32" s="58">
        <v>86</v>
      </c>
      <c r="N32" s="58"/>
      <c r="O32" s="58">
        <f>SUM(J32:N32)</f>
        <v>334</v>
      </c>
      <c r="P32" s="58"/>
    </row>
    <row r="33" spans="1:16" ht="18.75" thickBot="1">
      <c r="A33" s="6">
        <f t="shared" si="0"/>
        <v>31</v>
      </c>
      <c r="B33" s="57" t="s">
        <v>197</v>
      </c>
      <c r="C33" s="8" t="s">
        <v>198</v>
      </c>
      <c r="D33" s="8">
        <v>1444</v>
      </c>
      <c r="E33" s="76" t="s">
        <v>269</v>
      </c>
      <c r="F33" s="58">
        <v>63</v>
      </c>
      <c r="G33" s="58">
        <v>50</v>
      </c>
      <c r="H33" s="58">
        <v>57</v>
      </c>
      <c r="I33" s="58">
        <v>26</v>
      </c>
      <c r="J33" s="58">
        <v>81</v>
      </c>
      <c r="K33" s="58">
        <v>76</v>
      </c>
      <c r="L33" s="58">
        <v>69</v>
      </c>
      <c r="M33" s="58">
        <v>107</v>
      </c>
      <c r="N33" s="58"/>
      <c r="O33" s="58">
        <f>SUM(J33:N33)</f>
        <v>333</v>
      </c>
      <c r="P33" s="58"/>
    </row>
    <row r="34" spans="1:16" ht="18.75" thickBot="1">
      <c r="A34" s="6">
        <f t="shared" si="0"/>
        <v>32</v>
      </c>
      <c r="B34" s="57" t="s">
        <v>261</v>
      </c>
      <c r="C34" s="8" t="s">
        <v>238</v>
      </c>
      <c r="D34" s="8">
        <v>1404</v>
      </c>
      <c r="E34" s="76" t="s">
        <v>270</v>
      </c>
      <c r="F34" s="58">
        <v>45</v>
      </c>
      <c r="G34" s="58">
        <v>37</v>
      </c>
      <c r="H34" s="58">
        <v>25</v>
      </c>
      <c r="I34" s="58">
        <v>31</v>
      </c>
      <c r="J34" s="58">
        <v>72</v>
      </c>
      <c r="K34" s="58">
        <v>94</v>
      </c>
      <c r="L34" s="58">
        <v>82</v>
      </c>
      <c r="M34" s="58">
        <v>84</v>
      </c>
      <c r="N34" s="58"/>
      <c r="O34" s="58">
        <f>SUM(J34:N34)</f>
        <v>332</v>
      </c>
      <c r="P34" s="58"/>
    </row>
    <row r="35" spans="1:16" ht="18.75" thickBot="1">
      <c r="A35" s="6">
        <f t="shared" si="0"/>
        <v>33</v>
      </c>
      <c r="B35" s="57" t="s">
        <v>221</v>
      </c>
      <c r="C35" s="8" t="s">
        <v>222</v>
      </c>
      <c r="D35" s="8">
        <v>1446</v>
      </c>
      <c r="E35" s="76" t="s">
        <v>152</v>
      </c>
      <c r="F35" s="58">
        <v>20</v>
      </c>
      <c r="G35" s="58">
        <v>15</v>
      </c>
      <c r="H35" s="58">
        <v>35</v>
      </c>
      <c r="I35" s="58">
        <v>7</v>
      </c>
      <c r="J35" s="58">
        <v>81</v>
      </c>
      <c r="K35" s="58">
        <v>80</v>
      </c>
      <c r="L35" s="58">
        <v>81</v>
      </c>
      <c r="M35" s="58">
        <v>84</v>
      </c>
      <c r="N35" s="58"/>
      <c r="O35" s="58">
        <f>SUM(J35:N35)</f>
        <v>326</v>
      </c>
      <c r="P35" s="58"/>
    </row>
    <row r="36" spans="1:16" ht="18.75" thickBot="1">
      <c r="A36" s="6">
        <f t="shared" si="0"/>
        <v>34</v>
      </c>
      <c r="B36" s="57" t="s">
        <v>229</v>
      </c>
      <c r="C36" s="8" t="s">
        <v>230</v>
      </c>
      <c r="D36" s="8">
        <v>1441</v>
      </c>
      <c r="E36" s="76" t="s">
        <v>149</v>
      </c>
      <c r="F36" s="58">
        <v>83</v>
      </c>
      <c r="G36" s="58">
        <v>5</v>
      </c>
      <c r="H36" s="58">
        <v>154</v>
      </c>
      <c r="I36" s="58">
        <v>71</v>
      </c>
      <c r="J36" s="58">
        <v>81</v>
      </c>
      <c r="K36" s="58">
        <v>81</v>
      </c>
      <c r="L36" s="58">
        <v>79</v>
      </c>
      <c r="M36" s="58">
        <v>78</v>
      </c>
      <c r="N36" s="58"/>
      <c r="O36" s="58">
        <f>SUM(J36:N36)</f>
        <v>319</v>
      </c>
      <c r="P36" s="58"/>
    </row>
    <row r="37" spans="1:16" ht="18.75" thickBot="1">
      <c r="A37" s="6">
        <f t="shared" si="0"/>
        <v>35</v>
      </c>
      <c r="B37" s="57" t="s">
        <v>187</v>
      </c>
      <c r="C37" s="8" t="s">
        <v>188</v>
      </c>
      <c r="D37" s="8">
        <v>1431</v>
      </c>
      <c r="E37" s="76" t="s">
        <v>271</v>
      </c>
      <c r="F37" s="58">
        <v>19</v>
      </c>
      <c r="G37" s="58">
        <v>102</v>
      </c>
      <c r="H37" s="58">
        <v>6</v>
      </c>
      <c r="I37" s="58">
        <v>50</v>
      </c>
      <c r="J37" s="58">
        <v>45</v>
      </c>
      <c r="K37" s="58">
        <v>79</v>
      </c>
      <c r="L37" s="58">
        <v>94</v>
      </c>
      <c r="M37" s="58">
        <v>81</v>
      </c>
      <c r="N37" s="58"/>
      <c r="O37" s="58">
        <f>SUM(J37:N37)</f>
        <v>299</v>
      </c>
      <c r="P37" s="58"/>
    </row>
    <row r="38" spans="1:16" ht="18.75" thickBot="1">
      <c r="A38" s="6">
        <f t="shared" si="0"/>
        <v>36</v>
      </c>
      <c r="B38" s="57" t="s">
        <v>209</v>
      </c>
      <c r="C38" s="8" t="s">
        <v>210</v>
      </c>
      <c r="D38" s="8">
        <v>1402</v>
      </c>
      <c r="E38" s="58" t="s">
        <v>272</v>
      </c>
      <c r="F38" s="58">
        <v>37</v>
      </c>
      <c r="G38" s="58">
        <v>33</v>
      </c>
      <c r="H38" s="58">
        <v>3</v>
      </c>
      <c r="I38" s="58">
        <v>6</v>
      </c>
      <c r="J38" s="58">
        <v>0</v>
      </c>
      <c r="K38" s="58">
        <v>93</v>
      </c>
      <c r="L38" s="58">
        <v>100</v>
      </c>
      <c r="M38" s="58">
        <v>100</v>
      </c>
      <c r="N38" s="58"/>
      <c r="O38" s="58">
        <f>SUM(J38:N38)</f>
        <v>293</v>
      </c>
      <c r="P38" s="58"/>
    </row>
    <row r="39" spans="1:16" ht="18.75" thickBot="1">
      <c r="A39" s="6">
        <f t="shared" si="0"/>
        <v>37</v>
      </c>
      <c r="B39" s="57" t="s">
        <v>273</v>
      </c>
      <c r="C39" s="8" t="s">
        <v>274</v>
      </c>
      <c r="D39" s="8">
        <v>1413</v>
      </c>
      <c r="E39" s="76" t="s">
        <v>158</v>
      </c>
      <c r="F39" s="58">
        <v>211</v>
      </c>
      <c r="G39" s="58">
        <v>245</v>
      </c>
      <c r="H39" s="58">
        <v>183</v>
      </c>
      <c r="I39" s="58">
        <v>241</v>
      </c>
      <c r="J39" s="58">
        <v>69</v>
      </c>
      <c r="K39" s="58">
        <v>82</v>
      </c>
      <c r="L39" s="58">
        <v>72</v>
      </c>
      <c r="M39" s="58">
        <v>62</v>
      </c>
      <c r="N39" s="58"/>
      <c r="O39" s="58">
        <f>SUM(J39:N39)</f>
        <v>285</v>
      </c>
      <c r="P39" s="58"/>
    </row>
    <row r="40" spans="1:16" ht="18.75" thickBot="1">
      <c r="A40" s="6">
        <f t="shared" si="0"/>
        <v>38</v>
      </c>
      <c r="B40" s="57" t="s">
        <v>199</v>
      </c>
      <c r="C40" s="8" t="s">
        <v>200</v>
      </c>
      <c r="D40" s="8">
        <v>1450</v>
      </c>
      <c r="E40" s="58" t="s">
        <v>275</v>
      </c>
      <c r="F40" s="58">
        <v>191</v>
      </c>
      <c r="G40" s="58">
        <v>151</v>
      </c>
      <c r="H40" s="58">
        <v>157</v>
      </c>
      <c r="I40" s="58">
        <v>178</v>
      </c>
      <c r="J40" s="58">
        <v>0</v>
      </c>
      <c r="K40" s="58">
        <v>94</v>
      </c>
      <c r="L40" s="58">
        <v>95</v>
      </c>
      <c r="M40" s="58">
        <v>81</v>
      </c>
      <c r="N40" s="58"/>
      <c r="O40" s="58">
        <f>SUM(J40:N40)</f>
        <v>270</v>
      </c>
      <c r="P40" s="58"/>
    </row>
    <row r="41" spans="1:16" ht="18.75" thickBot="1">
      <c r="A41" s="6">
        <f t="shared" si="0"/>
        <v>39</v>
      </c>
      <c r="B41" s="57" t="s">
        <v>273</v>
      </c>
      <c r="C41" s="8" t="s">
        <v>274</v>
      </c>
      <c r="D41" s="8">
        <v>1414</v>
      </c>
      <c r="E41" s="58" t="s">
        <v>276</v>
      </c>
      <c r="F41" s="58">
        <v>232</v>
      </c>
      <c r="G41" s="58">
        <v>300</v>
      </c>
      <c r="H41" s="58">
        <v>298</v>
      </c>
      <c r="I41" s="58">
        <v>243</v>
      </c>
      <c r="J41" s="58">
        <v>69</v>
      </c>
      <c r="K41" s="58">
        <v>56</v>
      </c>
      <c r="L41" s="58">
        <v>62</v>
      </c>
      <c r="M41" s="58">
        <v>68</v>
      </c>
      <c r="N41" s="58"/>
      <c r="O41" s="58">
        <f>SUM(J41:N41)</f>
        <v>255</v>
      </c>
      <c r="P41" s="58"/>
    </row>
    <row r="42" spans="1:16" ht="18.75" thickBot="1">
      <c r="A42" s="6">
        <f t="shared" si="0"/>
        <v>40</v>
      </c>
      <c r="B42" s="57" t="s">
        <v>187</v>
      </c>
      <c r="C42" s="8" t="s">
        <v>188</v>
      </c>
      <c r="D42" s="8">
        <v>1432</v>
      </c>
      <c r="E42" s="76" t="s">
        <v>277</v>
      </c>
      <c r="F42" s="58">
        <v>51</v>
      </c>
      <c r="G42" s="58">
        <v>104</v>
      </c>
      <c r="H42" s="58">
        <v>7</v>
      </c>
      <c r="I42" s="58">
        <v>57</v>
      </c>
      <c r="J42" s="58">
        <v>52</v>
      </c>
      <c r="K42" s="58">
        <v>67</v>
      </c>
      <c r="L42" s="58">
        <v>62</v>
      </c>
      <c r="M42" s="58">
        <v>73</v>
      </c>
      <c r="N42" s="58"/>
      <c r="O42" s="58">
        <f>SUM(J42:N42)</f>
        <v>254</v>
      </c>
      <c r="P42" s="58"/>
    </row>
    <row r="43" spans="1:16" ht="18.75" thickBot="1">
      <c r="A43" s="6">
        <f t="shared" si="0"/>
        <v>41</v>
      </c>
      <c r="B43" s="57" t="s">
        <v>203</v>
      </c>
      <c r="C43" s="8" t="s">
        <v>204</v>
      </c>
      <c r="D43" s="8">
        <v>1417</v>
      </c>
      <c r="E43" s="76" t="s">
        <v>278</v>
      </c>
      <c r="F43" s="58">
        <v>174</v>
      </c>
      <c r="G43" s="58">
        <v>46</v>
      </c>
      <c r="H43" s="58">
        <v>75</v>
      </c>
      <c r="I43" s="58">
        <v>120</v>
      </c>
      <c r="J43" s="58">
        <v>48</v>
      </c>
      <c r="K43" s="58">
        <v>70</v>
      </c>
      <c r="L43" s="58">
        <v>52</v>
      </c>
      <c r="M43" s="58">
        <v>56</v>
      </c>
      <c r="N43" s="58"/>
      <c r="O43" s="58">
        <f>SUM(J43:N43)</f>
        <v>226</v>
      </c>
      <c r="P43" s="58"/>
    </row>
    <row r="44" spans="1:16" ht="18.75" thickBot="1">
      <c r="A44" s="6">
        <f t="shared" si="0"/>
        <v>42</v>
      </c>
      <c r="B44" s="57" t="s">
        <v>241</v>
      </c>
      <c r="C44" s="8" t="s">
        <v>242</v>
      </c>
      <c r="D44" s="8">
        <v>1406</v>
      </c>
      <c r="E44" s="76" t="s">
        <v>279</v>
      </c>
      <c r="F44" s="58">
        <v>102</v>
      </c>
      <c r="G44" s="58">
        <v>129</v>
      </c>
      <c r="H44" s="58">
        <v>15</v>
      </c>
      <c r="I44" s="58">
        <v>32</v>
      </c>
      <c r="J44" s="58">
        <v>48</v>
      </c>
      <c r="K44" s="58">
        <v>48</v>
      </c>
      <c r="L44" s="58">
        <v>61</v>
      </c>
      <c r="M44" s="58">
        <v>59</v>
      </c>
      <c r="N44" s="58"/>
      <c r="O44" s="58">
        <f>SUM(J44:N44)</f>
        <v>216</v>
      </c>
      <c r="P44" s="58"/>
    </row>
    <row r="45" spans="1:16" ht="18.75" thickBot="1">
      <c r="A45" s="6">
        <f t="shared" si="0"/>
        <v>43</v>
      </c>
      <c r="B45" s="57" t="s">
        <v>203</v>
      </c>
      <c r="C45" s="8" t="s">
        <v>204</v>
      </c>
      <c r="D45" s="8">
        <v>1416</v>
      </c>
      <c r="E45" s="58" t="s">
        <v>280</v>
      </c>
      <c r="F45" s="58">
        <v>125</v>
      </c>
      <c r="G45" s="58">
        <v>86</v>
      </c>
      <c r="H45" s="58">
        <v>140</v>
      </c>
      <c r="I45" s="58">
        <v>42</v>
      </c>
      <c r="J45" s="58">
        <v>101</v>
      </c>
      <c r="K45" s="58">
        <v>0</v>
      </c>
      <c r="L45" s="58">
        <v>0</v>
      </c>
      <c r="M45" s="58">
        <v>111</v>
      </c>
      <c r="N45" s="58"/>
      <c r="O45" s="58">
        <f>SUM(J45:N45)</f>
        <v>212</v>
      </c>
      <c r="P45" s="58"/>
    </row>
    <row r="46" spans="1:16" ht="18.75" thickBot="1">
      <c r="A46" s="6">
        <f t="shared" si="0"/>
        <v>44</v>
      </c>
      <c r="B46" s="57" t="s">
        <v>219</v>
      </c>
      <c r="C46" s="8" t="s">
        <v>220</v>
      </c>
      <c r="D46" s="8">
        <v>1408</v>
      </c>
      <c r="E46" s="76" t="s">
        <v>281</v>
      </c>
      <c r="F46" s="58">
        <v>42</v>
      </c>
      <c r="G46" s="58">
        <v>43</v>
      </c>
      <c r="H46" s="58">
        <v>51</v>
      </c>
      <c r="I46" s="58">
        <v>63</v>
      </c>
      <c r="J46" s="58">
        <v>0</v>
      </c>
      <c r="K46" s="58">
        <v>102</v>
      </c>
      <c r="L46" s="58">
        <v>0</v>
      </c>
      <c r="M46" s="58">
        <v>103</v>
      </c>
      <c r="N46" s="58"/>
      <c r="O46" s="58">
        <f>SUM(J46:N46)</f>
        <v>205</v>
      </c>
      <c r="P46" s="58"/>
    </row>
    <row r="47" spans="1:16" ht="18.75" thickBot="1">
      <c r="A47" s="6">
        <f t="shared" si="0"/>
        <v>45</v>
      </c>
      <c r="B47" s="57" t="s">
        <v>217</v>
      </c>
      <c r="C47" s="8" t="s">
        <v>218</v>
      </c>
      <c r="D47" s="8">
        <v>1401</v>
      </c>
      <c r="E47" s="76" t="s">
        <v>282</v>
      </c>
      <c r="F47" s="58">
        <v>22</v>
      </c>
      <c r="G47" s="58">
        <v>18</v>
      </c>
      <c r="H47" s="58">
        <v>12</v>
      </c>
      <c r="I47" s="58">
        <v>3</v>
      </c>
      <c r="J47" s="58">
        <v>54</v>
      </c>
      <c r="K47" s="58">
        <v>0</v>
      </c>
      <c r="L47" s="58">
        <v>53</v>
      </c>
      <c r="M47" s="58">
        <v>83</v>
      </c>
      <c r="N47" s="58"/>
      <c r="O47" s="58">
        <f>SUM(J47:N47)</f>
        <v>190</v>
      </c>
      <c r="P47" s="58"/>
    </row>
    <row r="48" spans="1:16" ht="18.75" thickBot="1">
      <c r="A48" s="6">
        <f t="shared" si="0"/>
        <v>46</v>
      </c>
      <c r="B48" s="57" t="s">
        <v>211</v>
      </c>
      <c r="C48" s="8" t="s">
        <v>212</v>
      </c>
      <c r="D48" s="8">
        <v>1410</v>
      </c>
      <c r="E48" s="76" t="s">
        <v>283</v>
      </c>
      <c r="F48" s="58">
        <v>46</v>
      </c>
      <c r="G48" s="58">
        <v>47</v>
      </c>
      <c r="H48" s="58">
        <v>43</v>
      </c>
      <c r="I48" s="58">
        <v>44</v>
      </c>
      <c r="J48" s="58">
        <v>0</v>
      </c>
      <c r="K48" s="58">
        <v>0</v>
      </c>
      <c r="L48" s="58">
        <v>103</v>
      </c>
      <c r="M48" s="58">
        <v>85</v>
      </c>
      <c r="N48" s="58"/>
      <c r="O48" s="58">
        <f>SUM(J48:N48)</f>
        <v>188</v>
      </c>
      <c r="P48" s="58"/>
    </row>
  </sheetData>
  <autoFilter ref="A2:P3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98"/>
  <sheetViews>
    <sheetView showGridLines="0" showZeros="0" workbookViewId="0" topLeftCell="A85">
      <selection activeCell="V93" sqref="V93"/>
    </sheetView>
  </sheetViews>
  <sheetFormatPr defaultColWidth="9.140625" defaultRowHeight="12.75"/>
  <cols>
    <col min="1" max="1" width="19.140625" style="18" bestFit="1" customWidth="1"/>
    <col min="2" max="2" width="4.7109375" style="18" customWidth="1"/>
    <col min="3" max="8" width="4.7109375" style="56" customWidth="1"/>
    <col min="9" max="9" width="4.7109375" style="18" customWidth="1"/>
    <col min="10" max="12" width="4.28125" style="18" customWidth="1"/>
    <col min="13" max="13" width="6.57421875" style="18" customWidth="1"/>
    <col min="14" max="14" width="4.7109375" style="18" customWidth="1"/>
    <col min="15" max="15" width="19.28125" style="18" customWidth="1"/>
    <col min="16" max="16" width="9.00390625" style="18" customWidth="1"/>
    <col min="17" max="17" width="9.140625" style="18" hidden="1" customWidth="1"/>
    <col min="18" max="16384" width="9.140625" style="18" customWidth="1"/>
  </cols>
  <sheetData>
    <row r="1" spans="1:15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20.25" customHeight="1">
      <c r="A2"/>
      <c r="B2" t="s">
        <v>17</v>
      </c>
      <c r="C2" s="81" t="s">
        <v>284</v>
      </c>
      <c r="D2"/>
      <c r="E2"/>
      <c r="F2"/>
      <c r="G2"/>
      <c r="H2"/>
      <c r="I2"/>
      <c r="J2"/>
      <c r="K2"/>
      <c r="L2"/>
      <c r="M2"/>
      <c r="N2"/>
      <c r="O2"/>
    </row>
    <row r="3" spans="1:15" ht="13.5" customHeight="1">
      <c r="A3"/>
      <c r="B3"/>
      <c r="C3"/>
      <c r="D3"/>
      <c r="E3"/>
      <c r="F3" s="81" t="s">
        <v>285</v>
      </c>
      <c r="G3"/>
      <c r="H3"/>
      <c r="I3"/>
      <c r="J3"/>
      <c r="K3"/>
      <c r="L3"/>
      <c r="M3"/>
      <c r="N3"/>
      <c r="O3"/>
    </row>
    <row r="4" spans="1:15" ht="13.5" customHeight="1">
      <c r="A4"/>
      <c r="B4"/>
      <c r="C4" t="s">
        <v>17</v>
      </c>
      <c r="D4"/>
      <c r="E4"/>
      <c r="F4"/>
      <c r="G4"/>
      <c r="H4"/>
      <c r="I4"/>
      <c r="J4"/>
      <c r="K4"/>
      <c r="L4"/>
      <c r="M4"/>
      <c r="N4"/>
      <c r="O4"/>
    </row>
    <row r="5" spans="1:15" s="20" customFormat="1" ht="9.75" customHeight="1" thickBot="1">
      <c r="A5" s="82"/>
      <c r="B5"/>
      <c r="C5"/>
      <c r="D5"/>
      <c r="E5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s="26" customFormat="1" ht="1.5" customHeight="1" thickTop="1">
      <c r="A6" s="83"/>
      <c r="B6" s="84"/>
      <c r="C6" s="84"/>
      <c r="D6" s="85" t="s">
        <v>17</v>
      </c>
      <c r="E6" s="85"/>
      <c r="F6" s="85" t="s">
        <v>17</v>
      </c>
      <c r="G6" s="85" t="s">
        <v>17</v>
      </c>
      <c r="H6" s="85"/>
      <c r="I6" s="85" t="s">
        <v>17</v>
      </c>
      <c r="J6" s="86" t="s">
        <v>17</v>
      </c>
      <c r="K6" s="85" t="s">
        <v>17</v>
      </c>
      <c r="L6" s="85" t="s">
        <v>17</v>
      </c>
      <c r="M6" s="87" t="s">
        <v>17</v>
      </c>
      <c r="N6" s="88"/>
      <c r="O6" s="89" t="s">
        <v>17</v>
      </c>
    </row>
    <row r="7" spans="1:15" s="66" customFormat="1" ht="60" customHeight="1">
      <c r="A7" s="90" t="s">
        <v>23</v>
      </c>
      <c r="B7" s="91" t="s">
        <v>80</v>
      </c>
      <c r="C7" s="92" t="s">
        <v>81</v>
      </c>
      <c r="D7" s="93" t="s">
        <v>82</v>
      </c>
      <c r="E7" s="94" t="s">
        <v>83</v>
      </c>
      <c r="F7" s="95" t="s">
        <v>84</v>
      </c>
      <c r="G7" s="94" t="s">
        <v>85</v>
      </c>
      <c r="H7" s="94" t="s">
        <v>86</v>
      </c>
      <c r="I7" s="94" t="s">
        <v>87</v>
      </c>
      <c r="J7" s="95" t="s">
        <v>88</v>
      </c>
      <c r="K7" s="95" t="s">
        <v>89</v>
      </c>
      <c r="L7" s="95" t="s">
        <v>90</v>
      </c>
      <c r="M7" s="96" t="s">
        <v>91</v>
      </c>
      <c r="N7" s="97" t="s">
        <v>92</v>
      </c>
      <c r="O7" s="90" t="s">
        <v>93</v>
      </c>
    </row>
    <row r="8" spans="1:15" s="66" customFormat="1" ht="7.5" customHeight="1" thickBot="1">
      <c r="A8" s="98"/>
      <c r="B8" s="98"/>
      <c r="C8" s="99" t="s">
        <v>94</v>
      </c>
      <c r="D8" s="100">
        <v>23</v>
      </c>
      <c r="E8" s="100"/>
      <c r="F8" s="100"/>
      <c r="G8" s="101"/>
      <c r="H8" s="101"/>
      <c r="I8" s="100"/>
      <c r="J8" s="100"/>
      <c r="K8" s="100"/>
      <c r="L8" s="100"/>
      <c r="M8" s="102"/>
      <c r="N8" s="103"/>
      <c r="O8" s="102"/>
    </row>
    <row r="9" spans="1:17" s="68" customFormat="1" ht="15.75" customHeight="1" thickTop="1">
      <c r="A9" s="104"/>
      <c r="B9" s="105">
        <v>54</v>
      </c>
      <c r="C9" s="106">
        <v>23</v>
      </c>
      <c r="D9" s="107">
        <v>21</v>
      </c>
      <c r="E9" s="107"/>
      <c r="F9" s="107">
        <v>16</v>
      </c>
      <c r="G9" s="108">
        <v>16</v>
      </c>
      <c r="H9" s="108"/>
      <c r="I9" s="107"/>
      <c r="J9" s="107"/>
      <c r="K9" s="107"/>
      <c r="L9" s="107">
        <v>9</v>
      </c>
      <c r="M9" s="109">
        <f>IF(Q9=0,"NC",IF(Q9&gt;90,90,Q9))</f>
        <v>85</v>
      </c>
      <c r="N9" s="110"/>
      <c r="O9" s="111"/>
      <c r="Q9" s="67">
        <f>SUM(C9:L9)</f>
        <v>85</v>
      </c>
    </row>
    <row r="10" spans="1:17" s="68" customFormat="1" ht="15.75" customHeight="1">
      <c r="A10" s="112" t="s">
        <v>101</v>
      </c>
      <c r="B10" s="105">
        <v>111</v>
      </c>
      <c r="C10" s="106">
        <v>22</v>
      </c>
      <c r="D10" s="107">
        <v>20</v>
      </c>
      <c r="E10" s="107"/>
      <c r="F10" s="107">
        <v>16</v>
      </c>
      <c r="G10" s="108">
        <v>15</v>
      </c>
      <c r="H10" s="108"/>
      <c r="I10" s="107"/>
      <c r="J10" s="107"/>
      <c r="K10" s="107"/>
      <c r="L10" s="107">
        <v>9</v>
      </c>
      <c r="M10" s="109">
        <f>IF(Q10=0,"NC",IF(Q10&gt;90,90,Q10))</f>
        <v>82</v>
      </c>
      <c r="N10" s="113"/>
      <c r="O10" s="114">
        <f>IF(M13=0,"NC",M13+N10)</f>
        <v>334</v>
      </c>
      <c r="Q10" s="67">
        <f>SUM(C10:L10)</f>
        <v>82</v>
      </c>
    </row>
    <row r="11" spans="1:17" s="68" customFormat="1" ht="15.75" customHeight="1">
      <c r="A11" s="112" t="s">
        <v>102</v>
      </c>
      <c r="B11" s="105">
        <v>58</v>
      </c>
      <c r="C11" s="106">
        <v>22</v>
      </c>
      <c r="D11" s="107">
        <v>22</v>
      </c>
      <c r="E11" s="107"/>
      <c r="F11" s="107">
        <v>15</v>
      </c>
      <c r="G11" s="108">
        <v>15</v>
      </c>
      <c r="H11" s="108"/>
      <c r="I11" s="107"/>
      <c r="J11" s="107"/>
      <c r="K11" s="107"/>
      <c r="L11" s="107">
        <v>9</v>
      </c>
      <c r="M11" s="109">
        <f>IF(Q11=0,"NC",IF(Q11&gt;90,90,Q11))</f>
        <v>83</v>
      </c>
      <c r="N11" s="110"/>
      <c r="O11" s="115"/>
      <c r="Q11" s="67">
        <f>SUM(C11:L11)</f>
        <v>83</v>
      </c>
    </row>
    <row r="12" spans="1:17" s="68" customFormat="1" ht="15.75" customHeight="1" thickBot="1">
      <c r="A12" s="116">
        <v>402</v>
      </c>
      <c r="B12" s="117">
        <v>53</v>
      </c>
      <c r="C12" s="118">
        <v>22</v>
      </c>
      <c r="D12" s="119">
        <v>22</v>
      </c>
      <c r="E12" s="119"/>
      <c r="F12" s="119">
        <v>16</v>
      </c>
      <c r="G12" s="120">
        <v>15</v>
      </c>
      <c r="H12" s="120"/>
      <c r="I12" s="119"/>
      <c r="J12" s="119"/>
      <c r="K12" s="119"/>
      <c r="L12" s="119">
        <v>9</v>
      </c>
      <c r="M12" s="109">
        <f>IF(Q12=0,"NC",IF(Q12&gt;90,90,Q12))</f>
        <v>84</v>
      </c>
      <c r="N12" s="121"/>
      <c r="O12" s="122"/>
      <c r="Q12" s="67">
        <f>SUM(C12:L12)</f>
        <v>84</v>
      </c>
    </row>
    <row r="13" spans="1:15" s="66" customFormat="1" ht="15.75" customHeight="1" thickBot="1" thickTop="1">
      <c r="A13" s="123"/>
      <c r="B13" s="124" t="s">
        <v>43</v>
      </c>
      <c r="C13" s="125">
        <f aca="true" t="shared" si="0" ref="C13:M13">SUM(C9:C12)</f>
        <v>89</v>
      </c>
      <c r="D13" s="126">
        <f t="shared" si="0"/>
        <v>85</v>
      </c>
      <c r="E13" s="126">
        <f t="shared" si="0"/>
        <v>0</v>
      </c>
      <c r="F13" s="126">
        <f>SUM(F9:F12)</f>
        <v>63</v>
      </c>
      <c r="G13" s="126">
        <f>SUM(G9:G12)</f>
        <v>61</v>
      </c>
      <c r="H13" s="126">
        <f>SUM(H9:H12)</f>
        <v>0</v>
      </c>
      <c r="I13" s="126">
        <f t="shared" si="0"/>
        <v>0</v>
      </c>
      <c r="J13" s="126">
        <f t="shared" si="0"/>
        <v>0</v>
      </c>
      <c r="K13" s="126">
        <f t="shared" si="0"/>
        <v>0</v>
      </c>
      <c r="L13" s="127">
        <f t="shared" si="0"/>
        <v>36</v>
      </c>
      <c r="M13" s="127">
        <f t="shared" si="0"/>
        <v>334</v>
      </c>
      <c r="N13" s="128"/>
      <c r="O13" s="129"/>
    </row>
    <row r="14" spans="1:17" s="68" customFormat="1" ht="15.75" customHeight="1" thickTop="1">
      <c r="A14" s="104"/>
      <c r="B14" s="105">
        <v>89</v>
      </c>
      <c r="C14" s="106">
        <v>22</v>
      </c>
      <c r="D14" s="107">
        <v>21</v>
      </c>
      <c r="E14" s="107"/>
      <c r="F14" s="107">
        <v>16</v>
      </c>
      <c r="G14" s="108">
        <v>15</v>
      </c>
      <c r="H14" s="108"/>
      <c r="I14" s="107"/>
      <c r="J14" s="107"/>
      <c r="K14" s="107"/>
      <c r="L14" s="107">
        <v>9</v>
      </c>
      <c r="M14" s="109">
        <f>IF(Q14=0,"NC",IF(Q14&gt;90,90,Q14))</f>
        <v>83</v>
      </c>
      <c r="N14" s="110"/>
      <c r="O14" s="111"/>
      <c r="Q14" s="67">
        <f>SUM(C14:L14)</f>
        <v>83</v>
      </c>
    </row>
    <row r="15" spans="1:17" s="68" customFormat="1" ht="15.75" customHeight="1">
      <c r="A15" s="112" t="s">
        <v>118</v>
      </c>
      <c r="B15" s="105">
        <v>20</v>
      </c>
      <c r="C15" s="106"/>
      <c r="D15" s="107"/>
      <c r="E15" s="107"/>
      <c r="F15" s="107"/>
      <c r="G15" s="108"/>
      <c r="H15" s="108"/>
      <c r="I15" s="107"/>
      <c r="J15" s="107"/>
      <c r="K15" s="107"/>
      <c r="L15" s="107"/>
      <c r="M15" s="109" t="str">
        <f>IF(Q15=0,"NC",IF(Q15&gt;90,90,Q15))</f>
        <v>NC</v>
      </c>
      <c r="N15" s="113">
        <v>0</v>
      </c>
      <c r="O15" s="114">
        <f>IF(M18=0,"NC",M18+N15)</f>
        <v>248</v>
      </c>
      <c r="Q15" s="67">
        <f>SUM(C15:L15)</f>
        <v>0</v>
      </c>
    </row>
    <row r="16" spans="1:17" s="68" customFormat="1" ht="15.75" customHeight="1">
      <c r="A16" s="112" t="s">
        <v>119</v>
      </c>
      <c r="B16" s="105">
        <v>49</v>
      </c>
      <c r="C16" s="106">
        <v>22</v>
      </c>
      <c r="D16" s="107">
        <v>21</v>
      </c>
      <c r="E16" s="107"/>
      <c r="F16" s="107">
        <v>15</v>
      </c>
      <c r="G16" s="108">
        <v>15</v>
      </c>
      <c r="H16" s="108"/>
      <c r="I16" s="107"/>
      <c r="J16" s="107"/>
      <c r="K16" s="107"/>
      <c r="L16" s="107">
        <v>9</v>
      </c>
      <c r="M16" s="109">
        <f>IF(Q16=0,"NC",IF(Q16&gt;90,90,Q16))</f>
        <v>82</v>
      </c>
      <c r="N16" s="110"/>
      <c r="O16" s="115"/>
      <c r="Q16" s="67">
        <f>SUM(C16:L16)</f>
        <v>82</v>
      </c>
    </row>
    <row r="17" spans="1:17" s="68" customFormat="1" ht="15.75" customHeight="1" thickBot="1">
      <c r="A17" s="116">
        <v>410</v>
      </c>
      <c r="B17" s="117">
        <v>64</v>
      </c>
      <c r="C17" s="118">
        <v>22</v>
      </c>
      <c r="D17" s="119">
        <v>21</v>
      </c>
      <c r="E17" s="119"/>
      <c r="F17" s="119">
        <v>16</v>
      </c>
      <c r="G17" s="120">
        <v>15</v>
      </c>
      <c r="H17" s="120"/>
      <c r="I17" s="119"/>
      <c r="J17" s="119"/>
      <c r="K17" s="119"/>
      <c r="L17" s="119">
        <v>9</v>
      </c>
      <c r="M17" s="109">
        <f>IF(Q17=0,"NC",IF(Q17&gt;90,90,Q17))</f>
        <v>83</v>
      </c>
      <c r="N17" s="121"/>
      <c r="O17" s="122" t="s">
        <v>17</v>
      </c>
      <c r="Q17" s="67">
        <f>SUM(C17:L17)</f>
        <v>83</v>
      </c>
    </row>
    <row r="18" spans="1:15" s="66" customFormat="1" ht="15.75" customHeight="1" thickBot="1" thickTop="1">
      <c r="A18" s="123"/>
      <c r="B18" s="124" t="s">
        <v>43</v>
      </c>
      <c r="C18" s="125">
        <f aca="true" t="shared" si="1" ref="C18:M18">SUM(C14:C17)</f>
        <v>66</v>
      </c>
      <c r="D18" s="126">
        <f t="shared" si="1"/>
        <v>63</v>
      </c>
      <c r="E18" s="126">
        <f t="shared" si="1"/>
        <v>0</v>
      </c>
      <c r="F18" s="126">
        <f t="shared" si="1"/>
        <v>47</v>
      </c>
      <c r="G18" s="126">
        <f t="shared" si="1"/>
        <v>45</v>
      </c>
      <c r="H18" s="126">
        <f t="shared" si="1"/>
        <v>0</v>
      </c>
      <c r="I18" s="126">
        <f t="shared" si="1"/>
        <v>0</v>
      </c>
      <c r="J18" s="126">
        <f t="shared" si="1"/>
        <v>0</v>
      </c>
      <c r="K18" s="126">
        <f t="shared" si="1"/>
        <v>0</v>
      </c>
      <c r="L18" s="127">
        <f t="shared" si="1"/>
        <v>27</v>
      </c>
      <c r="M18" s="127">
        <f t="shared" si="1"/>
        <v>248</v>
      </c>
      <c r="N18" s="128"/>
      <c r="O18" s="129"/>
    </row>
    <row r="19" spans="1:17" s="68" customFormat="1" ht="15.75" customHeight="1" thickTop="1">
      <c r="A19" s="104"/>
      <c r="B19" s="105">
        <v>3</v>
      </c>
      <c r="C19" s="106">
        <v>23</v>
      </c>
      <c r="D19" s="107">
        <v>21</v>
      </c>
      <c r="E19" s="107"/>
      <c r="F19" s="107">
        <v>16</v>
      </c>
      <c r="G19" s="108">
        <v>17</v>
      </c>
      <c r="H19" s="108"/>
      <c r="I19" s="107"/>
      <c r="J19" s="107"/>
      <c r="K19" s="107"/>
      <c r="L19" s="107">
        <v>9</v>
      </c>
      <c r="M19" s="109">
        <f>IF(Q19=0,"NC",IF(Q19&gt;90,90,Q19))</f>
        <v>86</v>
      </c>
      <c r="N19" s="110"/>
      <c r="O19" s="111"/>
      <c r="Q19" s="67">
        <f>SUM(C19:L19)</f>
        <v>86</v>
      </c>
    </row>
    <row r="20" spans="1:17" s="68" customFormat="1" ht="15.75" customHeight="1">
      <c r="A20" s="112" t="s">
        <v>118</v>
      </c>
      <c r="B20" s="105">
        <v>31</v>
      </c>
      <c r="C20" s="106">
        <v>22</v>
      </c>
      <c r="D20" s="107">
        <v>21</v>
      </c>
      <c r="E20" s="107"/>
      <c r="F20" s="107">
        <v>15</v>
      </c>
      <c r="G20" s="108">
        <v>15</v>
      </c>
      <c r="H20" s="108"/>
      <c r="I20" s="107"/>
      <c r="J20" s="107"/>
      <c r="K20" s="107"/>
      <c r="L20" s="107">
        <v>9</v>
      </c>
      <c r="M20" s="109">
        <f>IF(Q20=0,"NC",IF(Q20&gt;90,90,Q20))</f>
        <v>82</v>
      </c>
      <c r="N20" s="113">
        <v>1</v>
      </c>
      <c r="O20" s="114">
        <f>IF(M23=0,"NC",M23+N20)</f>
        <v>341</v>
      </c>
      <c r="Q20" s="67">
        <f>SUM(C20:L20)</f>
        <v>82</v>
      </c>
    </row>
    <row r="21" spans="1:17" s="68" customFormat="1" ht="15.75" customHeight="1">
      <c r="A21" s="112" t="s">
        <v>119</v>
      </c>
      <c r="B21" s="105">
        <v>107</v>
      </c>
      <c r="C21" s="106">
        <v>24</v>
      </c>
      <c r="D21" s="107">
        <v>22</v>
      </c>
      <c r="E21" s="107"/>
      <c r="F21" s="107">
        <v>16</v>
      </c>
      <c r="G21" s="108">
        <v>17</v>
      </c>
      <c r="H21" s="108"/>
      <c r="I21" s="107"/>
      <c r="J21" s="107">
        <v>1</v>
      </c>
      <c r="K21" s="107"/>
      <c r="L21" s="107">
        <v>9</v>
      </c>
      <c r="M21" s="109">
        <f>IF(Q21=0,"NC",IF(Q21&gt;90,90,Q21))</f>
        <v>89</v>
      </c>
      <c r="N21" s="110"/>
      <c r="O21" s="115"/>
      <c r="Q21" s="67">
        <f>SUM(C21:L21)</f>
        <v>89</v>
      </c>
    </row>
    <row r="22" spans="1:17" s="68" customFormat="1" ht="15.75" customHeight="1" thickBot="1">
      <c r="A22" s="116">
        <v>409</v>
      </c>
      <c r="B22" s="117">
        <v>65</v>
      </c>
      <c r="C22" s="118">
        <v>22</v>
      </c>
      <c r="D22" s="119">
        <v>21</v>
      </c>
      <c r="E22" s="119"/>
      <c r="F22" s="119">
        <v>15</v>
      </c>
      <c r="G22" s="120">
        <v>16</v>
      </c>
      <c r="H22" s="120"/>
      <c r="I22" s="119"/>
      <c r="J22" s="119"/>
      <c r="K22" s="119"/>
      <c r="L22" s="119">
        <v>9</v>
      </c>
      <c r="M22" s="109">
        <f>IF(Q22=0,"NC",IF(Q22&gt;90,90,Q22))</f>
        <v>83</v>
      </c>
      <c r="N22" s="121"/>
      <c r="O22" s="122"/>
      <c r="Q22" s="67">
        <f>SUM(C22:L22)</f>
        <v>83</v>
      </c>
    </row>
    <row r="23" spans="1:15" s="66" customFormat="1" ht="15.75" customHeight="1" thickBot="1" thickTop="1">
      <c r="A23" s="123"/>
      <c r="B23" s="124" t="s">
        <v>43</v>
      </c>
      <c r="C23" s="125">
        <f aca="true" t="shared" si="2" ref="C23:M23">SUM(C19:C22)</f>
        <v>91</v>
      </c>
      <c r="D23" s="126">
        <f t="shared" si="2"/>
        <v>85</v>
      </c>
      <c r="E23" s="126">
        <f t="shared" si="2"/>
        <v>0</v>
      </c>
      <c r="F23" s="126">
        <f t="shared" si="2"/>
        <v>62</v>
      </c>
      <c r="G23" s="126">
        <f t="shared" si="2"/>
        <v>65</v>
      </c>
      <c r="H23" s="126">
        <f t="shared" si="2"/>
        <v>0</v>
      </c>
      <c r="I23" s="126">
        <f t="shared" si="2"/>
        <v>0</v>
      </c>
      <c r="J23" s="126">
        <f t="shared" si="2"/>
        <v>1</v>
      </c>
      <c r="K23" s="126">
        <f t="shared" si="2"/>
        <v>0</v>
      </c>
      <c r="L23" s="127">
        <f t="shared" si="2"/>
        <v>36</v>
      </c>
      <c r="M23" s="127">
        <f t="shared" si="2"/>
        <v>340</v>
      </c>
      <c r="N23" s="128"/>
      <c r="O23" s="129" t="s">
        <v>17</v>
      </c>
    </row>
    <row r="24" spans="1:17" s="68" customFormat="1" ht="15.75" customHeight="1" thickTop="1">
      <c r="A24" s="104"/>
      <c r="B24" s="105">
        <v>10</v>
      </c>
      <c r="C24" s="106"/>
      <c r="D24" s="107"/>
      <c r="E24" s="107"/>
      <c r="F24" s="107"/>
      <c r="G24" s="108"/>
      <c r="H24" s="108"/>
      <c r="I24" s="107"/>
      <c r="J24" s="107"/>
      <c r="K24" s="107"/>
      <c r="L24" s="107"/>
      <c r="M24" s="109" t="str">
        <f>IF(Q24=0,"NC",IF(Q24&gt;90,90,Q24))</f>
        <v>NC</v>
      </c>
      <c r="N24" s="110"/>
      <c r="O24" s="111"/>
      <c r="Q24" s="67">
        <f>SUM(C24:L24)</f>
        <v>0</v>
      </c>
    </row>
    <row r="25" spans="1:17" s="68" customFormat="1" ht="15.75" customHeight="1">
      <c r="A25" s="112" t="s">
        <v>95</v>
      </c>
      <c r="B25" s="105">
        <v>8</v>
      </c>
      <c r="C25" s="106">
        <v>20</v>
      </c>
      <c r="D25" s="107">
        <v>20</v>
      </c>
      <c r="E25" s="107"/>
      <c r="F25" s="107">
        <v>14</v>
      </c>
      <c r="G25" s="108">
        <v>15</v>
      </c>
      <c r="H25" s="108"/>
      <c r="I25" s="107"/>
      <c r="J25" s="107">
        <v>1</v>
      </c>
      <c r="K25" s="107"/>
      <c r="L25" s="107">
        <v>8</v>
      </c>
      <c r="M25" s="109">
        <f>IF(Q25=0,"NC",IF(Q25&gt;90,90,Q25))</f>
        <v>78</v>
      </c>
      <c r="N25" s="113">
        <v>0</v>
      </c>
      <c r="O25" s="114">
        <f>IF(M28=0,"NC",M28+N25)</f>
        <v>243</v>
      </c>
      <c r="Q25" s="67">
        <f>SUM(C25:L25)</f>
        <v>78</v>
      </c>
    </row>
    <row r="26" spans="1:17" s="68" customFormat="1" ht="15.75" customHeight="1">
      <c r="A26" s="112" t="s">
        <v>96</v>
      </c>
      <c r="B26" s="105">
        <v>18</v>
      </c>
      <c r="C26" s="106">
        <v>21</v>
      </c>
      <c r="D26" s="107">
        <v>20</v>
      </c>
      <c r="E26" s="107"/>
      <c r="F26" s="107">
        <v>16</v>
      </c>
      <c r="G26" s="108">
        <v>15</v>
      </c>
      <c r="H26" s="108"/>
      <c r="I26" s="107"/>
      <c r="J26" s="107"/>
      <c r="K26" s="107"/>
      <c r="L26" s="107">
        <v>9</v>
      </c>
      <c r="M26" s="109">
        <f>IF(Q26=0,"NC",IF(Q26&gt;90,90,Q26))</f>
        <v>81</v>
      </c>
      <c r="N26" s="110" t="s">
        <v>17</v>
      </c>
      <c r="O26" s="115"/>
      <c r="Q26" s="67">
        <f>SUM(C26:L26)</f>
        <v>81</v>
      </c>
    </row>
    <row r="27" spans="1:17" s="68" customFormat="1" ht="15.75" customHeight="1" thickBot="1">
      <c r="A27" s="116">
        <v>413</v>
      </c>
      <c r="B27" s="117">
        <v>69</v>
      </c>
      <c r="C27" s="118">
        <v>22</v>
      </c>
      <c r="D27" s="119">
        <v>22</v>
      </c>
      <c r="E27" s="119"/>
      <c r="F27" s="119">
        <v>15</v>
      </c>
      <c r="G27" s="120">
        <v>16</v>
      </c>
      <c r="H27" s="120"/>
      <c r="I27" s="119"/>
      <c r="J27" s="119"/>
      <c r="K27" s="119"/>
      <c r="L27" s="119">
        <v>9</v>
      </c>
      <c r="M27" s="109">
        <f>IF(Q27=0,"NC",IF(Q27&gt;90,90,Q27))</f>
        <v>84</v>
      </c>
      <c r="N27" s="121"/>
      <c r="O27" s="122"/>
      <c r="Q27" s="67">
        <f>SUM(C27:L27)</f>
        <v>84</v>
      </c>
    </row>
    <row r="28" spans="1:15" s="66" customFormat="1" ht="15.75" customHeight="1" thickBot="1" thickTop="1">
      <c r="A28" s="123"/>
      <c r="B28" s="124" t="s">
        <v>43</v>
      </c>
      <c r="C28" s="125">
        <f aca="true" t="shared" si="3" ref="C28:M28">SUM(C24:C27)</f>
        <v>63</v>
      </c>
      <c r="D28" s="126">
        <f t="shared" si="3"/>
        <v>62</v>
      </c>
      <c r="E28" s="126">
        <f t="shared" si="3"/>
        <v>0</v>
      </c>
      <c r="F28" s="126">
        <f t="shared" si="3"/>
        <v>45</v>
      </c>
      <c r="G28" s="126">
        <f t="shared" si="3"/>
        <v>46</v>
      </c>
      <c r="H28" s="126">
        <f t="shared" si="3"/>
        <v>0</v>
      </c>
      <c r="I28" s="126">
        <f t="shared" si="3"/>
        <v>0</v>
      </c>
      <c r="J28" s="126">
        <f t="shared" si="3"/>
        <v>1</v>
      </c>
      <c r="K28" s="126">
        <f t="shared" si="3"/>
        <v>0</v>
      </c>
      <c r="L28" s="127">
        <f t="shared" si="3"/>
        <v>26</v>
      </c>
      <c r="M28" s="127">
        <f t="shared" si="3"/>
        <v>243</v>
      </c>
      <c r="N28" s="128"/>
      <c r="O28" s="129"/>
    </row>
    <row r="29" spans="1:17" s="68" customFormat="1" ht="15.75" customHeight="1" thickTop="1">
      <c r="A29" s="104"/>
      <c r="B29" s="105">
        <v>46</v>
      </c>
      <c r="C29" s="106">
        <v>21</v>
      </c>
      <c r="D29" s="107">
        <v>21</v>
      </c>
      <c r="E29" s="107"/>
      <c r="F29" s="107"/>
      <c r="G29" s="108">
        <v>15</v>
      </c>
      <c r="H29" s="108"/>
      <c r="I29" s="107"/>
      <c r="J29" s="107">
        <v>1</v>
      </c>
      <c r="K29" s="107"/>
      <c r="L29" s="107">
        <v>4</v>
      </c>
      <c r="M29" s="109">
        <f>IF(Q29=0,"NC",IF(Q29&gt;90,90,Q29))</f>
        <v>62</v>
      </c>
      <c r="N29" s="110"/>
      <c r="O29" s="111"/>
      <c r="Q29" s="67">
        <f>SUM(C29:L29)</f>
        <v>62</v>
      </c>
    </row>
    <row r="30" spans="1:17" s="68" customFormat="1" ht="15.75" customHeight="1">
      <c r="A30" s="112" t="s">
        <v>286</v>
      </c>
      <c r="B30" s="105">
        <v>9</v>
      </c>
      <c r="C30" s="106">
        <v>21</v>
      </c>
      <c r="D30" s="107">
        <v>20</v>
      </c>
      <c r="E30" s="107"/>
      <c r="F30" s="107">
        <v>15</v>
      </c>
      <c r="G30" s="108">
        <v>15</v>
      </c>
      <c r="H30" s="108"/>
      <c r="I30" s="107"/>
      <c r="J30" s="107">
        <v>1</v>
      </c>
      <c r="K30" s="107"/>
      <c r="L30" s="107">
        <v>8</v>
      </c>
      <c r="M30" s="109">
        <f>IF(Q30=0,"NC",IF(Q30&gt;90,90,Q30))</f>
        <v>80</v>
      </c>
      <c r="N30" s="113">
        <v>0</v>
      </c>
      <c r="O30" s="114">
        <f>IF(M33=0,"NC",M33+N30)</f>
        <v>303</v>
      </c>
      <c r="Q30" s="67">
        <f>SUM(C30:L30)</f>
        <v>80</v>
      </c>
    </row>
    <row r="31" spans="1:17" s="68" customFormat="1" ht="15.75" customHeight="1">
      <c r="A31" s="112" t="s">
        <v>123</v>
      </c>
      <c r="B31" s="105">
        <v>96</v>
      </c>
      <c r="C31" s="106">
        <v>21</v>
      </c>
      <c r="D31" s="107">
        <v>20</v>
      </c>
      <c r="E31" s="107"/>
      <c r="F31" s="107">
        <v>15</v>
      </c>
      <c r="G31" s="108">
        <v>15</v>
      </c>
      <c r="H31" s="108"/>
      <c r="I31" s="107"/>
      <c r="J31" s="107"/>
      <c r="K31" s="107"/>
      <c r="L31" s="107">
        <v>8</v>
      </c>
      <c r="M31" s="109">
        <f>IF(Q31=0,"NC",IF(Q31&gt;90,90,Q31))</f>
        <v>79</v>
      </c>
      <c r="N31" s="110"/>
      <c r="O31" s="115"/>
      <c r="Q31" s="67">
        <f>SUM(C31:L31)</f>
        <v>79</v>
      </c>
    </row>
    <row r="32" spans="1:17" s="68" customFormat="1" ht="15.75" customHeight="1" thickBot="1">
      <c r="A32" s="116">
        <v>417</v>
      </c>
      <c r="B32" s="117">
        <v>48</v>
      </c>
      <c r="C32" s="118">
        <v>22</v>
      </c>
      <c r="D32" s="119">
        <v>21</v>
      </c>
      <c r="E32" s="119"/>
      <c r="F32" s="119">
        <v>15</v>
      </c>
      <c r="G32" s="120">
        <v>15</v>
      </c>
      <c r="H32" s="120"/>
      <c r="I32" s="119"/>
      <c r="J32" s="119"/>
      <c r="K32" s="119"/>
      <c r="L32" s="119">
        <v>9</v>
      </c>
      <c r="M32" s="109">
        <f>IF(Q32=0,"NC",IF(Q32&gt;90,90,Q32))</f>
        <v>82</v>
      </c>
      <c r="N32" s="121"/>
      <c r="O32" s="122"/>
      <c r="Q32" s="67">
        <f>SUM(C32:L32)</f>
        <v>82</v>
      </c>
    </row>
    <row r="33" spans="1:15" s="66" customFormat="1" ht="15.75" customHeight="1" thickBot="1" thickTop="1">
      <c r="A33" s="123"/>
      <c r="B33" s="124" t="s">
        <v>43</v>
      </c>
      <c r="C33" s="125">
        <f aca="true" t="shared" si="4" ref="C33:M33">SUM(C29:C32)</f>
        <v>85</v>
      </c>
      <c r="D33" s="126">
        <f t="shared" si="4"/>
        <v>82</v>
      </c>
      <c r="E33" s="126">
        <f t="shared" si="4"/>
        <v>0</v>
      </c>
      <c r="F33" s="126">
        <f t="shared" si="4"/>
        <v>45</v>
      </c>
      <c r="G33" s="126">
        <f t="shared" si="4"/>
        <v>60</v>
      </c>
      <c r="H33" s="126">
        <f t="shared" si="4"/>
        <v>0</v>
      </c>
      <c r="I33" s="126">
        <f t="shared" si="4"/>
        <v>0</v>
      </c>
      <c r="J33" s="126">
        <f t="shared" si="4"/>
        <v>2</v>
      </c>
      <c r="K33" s="126">
        <f t="shared" si="4"/>
        <v>0</v>
      </c>
      <c r="L33" s="127">
        <f t="shared" si="4"/>
        <v>29</v>
      </c>
      <c r="M33" s="127">
        <f t="shared" si="4"/>
        <v>303</v>
      </c>
      <c r="N33" s="128"/>
      <c r="O33" s="129"/>
    </row>
    <row r="34" spans="1:17" s="68" customFormat="1" ht="15.75" customHeight="1" thickTop="1">
      <c r="A34" s="104"/>
      <c r="B34" s="105">
        <v>66</v>
      </c>
      <c r="C34" s="106">
        <v>22</v>
      </c>
      <c r="D34" s="107">
        <v>21</v>
      </c>
      <c r="E34" s="107"/>
      <c r="F34" s="107">
        <v>16</v>
      </c>
      <c r="G34" s="108">
        <v>15</v>
      </c>
      <c r="H34" s="108"/>
      <c r="I34" s="107"/>
      <c r="J34" s="107">
        <v>1</v>
      </c>
      <c r="K34" s="107">
        <v>1</v>
      </c>
      <c r="L34" s="107">
        <v>9</v>
      </c>
      <c r="M34" s="109">
        <f>IF(Q34=0,"NC",IF(Q34&gt;90,90,Q34))</f>
        <v>85</v>
      </c>
      <c r="N34" s="110"/>
      <c r="O34" s="111"/>
      <c r="Q34" s="67">
        <f>SUM(C34:L34)</f>
        <v>85</v>
      </c>
    </row>
    <row r="35" spans="1:17" s="68" customFormat="1" ht="15.75" customHeight="1">
      <c r="A35" s="112" t="s">
        <v>121</v>
      </c>
      <c r="B35" s="105">
        <v>122</v>
      </c>
      <c r="C35" s="106">
        <v>21</v>
      </c>
      <c r="D35" s="107">
        <v>21</v>
      </c>
      <c r="E35" s="107"/>
      <c r="F35" s="107">
        <v>15</v>
      </c>
      <c r="G35" s="108">
        <v>15</v>
      </c>
      <c r="H35" s="108"/>
      <c r="I35" s="107"/>
      <c r="J35" s="107">
        <v>1</v>
      </c>
      <c r="K35" s="107"/>
      <c r="L35" s="107">
        <v>9</v>
      </c>
      <c r="M35" s="109">
        <f>IF(Q35=0,"NC",IF(Q35&gt;90,90,Q35))</f>
        <v>82</v>
      </c>
      <c r="N35" s="113">
        <v>0</v>
      </c>
      <c r="O35" s="114">
        <f>IF(M38=0,"NC",M38+N35)</f>
        <v>329</v>
      </c>
      <c r="Q35" s="67">
        <f>SUM(C35:L35)</f>
        <v>82</v>
      </c>
    </row>
    <row r="36" spans="1:17" s="68" customFormat="1" ht="15.75" customHeight="1">
      <c r="A36" s="112" t="s">
        <v>102</v>
      </c>
      <c r="B36" s="105">
        <v>120</v>
      </c>
      <c r="C36" s="106">
        <v>21</v>
      </c>
      <c r="D36" s="107">
        <v>21</v>
      </c>
      <c r="E36" s="107"/>
      <c r="F36" s="107">
        <v>15</v>
      </c>
      <c r="G36" s="108">
        <v>15</v>
      </c>
      <c r="H36" s="108"/>
      <c r="I36" s="107"/>
      <c r="J36" s="107"/>
      <c r="K36" s="107"/>
      <c r="L36" s="107">
        <v>9</v>
      </c>
      <c r="M36" s="109">
        <f>IF(Q36=0,"NC",IF(Q36&gt;90,90,Q36))</f>
        <v>81</v>
      </c>
      <c r="N36" s="110"/>
      <c r="O36" s="115"/>
      <c r="Q36" s="67">
        <f>SUM(C36:L36)</f>
        <v>81</v>
      </c>
    </row>
    <row r="37" spans="1:17" s="68" customFormat="1" ht="15.75" customHeight="1" thickBot="1">
      <c r="A37" s="116">
        <v>401</v>
      </c>
      <c r="B37" s="117">
        <v>47</v>
      </c>
      <c r="C37" s="118">
        <v>22</v>
      </c>
      <c r="D37" s="119">
        <v>21</v>
      </c>
      <c r="E37" s="119"/>
      <c r="F37" s="119">
        <v>14</v>
      </c>
      <c r="G37" s="120">
        <v>14</v>
      </c>
      <c r="H37" s="120"/>
      <c r="I37" s="119"/>
      <c r="J37" s="119">
        <v>1</v>
      </c>
      <c r="K37" s="119"/>
      <c r="L37" s="119">
        <v>9</v>
      </c>
      <c r="M37" s="109">
        <f>IF(Q37=0,"NC",IF(Q37&gt;90,90,Q37))</f>
        <v>81</v>
      </c>
      <c r="N37" s="121"/>
      <c r="O37" s="122"/>
      <c r="Q37" s="67">
        <f>SUM(C37:L37)</f>
        <v>81</v>
      </c>
    </row>
    <row r="38" spans="1:15" s="66" customFormat="1" ht="15.75" customHeight="1" thickBot="1" thickTop="1">
      <c r="A38" s="123"/>
      <c r="B38" s="124" t="s">
        <v>43</v>
      </c>
      <c r="C38" s="125">
        <f aca="true" t="shared" si="5" ref="C38:M38">SUM(C34:C37)</f>
        <v>86</v>
      </c>
      <c r="D38" s="126">
        <f t="shared" si="5"/>
        <v>84</v>
      </c>
      <c r="E38" s="126">
        <f t="shared" si="5"/>
        <v>0</v>
      </c>
      <c r="F38" s="126">
        <f t="shared" si="5"/>
        <v>60</v>
      </c>
      <c r="G38" s="126">
        <f t="shared" si="5"/>
        <v>59</v>
      </c>
      <c r="H38" s="126">
        <f t="shared" si="5"/>
        <v>0</v>
      </c>
      <c r="I38" s="126">
        <f t="shared" si="5"/>
        <v>0</v>
      </c>
      <c r="J38" s="126">
        <f t="shared" si="5"/>
        <v>3</v>
      </c>
      <c r="K38" s="126">
        <f t="shared" si="5"/>
        <v>1</v>
      </c>
      <c r="L38" s="127">
        <f t="shared" si="5"/>
        <v>36</v>
      </c>
      <c r="M38" s="127">
        <f t="shared" si="5"/>
        <v>329</v>
      </c>
      <c r="N38" s="128"/>
      <c r="O38" s="129"/>
    </row>
    <row r="39" spans="1:17" s="68" customFormat="1" ht="15.75" customHeight="1" thickTop="1">
      <c r="A39" s="104"/>
      <c r="B39" s="105">
        <v>45</v>
      </c>
      <c r="C39" s="106">
        <v>22</v>
      </c>
      <c r="D39" s="107">
        <v>21</v>
      </c>
      <c r="E39" s="107"/>
      <c r="F39" s="107">
        <v>15</v>
      </c>
      <c r="G39" s="108">
        <v>16</v>
      </c>
      <c r="H39" s="108"/>
      <c r="I39" s="107"/>
      <c r="J39" s="107"/>
      <c r="K39" s="107"/>
      <c r="L39" s="107">
        <v>9</v>
      </c>
      <c r="M39" s="109">
        <f>IF(Q39=0,"NC",IF(Q39&gt;90,90,Q39))</f>
        <v>83</v>
      </c>
      <c r="N39" s="110"/>
      <c r="O39" s="111"/>
      <c r="Q39" s="67">
        <f>SUM(C39:L39)</f>
        <v>83</v>
      </c>
    </row>
    <row r="40" spans="1:17" s="68" customFormat="1" ht="15.75" customHeight="1">
      <c r="A40" s="112" t="s">
        <v>98</v>
      </c>
      <c r="B40" s="105">
        <v>49</v>
      </c>
      <c r="C40" s="106">
        <v>21</v>
      </c>
      <c r="D40" s="107">
        <v>21</v>
      </c>
      <c r="E40" s="107"/>
      <c r="F40" s="107">
        <v>16</v>
      </c>
      <c r="G40" s="108">
        <v>14</v>
      </c>
      <c r="H40" s="108"/>
      <c r="I40" s="107"/>
      <c r="J40" s="107"/>
      <c r="K40" s="107"/>
      <c r="L40" s="107">
        <v>9</v>
      </c>
      <c r="M40" s="109">
        <f>IF(Q40=0,"NC",IF(Q40&gt;90,90,Q40))</f>
        <v>81</v>
      </c>
      <c r="N40" s="113">
        <v>1</v>
      </c>
      <c r="O40" s="114">
        <f>IF(M43=0,"NC",M43+N40)</f>
        <v>339</v>
      </c>
      <c r="Q40" s="67">
        <f>SUM(C40:L40)</f>
        <v>81</v>
      </c>
    </row>
    <row r="41" spans="1:17" s="68" customFormat="1" ht="15.75" customHeight="1">
      <c r="A41" s="112" t="s">
        <v>99</v>
      </c>
      <c r="B41" s="105">
        <v>80</v>
      </c>
      <c r="C41" s="106">
        <v>23</v>
      </c>
      <c r="D41" s="107">
        <v>22</v>
      </c>
      <c r="E41" s="107"/>
      <c r="F41" s="107">
        <v>15</v>
      </c>
      <c r="G41" s="108">
        <v>16</v>
      </c>
      <c r="H41" s="108"/>
      <c r="I41" s="107"/>
      <c r="J41" s="107"/>
      <c r="K41" s="107"/>
      <c r="L41" s="107">
        <v>9</v>
      </c>
      <c r="M41" s="109">
        <f>IF(Q41=0,"NC",IF(Q41&gt;90,90,Q41))</f>
        <v>85</v>
      </c>
      <c r="N41" s="110"/>
      <c r="O41" s="115"/>
      <c r="Q41" s="67">
        <f>SUM(C41:L41)</f>
        <v>85</v>
      </c>
    </row>
    <row r="42" spans="1:17" s="68" customFormat="1" ht="15.75" customHeight="1" thickBot="1">
      <c r="A42" s="116">
        <v>403</v>
      </c>
      <c r="B42" s="117">
        <v>53</v>
      </c>
      <c r="C42" s="118">
        <v>24</v>
      </c>
      <c r="D42" s="119">
        <v>23</v>
      </c>
      <c r="E42" s="119"/>
      <c r="F42" s="119">
        <v>16</v>
      </c>
      <c r="G42" s="120">
        <v>16</v>
      </c>
      <c r="H42" s="120"/>
      <c r="I42" s="119"/>
      <c r="J42" s="119">
        <v>1</v>
      </c>
      <c r="K42" s="119"/>
      <c r="L42" s="119">
        <v>9</v>
      </c>
      <c r="M42" s="109">
        <f>IF(Q42=0,"NC",IF(Q42&gt;90,90,Q42))</f>
        <v>89</v>
      </c>
      <c r="N42" s="121"/>
      <c r="O42" s="122"/>
      <c r="Q42" s="67">
        <f>SUM(C42:L42)</f>
        <v>89</v>
      </c>
    </row>
    <row r="43" spans="1:15" s="66" customFormat="1" ht="15.75" customHeight="1" thickBot="1" thickTop="1">
      <c r="A43" s="123"/>
      <c r="B43" s="124" t="s">
        <v>43</v>
      </c>
      <c r="C43" s="125">
        <f aca="true" t="shared" si="6" ref="C43:M43">SUM(C39:C42)</f>
        <v>90</v>
      </c>
      <c r="D43" s="126">
        <f t="shared" si="6"/>
        <v>87</v>
      </c>
      <c r="E43" s="126">
        <f t="shared" si="6"/>
        <v>0</v>
      </c>
      <c r="F43" s="126">
        <f t="shared" si="6"/>
        <v>62</v>
      </c>
      <c r="G43" s="126">
        <f t="shared" si="6"/>
        <v>62</v>
      </c>
      <c r="H43" s="126">
        <f t="shared" si="6"/>
        <v>0</v>
      </c>
      <c r="I43" s="126">
        <f t="shared" si="6"/>
        <v>0</v>
      </c>
      <c r="J43" s="126">
        <f t="shared" si="6"/>
        <v>1</v>
      </c>
      <c r="K43" s="126">
        <f t="shared" si="6"/>
        <v>0</v>
      </c>
      <c r="L43" s="127">
        <f t="shared" si="6"/>
        <v>36</v>
      </c>
      <c r="M43" s="127">
        <f t="shared" si="6"/>
        <v>338</v>
      </c>
      <c r="N43" s="128"/>
      <c r="O43" s="129"/>
    </row>
    <row r="44" spans="1:17" s="68" customFormat="1" ht="15.75" customHeight="1" thickTop="1">
      <c r="A44" s="104"/>
      <c r="B44" s="105">
        <v>73</v>
      </c>
      <c r="C44" s="106"/>
      <c r="D44" s="107"/>
      <c r="E44" s="107"/>
      <c r="F44" s="107"/>
      <c r="G44" s="108"/>
      <c r="H44" s="108"/>
      <c r="I44" s="107"/>
      <c r="J44" s="107"/>
      <c r="K44" s="107"/>
      <c r="L44" s="107"/>
      <c r="M44" s="109" t="str">
        <f>IF(Q44=0,"NC",IF(Q44&gt;90,90,Q44))</f>
        <v>NC</v>
      </c>
      <c r="N44" s="110"/>
      <c r="O44" s="111"/>
      <c r="Q44" s="67">
        <f>SUM(C44:L44)</f>
        <v>0</v>
      </c>
    </row>
    <row r="45" spans="1:17" s="68" customFormat="1" ht="15.75" customHeight="1">
      <c r="A45" s="112" t="s">
        <v>98</v>
      </c>
      <c r="B45" s="105">
        <v>74</v>
      </c>
      <c r="C45" s="106">
        <v>21</v>
      </c>
      <c r="D45" s="107">
        <v>20</v>
      </c>
      <c r="E45" s="107"/>
      <c r="F45" s="107">
        <v>15</v>
      </c>
      <c r="G45" s="108">
        <v>14</v>
      </c>
      <c r="H45" s="108"/>
      <c r="I45" s="107"/>
      <c r="J45" s="107"/>
      <c r="K45" s="107"/>
      <c r="L45" s="107">
        <v>8</v>
      </c>
      <c r="M45" s="109">
        <f>IF(Q45=0,"NC",IF(Q45&gt;90,90,Q45))</f>
        <v>78</v>
      </c>
      <c r="N45" s="113"/>
      <c r="O45" s="114">
        <f>IF(M48=0,"NC",M48+N45)</f>
        <v>241</v>
      </c>
      <c r="Q45" s="67">
        <f>SUM(C45:L45)</f>
        <v>78</v>
      </c>
    </row>
    <row r="46" spans="1:17" s="68" customFormat="1" ht="15.75" customHeight="1">
      <c r="A46" s="112" t="s">
        <v>99</v>
      </c>
      <c r="B46" s="105">
        <v>17</v>
      </c>
      <c r="C46" s="106">
        <v>21</v>
      </c>
      <c r="D46" s="107">
        <v>21</v>
      </c>
      <c r="E46" s="107"/>
      <c r="F46" s="107">
        <v>15</v>
      </c>
      <c r="G46" s="108">
        <v>14</v>
      </c>
      <c r="H46" s="108"/>
      <c r="I46" s="107"/>
      <c r="J46" s="107">
        <v>1</v>
      </c>
      <c r="K46" s="107"/>
      <c r="L46" s="107">
        <v>8</v>
      </c>
      <c r="M46" s="109">
        <f>IF(Q46=0,"NC",IF(Q46&gt;90,90,Q46))</f>
        <v>80</v>
      </c>
      <c r="N46" s="110"/>
      <c r="O46" s="115"/>
      <c r="Q46" s="67">
        <f>SUM(C46:L46)</f>
        <v>80</v>
      </c>
    </row>
    <row r="47" spans="1:17" s="68" customFormat="1" ht="15.75" customHeight="1" thickBot="1">
      <c r="A47" s="116">
        <v>404</v>
      </c>
      <c r="B47" s="117">
        <v>3</v>
      </c>
      <c r="C47" s="118">
        <v>22</v>
      </c>
      <c r="D47" s="119">
        <v>22</v>
      </c>
      <c r="E47" s="119"/>
      <c r="F47" s="119">
        <v>15</v>
      </c>
      <c r="G47" s="120">
        <v>15</v>
      </c>
      <c r="H47" s="120"/>
      <c r="I47" s="119"/>
      <c r="J47" s="119"/>
      <c r="K47" s="119"/>
      <c r="L47" s="119">
        <v>9</v>
      </c>
      <c r="M47" s="109">
        <f>IF(Q47=0,"NC",IF(Q47&gt;90,90,Q47))</f>
        <v>83</v>
      </c>
      <c r="N47" s="121"/>
      <c r="O47" s="122"/>
      <c r="Q47" s="67">
        <f>SUM(C47:L47)</f>
        <v>83</v>
      </c>
    </row>
    <row r="48" spans="1:15" s="66" customFormat="1" ht="15.75" customHeight="1" thickBot="1" thickTop="1">
      <c r="A48" s="123"/>
      <c r="B48" s="124" t="s">
        <v>43</v>
      </c>
      <c r="C48" s="125">
        <f aca="true" t="shared" si="7" ref="C48:M48">SUM(C44:C47)</f>
        <v>64</v>
      </c>
      <c r="D48" s="126">
        <f t="shared" si="7"/>
        <v>63</v>
      </c>
      <c r="E48" s="126">
        <f t="shared" si="7"/>
        <v>0</v>
      </c>
      <c r="F48" s="126">
        <f t="shared" si="7"/>
        <v>45</v>
      </c>
      <c r="G48" s="126">
        <f t="shared" si="7"/>
        <v>43</v>
      </c>
      <c r="H48" s="126">
        <f t="shared" si="7"/>
        <v>0</v>
      </c>
      <c r="I48" s="126">
        <f t="shared" si="7"/>
        <v>0</v>
      </c>
      <c r="J48" s="126">
        <f t="shared" si="7"/>
        <v>1</v>
      </c>
      <c r="K48" s="126">
        <f t="shared" si="7"/>
        <v>0</v>
      </c>
      <c r="L48" s="127">
        <f t="shared" si="7"/>
        <v>25</v>
      </c>
      <c r="M48" s="127">
        <f t="shared" si="7"/>
        <v>241</v>
      </c>
      <c r="N48" s="128"/>
      <c r="O48" s="129"/>
    </row>
    <row r="49" spans="1:17" s="68" customFormat="1" ht="15.75" customHeight="1" thickTop="1">
      <c r="A49" s="104"/>
      <c r="B49" s="105">
        <v>5</v>
      </c>
      <c r="C49" s="106"/>
      <c r="D49" s="107"/>
      <c r="E49" s="107"/>
      <c r="F49" s="107"/>
      <c r="G49" s="108"/>
      <c r="H49" s="108"/>
      <c r="I49" s="107"/>
      <c r="J49" s="107"/>
      <c r="K49" s="107"/>
      <c r="L49" s="107"/>
      <c r="M49" s="109" t="str">
        <f>IF(Q49=0,"NC",IF(Q49&gt;90,90,Q49))</f>
        <v>NC</v>
      </c>
      <c r="N49" s="110"/>
      <c r="O49" s="111"/>
      <c r="Q49" s="67">
        <f>SUM(C49:L49)</f>
        <v>0</v>
      </c>
    </row>
    <row r="50" spans="1:17" s="68" customFormat="1" ht="15.75" customHeight="1">
      <c r="A50" s="112" t="s">
        <v>287</v>
      </c>
      <c r="B50" s="105">
        <v>28</v>
      </c>
      <c r="C50" s="106"/>
      <c r="D50" s="107"/>
      <c r="E50" s="107"/>
      <c r="F50" s="107"/>
      <c r="G50" s="108"/>
      <c r="H50" s="108"/>
      <c r="I50" s="107"/>
      <c r="J50" s="107"/>
      <c r="K50" s="107"/>
      <c r="L50" s="107"/>
      <c r="M50" s="109" t="str">
        <f>IF(Q50=0,"NC",IF(Q50&gt;90,90,Q50))</f>
        <v>NC</v>
      </c>
      <c r="N50" s="113">
        <v>0</v>
      </c>
      <c r="O50" s="114" t="str">
        <f>IF(M53=0,"NC",M53+N50)</f>
        <v>NC</v>
      </c>
      <c r="Q50" s="67">
        <f>SUM(C50:L50)</f>
        <v>0</v>
      </c>
    </row>
    <row r="51" spans="1:17" s="68" customFormat="1" ht="15.75" customHeight="1">
      <c r="A51" s="112" t="s">
        <v>288</v>
      </c>
      <c r="B51" s="105">
        <v>77</v>
      </c>
      <c r="C51" s="106"/>
      <c r="D51" s="107"/>
      <c r="E51" s="107"/>
      <c r="F51" s="107"/>
      <c r="G51" s="108"/>
      <c r="H51" s="108"/>
      <c r="I51" s="107"/>
      <c r="J51" s="107"/>
      <c r="K51" s="107"/>
      <c r="L51" s="107"/>
      <c r="M51" s="109" t="str">
        <f>IF(Q51=0,"NC",IF(Q51&gt;90,90,Q51))</f>
        <v>NC</v>
      </c>
      <c r="N51" s="110"/>
      <c r="O51" s="115"/>
      <c r="Q51" s="67">
        <f>SUM(C51:L51)</f>
        <v>0</v>
      </c>
    </row>
    <row r="52" spans="1:17" s="68" customFormat="1" ht="15.75" customHeight="1" thickBot="1">
      <c r="A52" s="116">
        <v>408</v>
      </c>
      <c r="B52" s="117">
        <v>42</v>
      </c>
      <c r="C52" s="118"/>
      <c r="D52" s="119"/>
      <c r="E52" s="119"/>
      <c r="F52" s="119"/>
      <c r="G52" s="120"/>
      <c r="H52" s="120"/>
      <c r="I52" s="119"/>
      <c r="J52" s="119"/>
      <c r="K52" s="119"/>
      <c r="L52" s="119"/>
      <c r="M52" s="109" t="str">
        <f>IF(Q52=0,"NC",IF(Q52&gt;90,90,Q52))</f>
        <v>NC</v>
      </c>
      <c r="N52" s="121"/>
      <c r="O52" s="122"/>
      <c r="Q52" s="67">
        <f>SUM(C52:L52)</f>
        <v>0</v>
      </c>
    </row>
    <row r="53" spans="1:15" s="66" customFormat="1" ht="15.75" customHeight="1" thickBot="1" thickTop="1">
      <c r="A53" s="123"/>
      <c r="B53" s="124" t="s">
        <v>43</v>
      </c>
      <c r="C53" s="125">
        <f aca="true" t="shared" si="8" ref="C53:M53">SUM(C49:C52)</f>
        <v>0</v>
      </c>
      <c r="D53" s="126">
        <f t="shared" si="8"/>
        <v>0</v>
      </c>
      <c r="E53" s="126">
        <f t="shared" si="8"/>
        <v>0</v>
      </c>
      <c r="F53" s="126">
        <f t="shared" si="8"/>
        <v>0</v>
      </c>
      <c r="G53" s="126">
        <f t="shared" si="8"/>
        <v>0</v>
      </c>
      <c r="H53" s="126">
        <f t="shared" si="8"/>
        <v>0</v>
      </c>
      <c r="I53" s="126">
        <f t="shared" si="8"/>
        <v>0</v>
      </c>
      <c r="J53" s="126">
        <f t="shared" si="8"/>
        <v>0</v>
      </c>
      <c r="K53" s="126">
        <f t="shared" si="8"/>
        <v>0</v>
      </c>
      <c r="L53" s="127">
        <f t="shared" si="8"/>
        <v>0</v>
      </c>
      <c r="M53" s="127">
        <f t="shared" si="8"/>
        <v>0</v>
      </c>
      <c r="N53" s="128"/>
      <c r="O53" s="129"/>
    </row>
    <row r="54" spans="1:17" s="68" customFormat="1" ht="15.75" customHeight="1" thickTop="1">
      <c r="A54" s="104"/>
      <c r="B54" s="105">
        <v>57</v>
      </c>
      <c r="C54" s="106">
        <v>23</v>
      </c>
      <c r="D54" s="107">
        <v>23</v>
      </c>
      <c r="E54" s="107"/>
      <c r="F54" s="107">
        <v>16</v>
      </c>
      <c r="G54" s="108">
        <v>14</v>
      </c>
      <c r="H54" s="108"/>
      <c r="I54" s="107"/>
      <c r="J54" s="107"/>
      <c r="K54" s="107"/>
      <c r="L54" s="107">
        <v>9</v>
      </c>
      <c r="M54" s="109">
        <f>IF(Q54=0,"NC",IF(Q54&gt;90,90,Q54))</f>
        <v>85</v>
      </c>
      <c r="N54" s="110"/>
      <c r="O54" s="111"/>
      <c r="Q54" s="67">
        <f>SUM(C54:L54)</f>
        <v>85</v>
      </c>
    </row>
    <row r="55" spans="1:17" s="68" customFormat="1" ht="15.75" customHeight="1">
      <c r="A55" s="112" t="s">
        <v>97</v>
      </c>
      <c r="B55" s="105">
        <v>22</v>
      </c>
      <c r="C55" s="106">
        <v>22</v>
      </c>
      <c r="D55" s="107">
        <v>20</v>
      </c>
      <c r="E55" s="107"/>
      <c r="F55" s="107">
        <v>15</v>
      </c>
      <c r="G55" s="108">
        <v>15</v>
      </c>
      <c r="H55" s="108"/>
      <c r="I55" s="107"/>
      <c r="J55" s="107"/>
      <c r="K55" s="107"/>
      <c r="L55" s="107">
        <v>9</v>
      </c>
      <c r="M55" s="109">
        <f>IF(Q55=0,"NC",IF(Q55&gt;90,90,Q55))</f>
        <v>81</v>
      </c>
      <c r="N55" s="113">
        <v>0</v>
      </c>
      <c r="O55" s="114">
        <f>IF(M58=0,"NC",M58+N55)</f>
        <v>334</v>
      </c>
      <c r="Q55" s="67">
        <f>SUM(C55:L55)</f>
        <v>81</v>
      </c>
    </row>
    <row r="56" spans="1:17" s="68" customFormat="1" ht="15.75" customHeight="1">
      <c r="A56" s="112" t="s">
        <v>53</v>
      </c>
      <c r="B56" s="105">
        <v>26</v>
      </c>
      <c r="C56" s="106">
        <v>22</v>
      </c>
      <c r="D56" s="107">
        <v>22</v>
      </c>
      <c r="E56" s="107"/>
      <c r="F56" s="107">
        <v>16</v>
      </c>
      <c r="G56" s="108">
        <v>15</v>
      </c>
      <c r="H56" s="108"/>
      <c r="I56" s="107"/>
      <c r="J56" s="107"/>
      <c r="K56" s="107"/>
      <c r="L56" s="107">
        <v>9</v>
      </c>
      <c r="M56" s="109">
        <f>IF(Q56=0,"NC",IF(Q56&gt;90,90,Q56))</f>
        <v>84</v>
      </c>
      <c r="N56" s="110"/>
      <c r="O56" s="115"/>
      <c r="Q56" s="67">
        <f>SUM(C56:L56)</f>
        <v>84</v>
      </c>
    </row>
    <row r="57" spans="1:17" s="68" customFormat="1" ht="15.75" customHeight="1" thickBot="1">
      <c r="A57" s="116">
        <v>411</v>
      </c>
      <c r="B57" s="117">
        <v>2</v>
      </c>
      <c r="C57" s="118">
        <v>23</v>
      </c>
      <c r="D57" s="119">
        <v>21</v>
      </c>
      <c r="E57" s="119"/>
      <c r="F57" s="119">
        <v>16</v>
      </c>
      <c r="G57" s="120">
        <v>15</v>
      </c>
      <c r="H57" s="120"/>
      <c r="I57" s="119"/>
      <c r="J57" s="119"/>
      <c r="K57" s="119"/>
      <c r="L57" s="119">
        <v>9</v>
      </c>
      <c r="M57" s="109">
        <f>IF(Q57=0,"NC",IF(Q57&gt;90,90,Q57))</f>
        <v>84</v>
      </c>
      <c r="N57" s="121"/>
      <c r="O57" s="122"/>
      <c r="Q57" s="67">
        <f>SUM(C57:L57)</f>
        <v>84</v>
      </c>
    </row>
    <row r="58" spans="1:15" s="66" customFormat="1" ht="15.75" customHeight="1" thickBot="1" thickTop="1">
      <c r="A58" s="123"/>
      <c r="B58" s="124" t="s">
        <v>43</v>
      </c>
      <c r="C58" s="125">
        <f aca="true" t="shared" si="9" ref="C58:M58">SUM(C54:C57)</f>
        <v>90</v>
      </c>
      <c r="D58" s="126">
        <f t="shared" si="9"/>
        <v>86</v>
      </c>
      <c r="E58" s="126">
        <f t="shared" si="9"/>
        <v>0</v>
      </c>
      <c r="F58" s="126">
        <f t="shared" si="9"/>
        <v>63</v>
      </c>
      <c r="G58" s="126">
        <f t="shared" si="9"/>
        <v>59</v>
      </c>
      <c r="H58" s="126">
        <f t="shared" si="9"/>
        <v>0</v>
      </c>
      <c r="I58" s="126">
        <f t="shared" si="9"/>
        <v>0</v>
      </c>
      <c r="J58" s="126">
        <f t="shared" si="9"/>
        <v>0</v>
      </c>
      <c r="K58" s="126">
        <f t="shared" si="9"/>
        <v>0</v>
      </c>
      <c r="L58" s="127">
        <f t="shared" si="9"/>
        <v>36</v>
      </c>
      <c r="M58" s="127">
        <f t="shared" si="9"/>
        <v>334</v>
      </c>
      <c r="N58" s="128"/>
      <c r="O58" s="129"/>
    </row>
    <row r="59" spans="1:17" s="68" customFormat="1" ht="15.75" customHeight="1" thickTop="1">
      <c r="A59" s="104"/>
      <c r="B59" s="105">
        <v>23</v>
      </c>
      <c r="C59" s="106">
        <v>21</v>
      </c>
      <c r="D59" s="107">
        <v>21</v>
      </c>
      <c r="E59" s="107"/>
      <c r="F59" s="107">
        <v>15</v>
      </c>
      <c r="G59" s="108">
        <v>16</v>
      </c>
      <c r="H59" s="108"/>
      <c r="I59" s="107"/>
      <c r="J59" s="107"/>
      <c r="K59" s="107"/>
      <c r="L59" s="107">
        <v>9</v>
      </c>
      <c r="M59" s="109">
        <f>IF(Q59=0,"NC",IF(Q59&gt;90,90,Q59))</f>
        <v>82</v>
      </c>
      <c r="N59" s="110"/>
      <c r="O59" s="111"/>
      <c r="Q59" s="67">
        <f>SUM(C59:L59)</f>
        <v>82</v>
      </c>
    </row>
    <row r="60" spans="1:17" s="68" customFormat="1" ht="15.75" customHeight="1">
      <c r="A60" s="112" t="s">
        <v>95</v>
      </c>
      <c r="B60" s="105">
        <v>56</v>
      </c>
      <c r="C60" s="106">
        <v>21</v>
      </c>
      <c r="D60" s="107">
        <v>21</v>
      </c>
      <c r="E60" s="107"/>
      <c r="F60" s="107">
        <v>16</v>
      </c>
      <c r="G60" s="108">
        <v>16</v>
      </c>
      <c r="H60" s="108"/>
      <c r="I60" s="107"/>
      <c r="J60" s="107"/>
      <c r="K60" s="107"/>
      <c r="L60" s="107">
        <v>9</v>
      </c>
      <c r="M60" s="109">
        <f>IF(Q60=0,"NC",IF(Q60&gt;90,90,Q60))</f>
        <v>83</v>
      </c>
      <c r="N60" s="113">
        <v>0</v>
      </c>
      <c r="O60" s="114">
        <f>IF(M63=0,"NC",M63+N60)</f>
        <v>335</v>
      </c>
      <c r="Q60" s="67">
        <f>SUM(C60:L60)</f>
        <v>83</v>
      </c>
    </row>
    <row r="61" spans="1:17" s="68" customFormat="1" ht="15.75" customHeight="1">
      <c r="A61" s="112" t="s">
        <v>96</v>
      </c>
      <c r="B61" s="105">
        <v>34</v>
      </c>
      <c r="C61" s="106">
        <v>21</v>
      </c>
      <c r="D61" s="107">
        <v>21</v>
      </c>
      <c r="E61" s="107"/>
      <c r="F61" s="107">
        <v>15</v>
      </c>
      <c r="G61" s="108">
        <v>15</v>
      </c>
      <c r="H61" s="108"/>
      <c r="I61" s="107"/>
      <c r="J61" s="107"/>
      <c r="K61" s="107"/>
      <c r="L61" s="107">
        <v>9</v>
      </c>
      <c r="M61" s="109">
        <f>IF(Q61=0,"NC",IF(Q61&gt;90,90,Q61))</f>
        <v>81</v>
      </c>
      <c r="N61" s="110"/>
      <c r="O61" s="115"/>
      <c r="Q61" s="67">
        <f>SUM(C61:L61)</f>
        <v>81</v>
      </c>
    </row>
    <row r="62" spans="1:17" s="68" customFormat="1" ht="15.75" customHeight="1" thickBot="1">
      <c r="A62" s="116">
        <v>412</v>
      </c>
      <c r="B62" s="117">
        <v>35</v>
      </c>
      <c r="C62" s="118">
        <v>24</v>
      </c>
      <c r="D62" s="119">
        <v>23</v>
      </c>
      <c r="E62" s="119"/>
      <c r="F62" s="119">
        <v>16</v>
      </c>
      <c r="G62" s="120">
        <v>17</v>
      </c>
      <c r="H62" s="120"/>
      <c r="I62" s="119"/>
      <c r="J62" s="119"/>
      <c r="K62" s="119"/>
      <c r="L62" s="119">
        <v>9</v>
      </c>
      <c r="M62" s="109">
        <f>IF(Q62=0,"NC",IF(Q62&gt;90,90,Q62))</f>
        <v>89</v>
      </c>
      <c r="N62" s="121"/>
      <c r="O62" s="122"/>
      <c r="Q62" s="67">
        <f>SUM(C62:L62)</f>
        <v>89</v>
      </c>
    </row>
    <row r="63" spans="1:15" s="66" customFormat="1" ht="15.75" customHeight="1" thickBot="1" thickTop="1">
      <c r="A63" s="123"/>
      <c r="B63" s="124" t="s">
        <v>43</v>
      </c>
      <c r="C63" s="125">
        <f aca="true" t="shared" si="10" ref="C63:M63">SUM(C59:C62)</f>
        <v>87</v>
      </c>
      <c r="D63" s="126">
        <f t="shared" si="10"/>
        <v>86</v>
      </c>
      <c r="E63" s="126">
        <f t="shared" si="10"/>
        <v>0</v>
      </c>
      <c r="F63" s="126">
        <f t="shared" si="10"/>
        <v>62</v>
      </c>
      <c r="G63" s="126">
        <f t="shared" si="10"/>
        <v>64</v>
      </c>
      <c r="H63" s="126">
        <f t="shared" si="10"/>
        <v>0</v>
      </c>
      <c r="I63" s="126">
        <f t="shared" si="10"/>
        <v>0</v>
      </c>
      <c r="J63" s="126">
        <f t="shared" si="10"/>
        <v>0</v>
      </c>
      <c r="K63" s="126">
        <v>0</v>
      </c>
      <c r="L63" s="127">
        <f t="shared" si="10"/>
        <v>36</v>
      </c>
      <c r="M63" s="127">
        <f t="shared" si="10"/>
        <v>335</v>
      </c>
      <c r="N63" s="128"/>
      <c r="O63" s="129"/>
    </row>
    <row r="64" spans="1:17" s="68" customFormat="1" ht="15.75" customHeight="1" thickTop="1">
      <c r="A64" s="104"/>
      <c r="B64" s="105">
        <v>93</v>
      </c>
      <c r="C64" s="106">
        <v>23</v>
      </c>
      <c r="D64" s="107">
        <v>23</v>
      </c>
      <c r="E64" s="107"/>
      <c r="F64" s="107">
        <v>15</v>
      </c>
      <c r="G64" s="108">
        <v>15</v>
      </c>
      <c r="H64" s="108"/>
      <c r="I64" s="107"/>
      <c r="J64" s="107">
        <v>2</v>
      </c>
      <c r="K64" s="107"/>
      <c r="L64" s="107">
        <v>9</v>
      </c>
      <c r="M64" s="109">
        <f>IF(Q64=0,"NC",IF(Q64&gt;90,90,Q64))</f>
        <v>87</v>
      </c>
      <c r="N64" s="110"/>
      <c r="O64" s="111"/>
      <c r="Q64" s="67">
        <f>SUM(C64:L64)</f>
        <v>87</v>
      </c>
    </row>
    <row r="65" spans="1:17" s="68" customFormat="1" ht="15.75" customHeight="1">
      <c r="A65" s="112" t="s">
        <v>122</v>
      </c>
      <c r="B65" s="105">
        <v>50</v>
      </c>
      <c r="C65" s="106">
        <v>22</v>
      </c>
      <c r="D65" s="107">
        <v>21</v>
      </c>
      <c r="E65" s="107"/>
      <c r="F65" s="107">
        <v>16</v>
      </c>
      <c r="G65" s="108">
        <v>15</v>
      </c>
      <c r="H65" s="108"/>
      <c r="I65" s="107"/>
      <c r="J65" s="107"/>
      <c r="K65" s="107"/>
      <c r="L65" s="107">
        <v>7</v>
      </c>
      <c r="M65" s="109">
        <v>80</v>
      </c>
      <c r="N65" s="113">
        <v>0</v>
      </c>
      <c r="O65" s="114">
        <f>IF(M68=0,"NC",M68+N65)</f>
        <v>338</v>
      </c>
      <c r="Q65" s="67">
        <f>SUM(C65:L65)</f>
        <v>81</v>
      </c>
    </row>
    <row r="66" spans="1:17" s="68" customFormat="1" ht="15.75" customHeight="1">
      <c r="A66" s="112" t="s">
        <v>123</v>
      </c>
      <c r="B66" s="105">
        <v>51</v>
      </c>
      <c r="C66" s="106">
        <v>22</v>
      </c>
      <c r="D66" s="107">
        <v>23</v>
      </c>
      <c r="E66" s="107"/>
      <c r="F66" s="107">
        <v>15</v>
      </c>
      <c r="G66" s="108">
        <v>14</v>
      </c>
      <c r="H66" s="108"/>
      <c r="I66" s="107"/>
      <c r="J66" s="107"/>
      <c r="K66" s="107"/>
      <c r="L66" s="107">
        <v>9</v>
      </c>
      <c r="M66" s="109">
        <f>IF(Q66=0,"NC",IF(Q66&gt;90,90,Q66))</f>
        <v>83</v>
      </c>
      <c r="N66" s="110"/>
      <c r="O66" s="115"/>
      <c r="Q66" s="67">
        <f>SUM(C66:L66)</f>
        <v>83</v>
      </c>
    </row>
    <row r="67" spans="1:17" s="68" customFormat="1" ht="15.75" customHeight="1" thickBot="1">
      <c r="A67" s="116">
        <v>414</v>
      </c>
      <c r="B67" s="117">
        <v>53</v>
      </c>
      <c r="C67" s="118">
        <v>24</v>
      </c>
      <c r="D67" s="119">
        <v>23</v>
      </c>
      <c r="E67" s="119"/>
      <c r="F67" s="119">
        <v>16</v>
      </c>
      <c r="G67" s="120">
        <v>16</v>
      </c>
      <c r="H67" s="120"/>
      <c r="I67" s="119"/>
      <c r="J67" s="119"/>
      <c r="K67" s="119"/>
      <c r="L67" s="119">
        <v>9</v>
      </c>
      <c r="M67" s="109">
        <f>IF(Q67=0,"NC",IF(Q67&gt;90,90,Q67))</f>
        <v>88</v>
      </c>
      <c r="N67" s="121"/>
      <c r="O67" s="122"/>
      <c r="Q67" s="67">
        <f>SUM(C67:L67)</f>
        <v>88</v>
      </c>
    </row>
    <row r="68" spans="1:15" s="66" customFormat="1" ht="15.75" customHeight="1" thickBot="1" thickTop="1">
      <c r="A68" s="123"/>
      <c r="B68" s="124" t="s">
        <v>43</v>
      </c>
      <c r="C68" s="125">
        <f aca="true" t="shared" si="11" ref="C68:M68">SUM(C64:C67)</f>
        <v>91</v>
      </c>
      <c r="D68" s="126">
        <f t="shared" si="11"/>
        <v>90</v>
      </c>
      <c r="E68" s="126">
        <f t="shared" si="11"/>
        <v>0</v>
      </c>
      <c r="F68" s="126">
        <f t="shared" si="11"/>
        <v>62</v>
      </c>
      <c r="G68" s="126">
        <f t="shared" si="11"/>
        <v>60</v>
      </c>
      <c r="H68" s="126">
        <f t="shared" si="11"/>
        <v>0</v>
      </c>
      <c r="I68" s="126">
        <f t="shared" si="11"/>
        <v>0</v>
      </c>
      <c r="J68" s="126">
        <f t="shared" si="11"/>
        <v>2</v>
      </c>
      <c r="K68" s="126">
        <f t="shared" si="11"/>
        <v>0</v>
      </c>
      <c r="L68" s="127">
        <f t="shared" si="11"/>
        <v>34</v>
      </c>
      <c r="M68" s="127">
        <f t="shared" si="11"/>
        <v>338</v>
      </c>
      <c r="N68" s="128"/>
      <c r="O68" s="129"/>
    </row>
    <row r="69" spans="1:17" s="68" customFormat="1" ht="15.75" customHeight="1" thickTop="1">
      <c r="A69" s="104"/>
      <c r="B69" s="105">
        <v>73</v>
      </c>
      <c r="C69" s="106">
        <v>21</v>
      </c>
      <c r="D69" s="107">
        <v>21</v>
      </c>
      <c r="E69" s="107"/>
      <c r="F69" s="107">
        <v>15</v>
      </c>
      <c r="G69" s="108">
        <v>14</v>
      </c>
      <c r="H69" s="108"/>
      <c r="I69" s="107"/>
      <c r="J69" s="107"/>
      <c r="K69" s="107"/>
      <c r="L69" s="107">
        <v>8</v>
      </c>
      <c r="M69" s="109">
        <f>IF(Q69=0,"NC",IF(Q69&gt;90,90,Q69))</f>
        <v>79</v>
      </c>
      <c r="N69" s="110"/>
      <c r="O69" s="111"/>
      <c r="Q69" s="67">
        <f>SUM(C69:L69)</f>
        <v>79</v>
      </c>
    </row>
    <row r="70" spans="1:17" s="68" customFormat="1" ht="15.75" customHeight="1">
      <c r="A70" s="112" t="s">
        <v>287</v>
      </c>
      <c r="B70" s="105">
        <v>24</v>
      </c>
      <c r="C70" s="106">
        <v>21</v>
      </c>
      <c r="D70" s="107">
        <v>20</v>
      </c>
      <c r="E70" s="107"/>
      <c r="F70" s="107">
        <v>14</v>
      </c>
      <c r="G70" s="108">
        <v>14</v>
      </c>
      <c r="H70" s="108"/>
      <c r="I70" s="107"/>
      <c r="J70" s="107"/>
      <c r="K70" s="107"/>
      <c r="L70" s="107">
        <v>8</v>
      </c>
      <c r="M70" s="109">
        <f>IF(Q70=0,"NC",IF(Q70&gt;90,90,Q70))</f>
        <v>77</v>
      </c>
      <c r="N70" s="113">
        <v>0</v>
      </c>
      <c r="O70" s="114">
        <f>IF(M73=0,"NC",M73+N70)</f>
        <v>321</v>
      </c>
      <c r="Q70" s="67">
        <f>SUM(C70:L70)</f>
        <v>77</v>
      </c>
    </row>
    <row r="71" spans="1:17" s="68" customFormat="1" ht="15.75" customHeight="1">
      <c r="A71" s="112" t="s">
        <v>288</v>
      </c>
      <c r="B71" s="105">
        <v>74</v>
      </c>
      <c r="C71" s="106">
        <v>21</v>
      </c>
      <c r="D71" s="107">
        <v>21</v>
      </c>
      <c r="E71" s="107"/>
      <c r="F71" s="107">
        <v>15</v>
      </c>
      <c r="G71" s="108">
        <v>16</v>
      </c>
      <c r="H71" s="108"/>
      <c r="I71" s="107"/>
      <c r="J71" s="107"/>
      <c r="K71" s="107"/>
      <c r="L71" s="107">
        <v>9</v>
      </c>
      <c r="M71" s="109">
        <f>IF(Q71=0,"NC",IF(Q71&gt;90,90,Q71))</f>
        <v>82</v>
      </c>
      <c r="N71" s="110"/>
      <c r="O71" s="115"/>
      <c r="Q71" s="67">
        <f>SUM(C71:L71)</f>
        <v>82</v>
      </c>
    </row>
    <row r="72" spans="1:17" s="68" customFormat="1" ht="15.75" customHeight="1" thickBot="1">
      <c r="A72" s="116">
        <v>407</v>
      </c>
      <c r="B72" s="117">
        <v>79</v>
      </c>
      <c r="C72" s="118">
        <v>22</v>
      </c>
      <c r="D72" s="119">
        <v>21</v>
      </c>
      <c r="E72" s="119"/>
      <c r="F72" s="119">
        <v>14</v>
      </c>
      <c r="G72" s="120">
        <v>15</v>
      </c>
      <c r="H72" s="120"/>
      <c r="I72" s="119"/>
      <c r="J72" s="119">
        <v>2</v>
      </c>
      <c r="K72" s="119"/>
      <c r="L72" s="119">
        <v>9</v>
      </c>
      <c r="M72" s="109">
        <f>IF(Q72=0,"NC",IF(Q72&gt;90,90,Q72))</f>
        <v>83</v>
      </c>
      <c r="N72" s="121" t="s">
        <v>100</v>
      </c>
      <c r="O72" s="122" t="s">
        <v>17</v>
      </c>
      <c r="Q72" s="67">
        <f>SUM(C72:L72)</f>
        <v>83</v>
      </c>
    </row>
    <row r="73" spans="1:15" s="66" customFormat="1" ht="15.75" customHeight="1" thickBot="1" thickTop="1">
      <c r="A73" s="123"/>
      <c r="B73" s="124" t="s">
        <v>43</v>
      </c>
      <c r="C73" s="125">
        <f aca="true" t="shared" si="12" ref="C73:M73">SUM(C69:C72)</f>
        <v>85</v>
      </c>
      <c r="D73" s="126">
        <f t="shared" si="12"/>
        <v>83</v>
      </c>
      <c r="E73" s="126">
        <f t="shared" si="12"/>
        <v>0</v>
      </c>
      <c r="F73" s="126">
        <f t="shared" si="12"/>
        <v>58</v>
      </c>
      <c r="G73" s="126">
        <f t="shared" si="12"/>
        <v>59</v>
      </c>
      <c r="H73" s="126">
        <f t="shared" si="12"/>
        <v>0</v>
      </c>
      <c r="I73" s="126">
        <f t="shared" si="12"/>
        <v>0</v>
      </c>
      <c r="J73" s="126">
        <f t="shared" si="12"/>
        <v>2</v>
      </c>
      <c r="K73" s="126">
        <f t="shared" si="12"/>
        <v>0</v>
      </c>
      <c r="L73" s="127">
        <f t="shared" si="12"/>
        <v>34</v>
      </c>
      <c r="M73" s="127">
        <f t="shared" si="12"/>
        <v>321</v>
      </c>
      <c r="N73" s="128"/>
      <c r="O73" s="129"/>
    </row>
    <row r="74" spans="1:17" s="68" customFormat="1" ht="15.75" customHeight="1" thickTop="1">
      <c r="A74" s="104"/>
      <c r="B74" s="105">
        <v>19</v>
      </c>
      <c r="C74" s="106"/>
      <c r="D74" s="107"/>
      <c r="E74" s="107"/>
      <c r="F74" s="107"/>
      <c r="G74" s="108"/>
      <c r="H74" s="108"/>
      <c r="I74" s="107"/>
      <c r="J74" s="107"/>
      <c r="K74" s="107"/>
      <c r="L74" s="107"/>
      <c r="M74" s="109" t="str">
        <f>IF(Q74=0,"NC",IF(Q74&gt;90,90,Q74))</f>
        <v>NC</v>
      </c>
      <c r="N74" s="110"/>
      <c r="O74" s="111"/>
      <c r="Q74" s="67">
        <f>SUM(C74:L74)</f>
        <v>0</v>
      </c>
    </row>
    <row r="75" spans="1:17" s="68" customFormat="1" ht="15.75" customHeight="1">
      <c r="A75" s="112" t="s">
        <v>289</v>
      </c>
      <c r="B75" s="105">
        <v>12</v>
      </c>
      <c r="C75" s="106">
        <v>21</v>
      </c>
      <c r="D75" s="107">
        <v>21</v>
      </c>
      <c r="E75" s="107"/>
      <c r="F75" s="107">
        <v>15</v>
      </c>
      <c r="G75" s="108"/>
      <c r="H75" s="108"/>
      <c r="I75" s="107"/>
      <c r="J75" s="107"/>
      <c r="K75" s="107"/>
      <c r="L75" s="107">
        <v>4</v>
      </c>
      <c r="M75" s="109">
        <f>IF(Q75=0,"NC",IF(Q75&gt;90,90,Q75))</f>
        <v>61</v>
      </c>
      <c r="N75" s="130">
        <v>0</v>
      </c>
      <c r="O75" s="114">
        <f>IF(M78=0,"NC",M78+N75)</f>
        <v>225</v>
      </c>
      <c r="Q75" s="67">
        <f>SUM(C75:L75)</f>
        <v>61</v>
      </c>
    </row>
    <row r="76" spans="1:17" s="68" customFormat="1" ht="15.75" customHeight="1">
      <c r="A76" s="112" t="s">
        <v>290</v>
      </c>
      <c r="B76" s="105">
        <v>2</v>
      </c>
      <c r="C76" s="106">
        <v>22</v>
      </c>
      <c r="D76" s="107">
        <v>21</v>
      </c>
      <c r="E76" s="107"/>
      <c r="F76" s="107">
        <v>16</v>
      </c>
      <c r="G76" s="108">
        <v>15</v>
      </c>
      <c r="H76" s="108"/>
      <c r="I76" s="107"/>
      <c r="J76" s="107"/>
      <c r="K76" s="107"/>
      <c r="L76" s="107">
        <v>9</v>
      </c>
      <c r="M76" s="109">
        <f>IF(Q76=0,"NC",IF(Q76&gt;90,90,Q76))</f>
        <v>83</v>
      </c>
      <c r="N76" s="110"/>
      <c r="O76" s="115"/>
      <c r="Q76" s="67">
        <f>SUM(C76:L76)</f>
        <v>83</v>
      </c>
    </row>
    <row r="77" spans="1:17" s="68" customFormat="1" ht="15.75" customHeight="1" thickBot="1">
      <c r="A77" s="116">
        <v>416</v>
      </c>
      <c r="B77" s="117">
        <v>16</v>
      </c>
      <c r="C77" s="118">
        <v>21</v>
      </c>
      <c r="D77" s="119">
        <v>21</v>
      </c>
      <c r="E77" s="119"/>
      <c r="F77" s="119">
        <v>15</v>
      </c>
      <c r="G77" s="120">
        <v>15</v>
      </c>
      <c r="H77" s="120"/>
      <c r="I77" s="119"/>
      <c r="J77" s="119"/>
      <c r="K77" s="119"/>
      <c r="L77" s="119">
        <v>9</v>
      </c>
      <c r="M77" s="109">
        <f>IF(Q77=0,"NC",IF(Q77&gt;90,90,Q77))</f>
        <v>81</v>
      </c>
      <c r="N77" s="121"/>
      <c r="O77" s="122"/>
      <c r="Q77" s="67">
        <f>SUM(C77:L77)</f>
        <v>81</v>
      </c>
    </row>
    <row r="78" spans="1:15" s="66" customFormat="1" ht="15.75" customHeight="1" thickBot="1" thickTop="1">
      <c r="A78" s="123"/>
      <c r="B78" s="124" t="s">
        <v>43</v>
      </c>
      <c r="C78" s="125">
        <f aca="true" t="shared" si="13" ref="C78:M78">SUM(C74:C77)</f>
        <v>64</v>
      </c>
      <c r="D78" s="126">
        <f t="shared" si="13"/>
        <v>63</v>
      </c>
      <c r="E78" s="126">
        <f t="shared" si="13"/>
        <v>0</v>
      </c>
      <c r="F78" s="126">
        <f t="shared" si="13"/>
        <v>46</v>
      </c>
      <c r="G78" s="126">
        <f t="shared" si="13"/>
        <v>30</v>
      </c>
      <c r="H78" s="126">
        <f t="shared" si="13"/>
        <v>0</v>
      </c>
      <c r="I78" s="126">
        <f t="shared" si="13"/>
        <v>0</v>
      </c>
      <c r="J78" s="126">
        <f t="shared" si="13"/>
        <v>0</v>
      </c>
      <c r="K78" s="126">
        <f t="shared" si="13"/>
        <v>0</v>
      </c>
      <c r="L78" s="127">
        <f t="shared" si="13"/>
        <v>22</v>
      </c>
      <c r="M78" s="127">
        <f t="shared" si="13"/>
        <v>225</v>
      </c>
      <c r="N78" s="128"/>
      <c r="O78" s="129" t="s">
        <v>17</v>
      </c>
    </row>
    <row r="79" spans="1:17" s="68" customFormat="1" ht="15.75" customHeight="1" thickTop="1">
      <c r="A79" s="104"/>
      <c r="B79" s="105">
        <v>7</v>
      </c>
      <c r="C79" s="106"/>
      <c r="D79" s="107"/>
      <c r="E79" s="107"/>
      <c r="F79" s="107"/>
      <c r="G79" s="108"/>
      <c r="H79" s="108"/>
      <c r="I79" s="107"/>
      <c r="J79" s="107"/>
      <c r="K79" s="107"/>
      <c r="L79" s="107"/>
      <c r="M79" s="109" t="str">
        <f>IF(Q79=0,"NC",IF(Q79&gt;90,90,Q79))</f>
        <v>NC</v>
      </c>
      <c r="N79" s="110"/>
      <c r="O79" s="111"/>
      <c r="Q79" s="67">
        <f>SUM(C79:L79)</f>
        <v>0</v>
      </c>
    </row>
    <row r="80" spans="1:17" s="68" customFormat="1" ht="15.75" customHeight="1">
      <c r="A80" s="112" t="s">
        <v>291</v>
      </c>
      <c r="B80" s="105">
        <v>38</v>
      </c>
      <c r="C80" s="106"/>
      <c r="D80" s="107"/>
      <c r="E80" s="107"/>
      <c r="F80" s="107"/>
      <c r="G80" s="108"/>
      <c r="H80" s="108"/>
      <c r="I80" s="107"/>
      <c r="J80" s="107"/>
      <c r="K80" s="107"/>
      <c r="L80" s="107"/>
      <c r="M80" s="109" t="str">
        <f>IF(Q80=0,"NC",IF(Q80&gt;90,90,Q80))</f>
        <v>NC</v>
      </c>
      <c r="N80" s="130"/>
      <c r="O80" s="114" t="str">
        <f>IF(M83=0,"NC",M83+N80)</f>
        <v>NC</v>
      </c>
      <c r="Q80" s="67">
        <f>SUM(C80:L80)</f>
        <v>0</v>
      </c>
    </row>
    <row r="81" spans="1:17" s="68" customFormat="1" ht="15.75" customHeight="1">
      <c r="A81" s="112" t="s">
        <v>292</v>
      </c>
      <c r="B81" s="105">
        <v>23</v>
      </c>
      <c r="C81" s="106"/>
      <c r="D81" s="107"/>
      <c r="E81" s="107"/>
      <c r="F81" s="107"/>
      <c r="G81" s="108"/>
      <c r="H81" s="108"/>
      <c r="I81" s="107"/>
      <c r="J81" s="107"/>
      <c r="K81" s="107"/>
      <c r="L81" s="107"/>
      <c r="M81" s="109" t="str">
        <f>IF(Q81=0,"NC",IF(Q81&gt;90,90,Q81))</f>
        <v>NC</v>
      </c>
      <c r="N81" s="110"/>
      <c r="O81" s="115"/>
      <c r="Q81" s="67">
        <f>SUM(C81:L81)</f>
        <v>0</v>
      </c>
    </row>
    <row r="82" spans="1:17" s="68" customFormat="1" ht="15.75" customHeight="1" thickBot="1">
      <c r="A82" s="116">
        <v>418</v>
      </c>
      <c r="B82" s="117">
        <v>36</v>
      </c>
      <c r="C82" s="118"/>
      <c r="D82" s="119"/>
      <c r="E82" s="119"/>
      <c r="F82" s="119"/>
      <c r="G82" s="120"/>
      <c r="H82" s="120"/>
      <c r="I82" s="119"/>
      <c r="J82" s="119"/>
      <c r="K82" s="119"/>
      <c r="L82" s="119"/>
      <c r="M82" s="109" t="str">
        <f>IF(Q82=0,"NC",IF(Q82&gt;90,90,Q82))</f>
        <v>NC</v>
      </c>
      <c r="N82" s="121"/>
      <c r="O82" s="122"/>
      <c r="Q82" s="67">
        <f>SUM(C82:L82)</f>
        <v>0</v>
      </c>
    </row>
    <row r="83" spans="1:15" s="66" customFormat="1" ht="15.75" customHeight="1" thickBot="1" thickTop="1">
      <c r="A83" s="123"/>
      <c r="B83" s="124" t="s">
        <v>43</v>
      </c>
      <c r="C83" s="125">
        <f aca="true" t="shared" si="14" ref="C83:M83">SUM(C79:C82)</f>
        <v>0</v>
      </c>
      <c r="D83" s="126">
        <f t="shared" si="14"/>
        <v>0</v>
      </c>
      <c r="E83" s="126">
        <f t="shared" si="14"/>
        <v>0</v>
      </c>
      <c r="F83" s="126">
        <f t="shared" si="14"/>
        <v>0</v>
      </c>
      <c r="G83" s="126">
        <f t="shared" si="14"/>
        <v>0</v>
      </c>
      <c r="H83" s="126">
        <f t="shared" si="14"/>
        <v>0</v>
      </c>
      <c r="I83" s="126">
        <f t="shared" si="14"/>
        <v>0</v>
      </c>
      <c r="J83" s="126">
        <f t="shared" si="14"/>
        <v>0</v>
      </c>
      <c r="K83" s="126">
        <f t="shared" si="14"/>
        <v>0</v>
      </c>
      <c r="L83" s="127">
        <f t="shared" si="14"/>
        <v>0</v>
      </c>
      <c r="M83" s="127">
        <f t="shared" si="14"/>
        <v>0</v>
      </c>
      <c r="N83" s="128"/>
      <c r="O83" s="129" t="s">
        <v>17</v>
      </c>
    </row>
    <row r="84" spans="1:17" s="68" customFormat="1" ht="15.75" customHeight="1" thickTop="1">
      <c r="A84" s="104"/>
      <c r="B84" s="105">
        <v>129</v>
      </c>
      <c r="C84" s="106">
        <v>23</v>
      </c>
      <c r="D84" s="107">
        <v>23</v>
      </c>
      <c r="E84" s="107"/>
      <c r="F84" s="107">
        <v>16</v>
      </c>
      <c r="G84" s="108">
        <v>15</v>
      </c>
      <c r="H84" s="108"/>
      <c r="I84" s="107"/>
      <c r="J84" s="107"/>
      <c r="K84" s="107"/>
      <c r="L84" s="107">
        <v>9</v>
      </c>
      <c r="M84" s="109">
        <f>IF(Q84=0,"NC",IF(Q84&gt;90,90,Q84))</f>
        <v>86</v>
      </c>
      <c r="N84" s="110"/>
      <c r="O84" s="111"/>
      <c r="Q84" s="67">
        <f>SUM(C84:L84)</f>
        <v>86</v>
      </c>
    </row>
    <row r="85" spans="1:17" s="68" customFormat="1" ht="15.75" customHeight="1">
      <c r="A85" s="112" t="s">
        <v>98</v>
      </c>
      <c r="B85" s="105">
        <v>88</v>
      </c>
      <c r="C85" s="106">
        <v>21</v>
      </c>
      <c r="D85" s="107">
        <v>21</v>
      </c>
      <c r="E85" s="107"/>
      <c r="F85" s="107">
        <v>15</v>
      </c>
      <c r="G85" s="108">
        <v>15</v>
      </c>
      <c r="H85" s="108"/>
      <c r="I85" s="107"/>
      <c r="J85" s="107"/>
      <c r="K85" s="107"/>
      <c r="L85" s="107">
        <v>9</v>
      </c>
      <c r="M85" s="109">
        <f>IF(Q85=0,"NC",IF(Q85&gt;90,90,Q85))</f>
        <v>81</v>
      </c>
      <c r="N85" s="113">
        <v>1</v>
      </c>
      <c r="O85" s="114">
        <f>IF(M88=0,"NC",M88+N85)</f>
        <v>342</v>
      </c>
      <c r="Q85" s="67">
        <f>SUM(C85:L85)</f>
        <v>81</v>
      </c>
    </row>
    <row r="86" spans="1:17" s="68" customFormat="1" ht="15.75" customHeight="1">
      <c r="A86" s="112" t="s">
        <v>99</v>
      </c>
      <c r="B86" s="105">
        <v>116</v>
      </c>
      <c r="C86" s="106">
        <v>23</v>
      </c>
      <c r="D86" s="107">
        <v>22</v>
      </c>
      <c r="E86" s="107"/>
      <c r="F86" s="107">
        <v>16</v>
      </c>
      <c r="G86" s="108">
        <v>15</v>
      </c>
      <c r="H86" s="108"/>
      <c r="I86" s="107"/>
      <c r="J86" s="107"/>
      <c r="K86" s="107"/>
      <c r="L86" s="107">
        <v>9</v>
      </c>
      <c r="M86" s="109">
        <f>IF(Q86=0,"NC",IF(Q86&gt;90,90,Q86))</f>
        <v>85</v>
      </c>
      <c r="N86" s="110"/>
      <c r="O86" s="115"/>
      <c r="Q86" s="67">
        <f>SUM(C86:L86)</f>
        <v>85</v>
      </c>
    </row>
    <row r="87" spans="1:17" s="68" customFormat="1" ht="15.75" customHeight="1" thickBot="1">
      <c r="A87" s="116">
        <v>419</v>
      </c>
      <c r="B87" s="117">
        <v>115</v>
      </c>
      <c r="C87" s="118">
        <v>23</v>
      </c>
      <c r="D87" s="119">
        <v>23</v>
      </c>
      <c r="E87" s="119">
        <v>3</v>
      </c>
      <c r="F87" s="119">
        <v>15</v>
      </c>
      <c r="G87" s="120">
        <v>16</v>
      </c>
      <c r="H87" s="120"/>
      <c r="I87" s="119"/>
      <c r="J87" s="119"/>
      <c r="K87" s="119"/>
      <c r="L87" s="119">
        <v>9</v>
      </c>
      <c r="M87" s="109">
        <f>IF(Q87=0,"NC",IF(Q87&gt;90,90,Q87))</f>
        <v>89</v>
      </c>
      <c r="N87" s="121"/>
      <c r="O87" s="122"/>
      <c r="Q87" s="67">
        <f>SUM(C87:L87)</f>
        <v>89</v>
      </c>
    </row>
    <row r="88" spans="1:15" s="66" customFormat="1" ht="15.75" customHeight="1" thickBot="1" thickTop="1">
      <c r="A88" s="123"/>
      <c r="B88" s="124" t="s">
        <v>43</v>
      </c>
      <c r="C88" s="125">
        <f aca="true" t="shared" si="15" ref="C88:M88">SUM(C84:C87)</f>
        <v>90</v>
      </c>
      <c r="D88" s="126">
        <f t="shared" si="15"/>
        <v>89</v>
      </c>
      <c r="E88" s="126">
        <f t="shared" si="15"/>
        <v>3</v>
      </c>
      <c r="F88" s="126">
        <f t="shared" si="15"/>
        <v>62</v>
      </c>
      <c r="G88" s="126">
        <f t="shared" si="15"/>
        <v>61</v>
      </c>
      <c r="H88" s="126">
        <f t="shared" si="15"/>
        <v>0</v>
      </c>
      <c r="I88" s="126">
        <f t="shared" si="15"/>
        <v>0</v>
      </c>
      <c r="J88" s="126">
        <f t="shared" si="15"/>
        <v>0</v>
      </c>
      <c r="K88" s="126">
        <f t="shared" si="15"/>
        <v>0</v>
      </c>
      <c r="L88" s="127">
        <f t="shared" si="15"/>
        <v>36</v>
      </c>
      <c r="M88" s="127">
        <f t="shared" si="15"/>
        <v>341</v>
      </c>
      <c r="N88" s="128"/>
      <c r="O88" s="129" t="s">
        <v>17</v>
      </c>
    </row>
    <row r="89" spans="1:17" s="68" customFormat="1" ht="15.75" customHeight="1" thickTop="1">
      <c r="A89" s="104"/>
      <c r="B89" s="131" t="s">
        <v>293</v>
      </c>
      <c r="C89" s="106">
        <v>23</v>
      </c>
      <c r="D89" s="107">
        <v>22</v>
      </c>
      <c r="E89" s="107"/>
      <c r="F89" s="107">
        <v>17</v>
      </c>
      <c r="G89" s="108">
        <v>17</v>
      </c>
      <c r="H89" s="108"/>
      <c r="I89" s="107"/>
      <c r="J89" s="107">
        <v>1</v>
      </c>
      <c r="K89" s="107"/>
      <c r="L89" s="107">
        <v>9</v>
      </c>
      <c r="M89" s="109">
        <f>IF(Q89=0,"NC",IF(Q89&gt;90,90,Q89))</f>
        <v>89</v>
      </c>
      <c r="N89" s="110"/>
      <c r="O89" s="111"/>
      <c r="Q89" s="67">
        <f>SUM(C89:L89)</f>
        <v>89</v>
      </c>
    </row>
    <row r="90" spans="1:17" s="68" customFormat="1" ht="15.75" customHeight="1">
      <c r="A90" s="112" t="s">
        <v>98</v>
      </c>
      <c r="B90" s="105" t="s">
        <v>294</v>
      </c>
      <c r="C90" s="106">
        <v>23</v>
      </c>
      <c r="D90" s="107">
        <v>21</v>
      </c>
      <c r="E90" s="107"/>
      <c r="F90" s="107">
        <v>16</v>
      </c>
      <c r="G90" s="108">
        <v>16</v>
      </c>
      <c r="H90" s="108"/>
      <c r="I90" s="107"/>
      <c r="J90" s="107"/>
      <c r="K90" s="107"/>
      <c r="L90" s="107">
        <v>9</v>
      </c>
      <c r="M90" s="109">
        <f>IF(Q90=0,"NC",IF(Q90&gt;90,90,Q90))</f>
        <v>85</v>
      </c>
      <c r="N90" s="113">
        <v>1</v>
      </c>
      <c r="O90" s="114">
        <f>IF(M93=0,"NC",M93+N90)</f>
        <v>345</v>
      </c>
      <c r="Q90" s="67">
        <f>SUM(C90:L90)</f>
        <v>85</v>
      </c>
    </row>
    <row r="91" spans="1:17" s="68" customFormat="1" ht="15.75" customHeight="1">
      <c r="A91" s="112" t="s">
        <v>99</v>
      </c>
      <c r="B91" s="105" t="s">
        <v>295</v>
      </c>
      <c r="C91" s="106">
        <v>23</v>
      </c>
      <c r="D91" s="107">
        <v>22</v>
      </c>
      <c r="E91" s="107"/>
      <c r="F91" s="107">
        <v>16</v>
      </c>
      <c r="G91" s="108">
        <v>17</v>
      </c>
      <c r="H91" s="108"/>
      <c r="I91" s="107"/>
      <c r="J91" s="107"/>
      <c r="K91" s="107"/>
      <c r="L91" s="107">
        <v>9</v>
      </c>
      <c r="M91" s="109">
        <f>IF(Q91=0,"NC",IF(Q91&gt;90,90,Q91))</f>
        <v>87</v>
      </c>
      <c r="N91" s="110" t="s">
        <v>17</v>
      </c>
      <c r="O91" s="115"/>
      <c r="Q91" s="67">
        <f>SUM(C91:L91)</f>
        <v>87</v>
      </c>
    </row>
    <row r="92" spans="1:17" s="68" customFormat="1" ht="15.75" customHeight="1" thickBot="1">
      <c r="A92" s="116">
        <v>451</v>
      </c>
      <c r="B92" s="117" t="s">
        <v>296</v>
      </c>
      <c r="C92" s="118">
        <v>22</v>
      </c>
      <c r="D92" s="119">
        <v>22</v>
      </c>
      <c r="E92" s="119"/>
      <c r="F92" s="119">
        <v>15</v>
      </c>
      <c r="G92" s="120">
        <v>15</v>
      </c>
      <c r="H92" s="120"/>
      <c r="I92" s="119"/>
      <c r="J92" s="119"/>
      <c r="K92" s="119"/>
      <c r="L92" s="119">
        <v>9</v>
      </c>
      <c r="M92" s="109">
        <f>IF(Q92=0,"NC",IF(Q92&gt;90,90,Q92))</f>
        <v>83</v>
      </c>
      <c r="N92" s="121"/>
      <c r="O92" s="122"/>
      <c r="Q92" s="67">
        <f>SUM(C92:L92)</f>
        <v>83</v>
      </c>
    </row>
    <row r="93" spans="1:15" s="66" customFormat="1" ht="15.75" customHeight="1" thickBot="1" thickTop="1">
      <c r="A93" s="123"/>
      <c r="B93" s="124" t="s">
        <v>43</v>
      </c>
      <c r="C93" s="125">
        <f aca="true" t="shared" si="16" ref="C93:M93">SUM(C89:C92)</f>
        <v>91</v>
      </c>
      <c r="D93" s="126">
        <f t="shared" si="16"/>
        <v>87</v>
      </c>
      <c r="E93" s="126">
        <f t="shared" si="16"/>
        <v>0</v>
      </c>
      <c r="F93" s="126">
        <f t="shared" si="16"/>
        <v>64</v>
      </c>
      <c r="G93" s="126">
        <f t="shared" si="16"/>
        <v>65</v>
      </c>
      <c r="H93" s="126">
        <f t="shared" si="16"/>
        <v>0</v>
      </c>
      <c r="I93" s="126">
        <f t="shared" si="16"/>
        <v>0</v>
      </c>
      <c r="J93" s="126">
        <f t="shared" si="16"/>
        <v>1</v>
      </c>
      <c r="K93" s="126">
        <f t="shared" si="16"/>
        <v>0</v>
      </c>
      <c r="L93" s="127">
        <f t="shared" si="16"/>
        <v>36</v>
      </c>
      <c r="M93" s="127">
        <f t="shared" si="16"/>
        <v>344</v>
      </c>
      <c r="N93" s="128"/>
      <c r="O93" s="129" t="s">
        <v>17</v>
      </c>
    </row>
    <row r="94" spans="1:17" s="68" customFormat="1" ht="15.75" customHeight="1" thickTop="1">
      <c r="A94" s="104"/>
      <c r="B94" s="105" t="s">
        <v>297</v>
      </c>
      <c r="C94" s="106">
        <v>23</v>
      </c>
      <c r="D94" s="107">
        <v>21</v>
      </c>
      <c r="E94" s="107"/>
      <c r="F94" s="107">
        <v>16</v>
      </c>
      <c r="G94" s="108">
        <v>16</v>
      </c>
      <c r="H94" s="108"/>
      <c r="I94" s="107"/>
      <c r="J94" s="107"/>
      <c r="K94" s="107"/>
      <c r="L94" s="107">
        <v>9</v>
      </c>
      <c r="M94" s="109">
        <f>IF(Q94=0,"NC",IF(Q94&gt;90,90,Q94))</f>
        <v>85</v>
      </c>
      <c r="N94" s="110"/>
      <c r="O94" s="111"/>
      <c r="Q94" s="67">
        <f>SUM(C94:L94)</f>
        <v>85</v>
      </c>
    </row>
    <row r="95" spans="1:17" s="68" customFormat="1" ht="15.75" customHeight="1">
      <c r="A95" s="112" t="s">
        <v>98</v>
      </c>
      <c r="B95" s="105" t="s">
        <v>298</v>
      </c>
      <c r="C95" s="106">
        <v>22</v>
      </c>
      <c r="D95" s="107">
        <v>21</v>
      </c>
      <c r="E95" s="107"/>
      <c r="F95" s="107">
        <v>16</v>
      </c>
      <c r="G95" s="108">
        <v>16</v>
      </c>
      <c r="H95" s="108"/>
      <c r="I95" s="107"/>
      <c r="J95" s="107"/>
      <c r="K95" s="107"/>
      <c r="L95" s="107">
        <v>9</v>
      </c>
      <c r="M95" s="109">
        <f>IF(Q95=0,"NC",IF(Q95&gt;90,90,Q95))</f>
        <v>84</v>
      </c>
      <c r="N95" s="113"/>
      <c r="O95" s="114">
        <f>IF(M98=0,"NC",M98+N95)</f>
        <v>337</v>
      </c>
      <c r="Q95" s="67">
        <f>SUM(C95:L95)</f>
        <v>84</v>
      </c>
    </row>
    <row r="96" spans="1:17" s="68" customFormat="1" ht="15.75" customHeight="1">
      <c r="A96" s="112" t="s">
        <v>99</v>
      </c>
      <c r="B96" s="131" t="s">
        <v>299</v>
      </c>
      <c r="C96" s="106">
        <v>21</v>
      </c>
      <c r="D96" s="107">
        <v>21</v>
      </c>
      <c r="E96" s="107"/>
      <c r="F96" s="107">
        <v>15</v>
      </c>
      <c r="G96" s="108">
        <v>15</v>
      </c>
      <c r="H96" s="108"/>
      <c r="I96" s="107"/>
      <c r="J96" s="107"/>
      <c r="K96" s="107"/>
      <c r="L96" s="107">
        <v>9</v>
      </c>
      <c r="M96" s="109">
        <f>IF(Q96=0,"NC",IF(Q96&gt;90,90,Q96))</f>
        <v>81</v>
      </c>
      <c r="N96" s="110"/>
      <c r="O96" s="115"/>
      <c r="Q96" s="67">
        <f>SUM(C96:L96)</f>
        <v>81</v>
      </c>
    </row>
    <row r="97" spans="1:17" s="68" customFormat="1" ht="15.75" customHeight="1" thickBot="1">
      <c r="A97" s="116">
        <v>452</v>
      </c>
      <c r="B97" s="117" t="s">
        <v>300</v>
      </c>
      <c r="C97" s="118">
        <v>24</v>
      </c>
      <c r="D97" s="119">
        <v>22</v>
      </c>
      <c r="E97" s="119"/>
      <c r="F97" s="119">
        <v>16</v>
      </c>
      <c r="G97" s="120">
        <v>16</v>
      </c>
      <c r="H97" s="120"/>
      <c r="I97" s="119"/>
      <c r="J97" s="119"/>
      <c r="K97" s="119"/>
      <c r="L97" s="119">
        <v>9</v>
      </c>
      <c r="M97" s="109">
        <f>IF(Q97=0,"NC",IF(Q97&gt;90,90,Q97))</f>
        <v>87</v>
      </c>
      <c r="N97" s="121"/>
      <c r="O97" s="122"/>
      <c r="Q97" s="67">
        <f>SUM(C97:L97)</f>
        <v>87</v>
      </c>
    </row>
    <row r="98" spans="1:15" s="66" customFormat="1" ht="15.75" customHeight="1" thickBot="1" thickTop="1">
      <c r="A98" s="123"/>
      <c r="B98" s="124" t="s">
        <v>43</v>
      </c>
      <c r="C98" s="125">
        <f aca="true" t="shared" si="17" ref="C98:M98">SUM(C94:C97)</f>
        <v>90</v>
      </c>
      <c r="D98" s="126">
        <f t="shared" si="17"/>
        <v>85</v>
      </c>
      <c r="E98" s="126">
        <f t="shared" si="17"/>
        <v>0</v>
      </c>
      <c r="F98" s="126">
        <f t="shared" si="17"/>
        <v>63</v>
      </c>
      <c r="G98" s="126">
        <f t="shared" si="17"/>
        <v>63</v>
      </c>
      <c r="H98" s="126">
        <f t="shared" si="17"/>
        <v>0</v>
      </c>
      <c r="I98" s="126">
        <f t="shared" si="17"/>
        <v>0</v>
      </c>
      <c r="J98" s="126">
        <f t="shared" si="17"/>
        <v>0</v>
      </c>
      <c r="K98" s="126">
        <f t="shared" si="17"/>
        <v>0</v>
      </c>
      <c r="L98" s="127">
        <f t="shared" si="17"/>
        <v>36</v>
      </c>
      <c r="M98" s="127">
        <f t="shared" si="17"/>
        <v>337</v>
      </c>
      <c r="N98" s="128"/>
      <c r="O98" s="129" t="s">
        <v>17</v>
      </c>
    </row>
    <row r="99" ht="13.5" thickTop="1"/>
  </sheetData>
  <autoFilter ref="A8:Q98"/>
  <printOptions horizontalCentered="1"/>
  <pageMargins left="0" right="0" top="0.236220472440945" bottom="0.433070866141732" header="0.511811023622047" footer="0.511811023622047"/>
  <pageSetup horizontalDpi="240" verticalDpi="240" orientation="portrait" paperSize="9" scale="78" r:id="rId1"/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8"/>
  <sheetViews>
    <sheetView showGridLines="0" showZeros="0" workbookViewId="0" topLeftCell="A25">
      <selection activeCell="A39" sqref="A39:XFD98"/>
    </sheetView>
  </sheetViews>
  <sheetFormatPr defaultColWidth="9.140625" defaultRowHeight="12.75"/>
  <cols>
    <col min="1" max="1" width="17.57421875" style="18" customWidth="1"/>
    <col min="2" max="2" width="4.7109375" style="18" customWidth="1"/>
    <col min="3" max="8" width="4.7109375" style="56" customWidth="1"/>
    <col min="9" max="9" width="4.7109375" style="18" customWidth="1"/>
    <col min="10" max="12" width="4.28125" style="18" customWidth="1"/>
    <col min="13" max="13" width="6.57421875" style="18" customWidth="1"/>
    <col min="14" max="14" width="19.28125" style="18" customWidth="1"/>
    <col min="15" max="15" width="8.57421875" style="18" hidden="1" customWidth="1"/>
    <col min="16" max="16" width="9.140625" style="18" hidden="1" customWidth="1"/>
    <col min="17" max="256" width="9.140625" style="18" customWidth="1"/>
    <col min="257" max="257" width="17.57421875" style="18" customWidth="1"/>
    <col min="258" max="265" width="4.7109375" style="18" customWidth="1"/>
    <col min="266" max="268" width="4.28125" style="18" customWidth="1"/>
    <col min="269" max="269" width="6.57421875" style="18" customWidth="1"/>
    <col min="270" max="270" width="19.28125" style="18" customWidth="1"/>
    <col min="271" max="272" width="9.140625" style="18" hidden="1" customWidth="1"/>
    <col min="273" max="512" width="9.140625" style="18" customWidth="1"/>
    <col min="513" max="513" width="17.57421875" style="18" customWidth="1"/>
    <col min="514" max="521" width="4.7109375" style="18" customWidth="1"/>
    <col min="522" max="524" width="4.28125" style="18" customWidth="1"/>
    <col min="525" max="525" width="6.57421875" style="18" customWidth="1"/>
    <col min="526" max="526" width="19.28125" style="18" customWidth="1"/>
    <col min="527" max="528" width="9.140625" style="18" hidden="1" customWidth="1"/>
    <col min="529" max="768" width="9.140625" style="18" customWidth="1"/>
    <col min="769" max="769" width="17.57421875" style="18" customWidth="1"/>
    <col min="770" max="777" width="4.7109375" style="18" customWidth="1"/>
    <col min="778" max="780" width="4.28125" style="18" customWidth="1"/>
    <col min="781" max="781" width="6.57421875" style="18" customWidth="1"/>
    <col min="782" max="782" width="19.28125" style="18" customWidth="1"/>
    <col min="783" max="784" width="9.140625" style="18" hidden="1" customWidth="1"/>
    <col min="785" max="1024" width="9.140625" style="18" customWidth="1"/>
    <col min="1025" max="1025" width="17.57421875" style="18" customWidth="1"/>
    <col min="1026" max="1033" width="4.7109375" style="18" customWidth="1"/>
    <col min="1034" max="1036" width="4.28125" style="18" customWidth="1"/>
    <col min="1037" max="1037" width="6.57421875" style="18" customWidth="1"/>
    <col min="1038" max="1038" width="19.28125" style="18" customWidth="1"/>
    <col min="1039" max="1040" width="9.140625" style="18" hidden="1" customWidth="1"/>
    <col min="1041" max="1280" width="9.140625" style="18" customWidth="1"/>
    <col min="1281" max="1281" width="17.57421875" style="18" customWidth="1"/>
    <col min="1282" max="1289" width="4.7109375" style="18" customWidth="1"/>
    <col min="1290" max="1292" width="4.28125" style="18" customWidth="1"/>
    <col min="1293" max="1293" width="6.57421875" style="18" customWidth="1"/>
    <col min="1294" max="1294" width="19.28125" style="18" customWidth="1"/>
    <col min="1295" max="1296" width="9.140625" style="18" hidden="1" customWidth="1"/>
    <col min="1297" max="1536" width="9.140625" style="18" customWidth="1"/>
    <col min="1537" max="1537" width="17.57421875" style="18" customWidth="1"/>
    <col min="1538" max="1545" width="4.7109375" style="18" customWidth="1"/>
    <col min="1546" max="1548" width="4.28125" style="18" customWidth="1"/>
    <col min="1549" max="1549" width="6.57421875" style="18" customWidth="1"/>
    <col min="1550" max="1550" width="19.28125" style="18" customWidth="1"/>
    <col min="1551" max="1552" width="9.140625" style="18" hidden="1" customWidth="1"/>
    <col min="1553" max="1792" width="9.140625" style="18" customWidth="1"/>
    <col min="1793" max="1793" width="17.57421875" style="18" customWidth="1"/>
    <col min="1794" max="1801" width="4.7109375" style="18" customWidth="1"/>
    <col min="1802" max="1804" width="4.28125" style="18" customWidth="1"/>
    <col min="1805" max="1805" width="6.57421875" style="18" customWidth="1"/>
    <col min="1806" max="1806" width="19.28125" style="18" customWidth="1"/>
    <col min="1807" max="1808" width="9.140625" style="18" hidden="1" customWidth="1"/>
    <col min="1809" max="2048" width="9.140625" style="18" customWidth="1"/>
    <col min="2049" max="2049" width="17.57421875" style="18" customWidth="1"/>
    <col min="2050" max="2057" width="4.7109375" style="18" customWidth="1"/>
    <col min="2058" max="2060" width="4.28125" style="18" customWidth="1"/>
    <col min="2061" max="2061" width="6.57421875" style="18" customWidth="1"/>
    <col min="2062" max="2062" width="19.28125" style="18" customWidth="1"/>
    <col min="2063" max="2064" width="9.140625" style="18" hidden="1" customWidth="1"/>
    <col min="2065" max="2304" width="9.140625" style="18" customWidth="1"/>
    <col min="2305" max="2305" width="17.57421875" style="18" customWidth="1"/>
    <col min="2306" max="2313" width="4.7109375" style="18" customWidth="1"/>
    <col min="2314" max="2316" width="4.28125" style="18" customWidth="1"/>
    <col min="2317" max="2317" width="6.57421875" style="18" customWidth="1"/>
    <col min="2318" max="2318" width="19.28125" style="18" customWidth="1"/>
    <col min="2319" max="2320" width="9.140625" style="18" hidden="1" customWidth="1"/>
    <col min="2321" max="2560" width="9.140625" style="18" customWidth="1"/>
    <col min="2561" max="2561" width="17.57421875" style="18" customWidth="1"/>
    <col min="2562" max="2569" width="4.7109375" style="18" customWidth="1"/>
    <col min="2570" max="2572" width="4.28125" style="18" customWidth="1"/>
    <col min="2573" max="2573" width="6.57421875" style="18" customWidth="1"/>
    <col min="2574" max="2574" width="19.28125" style="18" customWidth="1"/>
    <col min="2575" max="2576" width="9.140625" style="18" hidden="1" customWidth="1"/>
    <col min="2577" max="2816" width="9.140625" style="18" customWidth="1"/>
    <col min="2817" max="2817" width="17.57421875" style="18" customWidth="1"/>
    <col min="2818" max="2825" width="4.7109375" style="18" customWidth="1"/>
    <col min="2826" max="2828" width="4.28125" style="18" customWidth="1"/>
    <col min="2829" max="2829" width="6.57421875" style="18" customWidth="1"/>
    <col min="2830" max="2830" width="19.28125" style="18" customWidth="1"/>
    <col min="2831" max="2832" width="9.140625" style="18" hidden="1" customWidth="1"/>
    <col min="2833" max="3072" width="9.140625" style="18" customWidth="1"/>
    <col min="3073" max="3073" width="17.57421875" style="18" customWidth="1"/>
    <col min="3074" max="3081" width="4.7109375" style="18" customWidth="1"/>
    <col min="3082" max="3084" width="4.28125" style="18" customWidth="1"/>
    <col min="3085" max="3085" width="6.57421875" style="18" customWidth="1"/>
    <col min="3086" max="3086" width="19.28125" style="18" customWidth="1"/>
    <col min="3087" max="3088" width="9.140625" style="18" hidden="1" customWidth="1"/>
    <col min="3089" max="3328" width="9.140625" style="18" customWidth="1"/>
    <col min="3329" max="3329" width="17.57421875" style="18" customWidth="1"/>
    <col min="3330" max="3337" width="4.7109375" style="18" customWidth="1"/>
    <col min="3338" max="3340" width="4.28125" style="18" customWidth="1"/>
    <col min="3341" max="3341" width="6.57421875" style="18" customWidth="1"/>
    <col min="3342" max="3342" width="19.28125" style="18" customWidth="1"/>
    <col min="3343" max="3344" width="9.140625" style="18" hidden="1" customWidth="1"/>
    <col min="3345" max="3584" width="9.140625" style="18" customWidth="1"/>
    <col min="3585" max="3585" width="17.57421875" style="18" customWidth="1"/>
    <col min="3586" max="3593" width="4.7109375" style="18" customWidth="1"/>
    <col min="3594" max="3596" width="4.28125" style="18" customWidth="1"/>
    <col min="3597" max="3597" width="6.57421875" style="18" customWidth="1"/>
    <col min="3598" max="3598" width="19.28125" style="18" customWidth="1"/>
    <col min="3599" max="3600" width="9.140625" style="18" hidden="1" customWidth="1"/>
    <col min="3601" max="3840" width="9.140625" style="18" customWidth="1"/>
    <col min="3841" max="3841" width="17.57421875" style="18" customWidth="1"/>
    <col min="3842" max="3849" width="4.7109375" style="18" customWidth="1"/>
    <col min="3850" max="3852" width="4.28125" style="18" customWidth="1"/>
    <col min="3853" max="3853" width="6.57421875" style="18" customWidth="1"/>
    <col min="3854" max="3854" width="19.28125" style="18" customWidth="1"/>
    <col min="3855" max="3856" width="9.140625" style="18" hidden="1" customWidth="1"/>
    <col min="3857" max="4096" width="9.140625" style="18" customWidth="1"/>
    <col min="4097" max="4097" width="17.57421875" style="18" customWidth="1"/>
    <col min="4098" max="4105" width="4.7109375" style="18" customWidth="1"/>
    <col min="4106" max="4108" width="4.28125" style="18" customWidth="1"/>
    <col min="4109" max="4109" width="6.57421875" style="18" customWidth="1"/>
    <col min="4110" max="4110" width="19.28125" style="18" customWidth="1"/>
    <col min="4111" max="4112" width="9.140625" style="18" hidden="1" customWidth="1"/>
    <col min="4113" max="4352" width="9.140625" style="18" customWidth="1"/>
    <col min="4353" max="4353" width="17.57421875" style="18" customWidth="1"/>
    <col min="4354" max="4361" width="4.7109375" style="18" customWidth="1"/>
    <col min="4362" max="4364" width="4.28125" style="18" customWidth="1"/>
    <col min="4365" max="4365" width="6.57421875" style="18" customWidth="1"/>
    <col min="4366" max="4366" width="19.28125" style="18" customWidth="1"/>
    <col min="4367" max="4368" width="9.140625" style="18" hidden="1" customWidth="1"/>
    <col min="4369" max="4608" width="9.140625" style="18" customWidth="1"/>
    <col min="4609" max="4609" width="17.57421875" style="18" customWidth="1"/>
    <col min="4610" max="4617" width="4.7109375" style="18" customWidth="1"/>
    <col min="4618" max="4620" width="4.28125" style="18" customWidth="1"/>
    <col min="4621" max="4621" width="6.57421875" style="18" customWidth="1"/>
    <col min="4622" max="4622" width="19.28125" style="18" customWidth="1"/>
    <col min="4623" max="4624" width="9.140625" style="18" hidden="1" customWidth="1"/>
    <col min="4625" max="4864" width="9.140625" style="18" customWidth="1"/>
    <col min="4865" max="4865" width="17.57421875" style="18" customWidth="1"/>
    <col min="4866" max="4873" width="4.7109375" style="18" customWidth="1"/>
    <col min="4874" max="4876" width="4.28125" style="18" customWidth="1"/>
    <col min="4877" max="4877" width="6.57421875" style="18" customWidth="1"/>
    <col min="4878" max="4878" width="19.28125" style="18" customWidth="1"/>
    <col min="4879" max="4880" width="9.140625" style="18" hidden="1" customWidth="1"/>
    <col min="4881" max="5120" width="9.140625" style="18" customWidth="1"/>
    <col min="5121" max="5121" width="17.57421875" style="18" customWidth="1"/>
    <col min="5122" max="5129" width="4.7109375" style="18" customWidth="1"/>
    <col min="5130" max="5132" width="4.28125" style="18" customWidth="1"/>
    <col min="5133" max="5133" width="6.57421875" style="18" customWidth="1"/>
    <col min="5134" max="5134" width="19.28125" style="18" customWidth="1"/>
    <col min="5135" max="5136" width="9.140625" style="18" hidden="1" customWidth="1"/>
    <col min="5137" max="5376" width="9.140625" style="18" customWidth="1"/>
    <col min="5377" max="5377" width="17.57421875" style="18" customWidth="1"/>
    <col min="5378" max="5385" width="4.7109375" style="18" customWidth="1"/>
    <col min="5386" max="5388" width="4.28125" style="18" customWidth="1"/>
    <col min="5389" max="5389" width="6.57421875" style="18" customWidth="1"/>
    <col min="5390" max="5390" width="19.28125" style="18" customWidth="1"/>
    <col min="5391" max="5392" width="9.140625" style="18" hidden="1" customWidth="1"/>
    <col min="5393" max="5632" width="9.140625" style="18" customWidth="1"/>
    <col min="5633" max="5633" width="17.57421875" style="18" customWidth="1"/>
    <col min="5634" max="5641" width="4.7109375" style="18" customWidth="1"/>
    <col min="5642" max="5644" width="4.28125" style="18" customWidth="1"/>
    <col min="5645" max="5645" width="6.57421875" style="18" customWidth="1"/>
    <col min="5646" max="5646" width="19.28125" style="18" customWidth="1"/>
    <col min="5647" max="5648" width="9.140625" style="18" hidden="1" customWidth="1"/>
    <col min="5649" max="5888" width="9.140625" style="18" customWidth="1"/>
    <col min="5889" max="5889" width="17.57421875" style="18" customWidth="1"/>
    <col min="5890" max="5897" width="4.7109375" style="18" customWidth="1"/>
    <col min="5898" max="5900" width="4.28125" style="18" customWidth="1"/>
    <col min="5901" max="5901" width="6.57421875" style="18" customWidth="1"/>
    <col min="5902" max="5902" width="19.28125" style="18" customWidth="1"/>
    <col min="5903" max="5904" width="9.140625" style="18" hidden="1" customWidth="1"/>
    <col min="5905" max="6144" width="9.140625" style="18" customWidth="1"/>
    <col min="6145" max="6145" width="17.57421875" style="18" customWidth="1"/>
    <col min="6146" max="6153" width="4.7109375" style="18" customWidth="1"/>
    <col min="6154" max="6156" width="4.28125" style="18" customWidth="1"/>
    <col min="6157" max="6157" width="6.57421875" style="18" customWidth="1"/>
    <col min="6158" max="6158" width="19.28125" style="18" customWidth="1"/>
    <col min="6159" max="6160" width="9.140625" style="18" hidden="1" customWidth="1"/>
    <col min="6161" max="6400" width="9.140625" style="18" customWidth="1"/>
    <col min="6401" max="6401" width="17.57421875" style="18" customWidth="1"/>
    <col min="6402" max="6409" width="4.7109375" style="18" customWidth="1"/>
    <col min="6410" max="6412" width="4.28125" style="18" customWidth="1"/>
    <col min="6413" max="6413" width="6.57421875" style="18" customWidth="1"/>
    <col min="6414" max="6414" width="19.28125" style="18" customWidth="1"/>
    <col min="6415" max="6416" width="9.140625" style="18" hidden="1" customWidth="1"/>
    <col min="6417" max="6656" width="9.140625" style="18" customWidth="1"/>
    <col min="6657" max="6657" width="17.57421875" style="18" customWidth="1"/>
    <col min="6658" max="6665" width="4.7109375" style="18" customWidth="1"/>
    <col min="6666" max="6668" width="4.28125" style="18" customWidth="1"/>
    <col min="6669" max="6669" width="6.57421875" style="18" customWidth="1"/>
    <col min="6670" max="6670" width="19.28125" style="18" customWidth="1"/>
    <col min="6671" max="6672" width="9.140625" style="18" hidden="1" customWidth="1"/>
    <col min="6673" max="6912" width="9.140625" style="18" customWidth="1"/>
    <col min="6913" max="6913" width="17.57421875" style="18" customWidth="1"/>
    <col min="6914" max="6921" width="4.7109375" style="18" customWidth="1"/>
    <col min="6922" max="6924" width="4.28125" style="18" customWidth="1"/>
    <col min="6925" max="6925" width="6.57421875" style="18" customWidth="1"/>
    <col min="6926" max="6926" width="19.28125" style="18" customWidth="1"/>
    <col min="6927" max="6928" width="9.140625" style="18" hidden="1" customWidth="1"/>
    <col min="6929" max="7168" width="9.140625" style="18" customWidth="1"/>
    <col min="7169" max="7169" width="17.57421875" style="18" customWidth="1"/>
    <col min="7170" max="7177" width="4.7109375" style="18" customWidth="1"/>
    <col min="7178" max="7180" width="4.28125" style="18" customWidth="1"/>
    <col min="7181" max="7181" width="6.57421875" style="18" customWidth="1"/>
    <col min="7182" max="7182" width="19.28125" style="18" customWidth="1"/>
    <col min="7183" max="7184" width="9.140625" style="18" hidden="1" customWidth="1"/>
    <col min="7185" max="7424" width="9.140625" style="18" customWidth="1"/>
    <col min="7425" max="7425" width="17.57421875" style="18" customWidth="1"/>
    <col min="7426" max="7433" width="4.7109375" style="18" customWidth="1"/>
    <col min="7434" max="7436" width="4.28125" style="18" customWidth="1"/>
    <col min="7437" max="7437" width="6.57421875" style="18" customWidth="1"/>
    <col min="7438" max="7438" width="19.28125" style="18" customWidth="1"/>
    <col min="7439" max="7440" width="9.140625" style="18" hidden="1" customWidth="1"/>
    <col min="7441" max="7680" width="9.140625" style="18" customWidth="1"/>
    <col min="7681" max="7681" width="17.57421875" style="18" customWidth="1"/>
    <col min="7682" max="7689" width="4.7109375" style="18" customWidth="1"/>
    <col min="7690" max="7692" width="4.28125" style="18" customWidth="1"/>
    <col min="7693" max="7693" width="6.57421875" style="18" customWidth="1"/>
    <col min="7694" max="7694" width="19.28125" style="18" customWidth="1"/>
    <col min="7695" max="7696" width="9.140625" style="18" hidden="1" customWidth="1"/>
    <col min="7697" max="7936" width="9.140625" style="18" customWidth="1"/>
    <col min="7937" max="7937" width="17.57421875" style="18" customWidth="1"/>
    <col min="7938" max="7945" width="4.7109375" style="18" customWidth="1"/>
    <col min="7946" max="7948" width="4.28125" style="18" customWidth="1"/>
    <col min="7949" max="7949" width="6.57421875" style="18" customWidth="1"/>
    <col min="7950" max="7950" width="19.28125" style="18" customWidth="1"/>
    <col min="7951" max="7952" width="9.140625" style="18" hidden="1" customWidth="1"/>
    <col min="7953" max="8192" width="9.140625" style="18" customWidth="1"/>
    <col min="8193" max="8193" width="17.57421875" style="18" customWidth="1"/>
    <col min="8194" max="8201" width="4.7109375" style="18" customWidth="1"/>
    <col min="8202" max="8204" width="4.28125" style="18" customWidth="1"/>
    <col min="8205" max="8205" width="6.57421875" style="18" customWidth="1"/>
    <col min="8206" max="8206" width="19.28125" style="18" customWidth="1"/>
    <col min="8207" max="8208" width="9.140625" style="18" hidden="1" customWidth="1"/>
    <col min="8209" max="8448" width="9.140625" style="18" customWidth="1"/>
    <col min="8449" max="8449" width="17.57421875" style="18" customWidth="1"/>
    <col min="8450" max="8457" width="4.7109375" style="18" customWidth="1"/>
    <col min="8458" max="8460" width="4.28125" style="18" customWidth="1"/>
    <col min="8461" max="8461" width="6.57421875" style="18" customWidth="1"/>
    <col min="8462" max="8462" width="19.28125" style="18" customWidth="1"/>
    <col min="8463" max="8464" width="9.140625" style="18" hidden="1" customWidth="1"/>
    <col min="8465" max="8704" width="9.140625" style="18" customWidth="1"/>
    <col min="8705" max="8705" width="17.57421875" style="18" customWidth="1"/>
    <col min="8706" max="8713" width="4.7109375" style="18" customWidth="1"/>
    <col min="8714" max="8716" width="4.28125" style="18" customWidth="1"/>
    <col min="8717" max="8717" width="6.57421875" style="18" customWidth="1"/>
    <col min="8718" max="8718" width="19.28125" style="18" customWidth="1"/>
    <col min="8719" max="8720" width="9.140625" style="18" hidden="1" customWidth="1"/>
    <col min="8721" max="8960" width="9.140625" style="18" customWidth="1"/>
    <col min="8961" max="8961" width="17.57421875" style="18" customWidth="1"/>
    <col min="8962" max="8969" width="4.7109375" style="18" customWidth="1"/>
    <col min="8970" max="8972" width="4.28125" style="18" customWidth="1"/>
    <col min="8973" max="8973" width="6.57421875" style="18" customWidth="1"/>
    <col min="8974" max="8974" width="19.28125" style="18" customWidth="1"/>
    <col min="8975" max="8976" width="9.140625" style="18" hidden="1" customWidth="1"/>
    <col min="8977" max="9216" width="9.140625" style="18" customWidth="1"/>
    <col min="9217" max="9217" width="17.57421875" style="18" customWidth="1"/>
    <col min="9218" max="9225" width="4.7109375" style="18" customWidth="1"/>
    <col min="9226" max="9228" width="4.28125" style="18" customWidth="1"/>
    <col min="9229" max="9229" width="6.57421875" style="18" customWidth="1"/>
    <col min="9230" max="9230" width="19.28125" style="18" customWidth="1"/>
    <col min="9231" max="9232" width="9.140625" style="18" hidden="1" customWidth="1"/>
    <col min="9233" max="9472" width="9.140625" style="18" customWidth="1"/>
    <col min="9473" max="9473" width="17.57421875" style="18" customWidth="1"/>
    <col min="9474" max="9481" width="4.7109375" style="18" customWidth="1"/>
    <col min="9482" max="9484" width="4.28125" style="18" customWidth="1"/>
    <col min="9485" max="9485" width="6.57421875" style="18" customWidth="1"/>
    <col min="9486" max="9486" width="19.28125" style="18" customWidth="1"/>
    <col min="9487" max="9488" width="9.140625" style="18" hidden="1" customWidth="1"/>
    <col min="9489" max="9728" width="9.140625" style="18" customWidth="1"/>
    <col min="9729" max="9729" width="17.57421875" style="18" customWidth="1"/>
    <col min="9730" max="9737" width="4.7109375" style="18" customWidth="1"/>
    <col min="9738" max="9740" width="4.28125" style="18" customWidth="1"/>
    <col min="9741" max="9741" width="6.57421875" style="18" customWidth="1"/>
    <col min="9742" max="9742" width="19.28125" style="18" customWidth="1"/>
    <col min="9743" max="9744" width="9.140625" style="18" hidden="1" customWidth="1"/>
    <col min="9745" max="9984" width="9.140625" style="18" customWidth="1"/>
    <col min="9985" max="9985" width="17.57421875" style="18" customWidth="1"/>
    <col min="9986" max="9993" width="4.7109375" style="18" customWidth="1"/>
    <col min="9994" max="9996" width="4.28125" style="18" customWidth="1"/>
    <col min="9997" max="9997" width="6.57421875" style="18" customWidth="1"/>
    <col min="9998" max="9998" width="19.28125" style="18" customWidth="1"/>
    <col min="9999" max="10000" width="9.140625" style="18" hidden="1" customWidth="1"/>
    <col min="10001" max="10240" width="9.140625" style="18" customWidth="1"/>
    <col min="10241" max="10241" width="17.57421875" style="18" customWidth="1"/>
    <col min="10242" max="10249" width="4.7109375" style="18" customWidth="1"/>
    <col min="10250" max="10252" width="4.28125" style="18" customWidth="1"/>
    <col min="10253" max="10253" width="6.57421875" style="18" customWidth="1"/>
    <col min="10254" max="10254" width="19.28125" style="18" customWidth="1"/>
    <col min="10255" max="10256" width="9.140625" style="18" hidden="1" customWidth="1"/>
    <col min="10257" max="10496" width="9.140625" style="18" customWidth="1"/>
    <col min="10497" max="10497" width="17.57421875" style="18" customWidth="1"/>
    <col min="10498" max="10505" width="4.7109375" style="18" customWidth="1"/>
    <col min="10506" max="10508" width="4.28125" style="18" customWidth="1"/>
    <col min="10509" max="10509" width="6.57421875" style="18" customWidth="1"/>
    <col min="10510" max="10510" width="19.28125" style="18" customWidth="1"/>
    <col min="10511" max="10512" width="9.140625" style="18" hidden="1" customWidth="1"/>
    <col min="10513" max="10752" width="9.140625" style="18" customWidth="1"/>
    <col min="10753" max="10753" width="17.57421875" style="18" customWidth="1"/>
    <col min="10754" max="10761" width="4.7109375" style="18" customWidth="1"/>
    <col min="10762" max="10764" width="4.28125" style="18" customWidth="1"/>
    <col min="10765" max="10765" width="6.57421875" style="18" customWidth="1"/>
    <col min="10766" max="10766" width="19.28125" style="18" customWidth="1"/>
    <col min="10767" max="10768" width="9.140625" style="18" hidden="1" customWidth="1"/>
    <col min="10769" max="11008" width="9.140625" style="18" customWidth="1"/>
    <col min="11009" max="11009" width="17.57421875" style="18" customWidth="1"/>
    <col min="11010" max="11017" width="4.7109375" style="18" customWidth="1"/>
    <col min="11018" max="11020" width="4.28125" style="18" customWidth="1"/>
    <col min="11021" max="11021" width="6.57421875" style="18" customWidth="1"/>
    <col min="11022" max="11022" width="19.28125" style="18" customWidth="1"/>
    <col min="11023" max="11024" width="9.140625" style="18" hidden="1" customWidth="1"/>
    <col min="11025" max="11264" width="9.140625" style="18" customWidth="1"/>
    <col min="11265" max="11265" width="17.57421875" style="18" customWidth="1"/>
    <col min="11266" max="11273" width="4.7109375" style="18" customWidth="1"/>
    <col min="11274" max="11276" width="4.28125" style="18" customWidth="1"/>
    <col min="11277" max="11277" width="6.57421875" style="18" customWidth="1"/>
    <col min="11278" max="11278" width="19.28125" style="18" customWidth="1"/>
    <col min="11279" max="11280" width="9.140625" style="18" hidden="1" customWidth="1"/>
    <col min="11281" max="11520" width="9.140625" style="18" customWidth="1"/>
    <col min="11521" max="11521" width="17.57421875" style="18" customWidth="1"/>
    <col min="11522" max="11529" width="4.7109375" style="18" customWidth="1"/>
    <col min="11530" max="11532" width="4.28125" style="18" customWidth="1"/>
    <col min="11533" max="11533" width="6.57421875" style="18" customWidth="1"/>
    <col min="11534" max="11534" width="19.28125" style="18" customWidth="1"/>
    <col min="11535" max="11536" width="9.140625" style="18" hidden="1" customWidth="1"/>
    <col min="11537" max="11776" width="9.140625" style="18" customWidth="1"/>
    <col min="11777" max="11777" width="17.57421875" style="18" customWidth="1"/>
    <col min="11778" max="11785" width="4.7109375" style="18" customWidth="1"/>
    <col min="11786" max="11788" width="4.28125" style="18" customWidth="1"/>
    <col min="11789" max="11789" width="6.57421875" style="18" customWidth="1"/>
    <col min="11790" max="11790" width="19.28125" style="18" customWidth="1"/>
    <col min="11791" max="11792" width="9.140625" style="18" hidden="1" customWidth="1"/>
    <col min="11793" max="12032" width="9.140625" style="18" customWidth="1"/>
    <col min="12033" max="12033" width="17.57421875" style="18" customWidth="1"/>
    <col min="12034" max="12041" width="4.7109375" style="18" customWidth="1"/>
    <col min="12042" max="12044" width="4.28125" style="18" customWidth="1"/>
    <col min="12045" max="12045" width="6.57421875" style="18" customWidth="1"/>
    <col min="12046" max="12046" width="19.28125" style="18" customWidth="1"/>
    <col min="12047" max="12048" width="9.140625" style="18" hidden="1" customWidth="1"/>
    <col min="12049" max="12288" width="9.140625" style="18" customWidth="1"/>
    <col min="12289" max="12289" width="17.57421875" style="18" customWidth="1"/>
    <col min="12290" max="12297" width="4.7109375" style="18" customWidth="1"/>
    <col min="12298" max="12300" width="4.28125" style="18" customWidth="1"/>
    <col min="12301" max="12301" width="6.57421875" style="18" customWidth="1"/>
    <col min="12302" max="12302" width="19.28125" style="18" customWidth="1"/>
    <col min="12303" max="12304" width="9.140625" style="18" hidden="1" customWidth="1"/>
    <col min="12305" max="12544" width="9.140625" style="18" customWidth="1"/>
    <col min="12545" max="12545" width="17.57421875" style="18" customWidth="1"/>
    <col min="12546" max="12553" width="4.7109375" style="18" customWidth="1"/>
    <col min="12554" max="12556" width="4.28125" style="18" customWidth="1"/>
    <col min="12557" max="12557" width="6.57421875" style="18" customWidth="1"/>
    <col min="12558" max="12558" width="19.28125" style="18" customWidth="1"/>
    <col min="12559" max="12560" width="9.140625" style="18" hidden="1" customWidth="1"/>
    <col min="12561" max="12800" width="9.140625" style="18" customWidth="1"/>
    <col min="12801" max="12801" width="17.57421875" style="18" customWidth="1"/>
    <col min="12802" max="12809" width="4.7109375" style="18" customWidth="1"/>
    <col min="12810" max="12812" width="4.28125" style="18" customWidth="1"/>
    <col min="12813" max="12813" width="6.57421875" style="18" customWidth="1"/>
    <col min="12814" max="12814" width="19.28125" style="18" customWidth="1"/>
    <col min="12815" max="12816" width="9.140625" style="18" hidden="1" customWidth="1"/>
    <col min="12817" max="13056" width="9.140625" style="18" customWidth="1"/>
    <col min="13057" max="13057" width="17.57421875" style="18" customWidth="1"/>
    <col min="13058" max="13065" width="4.7109375" style="18" customWidth="1"/>
    <col min="13066" max="13068" width="4.28125" style="18" customWidth="1"/>
    <col min="13069" max="13069" width="6.57421875" style="18" customWidth="1"/>
    <col min="13070" max="13070" width="19.28125" style="18" customWidth="1"/>
    <col min="13071" max="13072" width="9.140625" style="18" hidden="1" customWidth="1"/>
    <col min="13073" max="13312" width="9.140625" style="18" customWidth="1"/>
    <col min="13313" max="13313" width="17.57421875" style="18" customWidth="1"/>
    <col min="13314" max="13321" width="4.7109375" style="18" customWidth="1"/>
    <col min="13322" max="13324" width="4.28125" style="18" customWidth="1"/>
    <col min="13325" max="13325" width="6.57421875" style="18" customWidth="1"/>
    <col min="13326" max="13326" width="19.28125" style="18" customWidth="1"/>
    <col min="13327" max="13328" width="9.140625" style="18" hidden="1" customWidth="1"/>
    <col min="13329" max="13568" width="9.140625" style="18" customWidth="1"/>
    <col min="13569" max="13569" width="17.57421875" style="18" customWidth="1"/>
    <col min="13570" max="13577" width="4.7109375" style="18" customWidth="1"/>
    <col min="13578" max="13580" width="4.28125" style="18" customWidth="1"/>
    <col min="13581" max="13581" width="6.57421875" style="18" customWidth="1"/>
    <col min="13582" max="13582" width="19.28125" style="18" customWidth="1"/>
    <col min="13583" max="13584" width="9.140625" style="18" hidden="1" customWidth="1"/>
    <col min="13585" max="13824" width="9.140625" style="18" customWidth="1"/>
    <col min="13825" max="13825" width="17.57421875" style="18" customWidth="1"/>
    <col min="13826" max="13833" width="4.7109375" style="18" customWidth="1"/>
    <col min="13834" max="13836" width="4.28125" style="18" customWidth="1"/>
    <col min="13837" max="13837" width="6.57421875" style="18" customWidth="1"/>
    <col min="13838" max="13838" width="19.28125" style="18" customWidth="1"/>
    <col min="13839" max="13840" width="9.140625" style="18" hidden="1" customWidth="1"/>
    <col min="13841" max="14080" width="9.140625" style="18" customWidth="1"/>
    <col min="14081" max="14081" width="17.57421875" style="18" customWidth="1"/>
    <col min="14082" max="14089" width="4.7109375" style="18" customWidth="1"/>
    <col min="14090" max="14092" width="4.28125" style="18" customWidth="1"/>
    <col min="14093" max="14093" width="6.57421875" style="18" customWidth="1"/>
    <col min="14094" max="14094" width="19.28125" style="18" customWidth="1"/>
    <col min="14095" max="14096" width="9.140625" style="18" hidden="1" customWidth="1"/>
    <col min="14097" max="14336" width="9.140625" style="18" customWidth="1"/>
    <col min="14337" max="14337" width="17.57421875" style="18" customWidth="1"/>
    <col min="14338" max="14345" width="4.7109375" style="18" customWidth="1"/>
    <col min="14346" max="14348" width="4.28125" style="18" customWidth="1"/>
    <col min="14349" max="14349" width="6.57421875" style="18" customWidth="1"/>
    <col min="14350" max="14350" width="19.28125" style="18" customWidth="1"/>
    <col min="14351" max="14352" width="9.140625" style="18" hidden="1" customWidth="1"/>
    <col min="14353" max="14592" width="9.140625" style="18" customWidth="1"/>
    <col min="14593" max="14593" width="17.57421875" style="18" customWidth="1"/>
    <col min="14594" max="14601" width="4.7109375" style="18" customWidth="1"/>
    <col min="14602" max="14604" width="4.28125" style="18" customWidth="1"/>
    <col min="14605" max="14605" width="6.57421875" style="18" customWidth="1"/>
    <col min="14606" max="14606" width="19.28125" style="18" customWidth="1"/>
    <col min="14607" max="14608" width="9.140625" style="18" hidden="1" customWidth="1"/>
    <col min="14609" max="14848" width="9.140625" style="18" customWidth="1"/>
    <col min="14849" max="14849" width="17.57421875" style="18" customWidth="1"/>
    <col min="14850" max="14857" width="4.7109375" style="18" customWidth="1"/>
    <col min="14858" max="14860" width="4.28125" style="18" customWidth="1"/>
    <col min="14861" max="14861" width="6.57421875" style="18" customWidth="1"/>
    <col min="14862" max="14862" width="19.28125" style="18" customWidth="1"/>
    <col min="14863" max="14864" width="9.140625" style="18" hidden="1" customWidth="1"/>
    <col min="14865" max="15104" width="9.140625" style="18" customWidth="1"/>
    <col min="15105" max="15105" width="17.57421875" style="18" customWidth="1"/>
    <col min="15106" max="15113" width="4.7109375" style="18" customWidth="1"/>
    <col min="15114" max="15116" width="4.28125" style="18" customWidth="1"/>
    <col min="15117" max="15117" width="6.57421875" style="18" customWidth="1"/>
    <col min="15118" max="15118" width="19.28125" style="18" customWidth="1"/>
    <col min="15119" max="15120" width="9.140625" style="18" hidden="1" customWidth="1"/>
    <col min="15121" max="15360" width="9.140625" style="18" customWidth="1"/>
    <col min="15361" max="15361" width="17.57421875" style="18" customWidth="1"/>
    <col min="15362" max="15369" width="4.7109375" style="18" customWidth="1"/>
    <col min="15370" max="15372" width="4.28125" style="18" customWidth="1"/>
    <col min="15373" max="15373" width="6.57421875" style="18" customWidth="1"/>
    <col min="15374" max="15374" width="19.28125" style="18" customWidth="1"/>
    <col min="15375" max="15376" width="9.140625" style="18" hidden="1" customWidth="1"/>
    <col min="15377" max="15616" width="9.140625" style="18" customWidth="1"/>
    <col min="15617" max="15617" width="17.57421875" style="18" customWidth="1"/>
    <col min="15618" max="15625" width="4.7109375" style="18" customWidth="1"/>
    <col min="15626" max="15628" width="4.28125" style="18" customWidth="1"/>
    <col min="15629" max="15629" width="6.57421875" style="18" customWidth="1"/>
    <col min="15630" max="15630" width="19.28125" style="18" customWidth="1"/>
    <col min="15631" max="15632" width="9.140625" style="18" hidden="1" customWidth="1"/>
    <col min="15633" max="15872" width="9.140625" style="18" customWidth="1"/>
    <col min="15873" max="15873" width="17.57421875" style="18" customWidth="1"/>
    <col min="15874" max="15881" width="4.7109375" style="18" customWidth="1"/>
    <col min="15882" max="15884" width="4.28125" style="18" customWidth="1"/>
    <col min="15885" max="15885" width="6.57421875" style="18" customWidth="1"/>
    <col min="15886" max="15886" width="19.28125" style="18" customWidth="1"/>
    <col min="15887" max="15888" width="9.140625" style="18" hidden="1" customWidth="1"/>
    <col min="15889" max="16128" width="9.140625" style="18" customWidth="1"/>
    <col min="16129" max="16129" width="17.57421875" style="18" customWidth="1"/>
    <col min="16130" max="16137" width="4.7109375" style="18" customWidth="1"/>
    <col min="16138" max="16140" width="4.28125" style="18" customWidth="1"/>
    <col min="16141" max="16141" width="6.57421875" style="18" customWidth="1"/>
    <col min="16142" max="16142" width="19.28125" style="18" customWidth="1"/>
    <col min="16143" max="16144" width="9.140625" style="18" hidden="1" customWidth="1"/>
    <col min="16145" max="16384" width="9.140625" style="18" customWidth="1"/>
  </cols>
  <sheetData>
    <row r="1" spans="1:14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customHeight="1">
      <c r="A2"/>
      <c r="B2" t="s">
        <v>17</v>
      </c>
      <c r="C2" s="81" t="s">
        <v>284</v>
      </c>
      <c r="D2"/>
      <c r="E2"/>
      <c r="F2"/>
      <c r="G2"/>
      <c r="H2"/>
      <c r="I2"/>
      <c r="J2"/>
      <c r="K2"/>
      <c r="L2"/>
      <c r="M2"/>
      <c r="N2"/>
    </row>
    <row r="3" spans="1:14" ht="13.5" customHeight="1">
      <c r="A3"/>
      <c r="B3"/>
      <c r="C3"/>
      <c r="D3"/>
      <c r="E3"/>
      <c r="F3"/>
      <c r="G3" s="81" t="s">
        <v>108</v>
      </c>
      <c r="H3"/>
      <c r="I3"/>
      <c r="J3"/>
      <c r="K3"/>
      <c r="L3"/>
      <c r="M3"/>
      <c r="N3"/>
    </row>
    <row r="4" spans="1:14" ht="13.5" customHeight="1">
      <c r="A4"/>
      <c r="B4"/>
      <c r="C4" t="s">
        <v>17</v>
      </c>
      <c r="D4"/>
      <c r="E4"/>
      <c r="F4"/>
      <c r="G4"/>
      <c r="H4"/>
      <c r="I4"/>
      <c r="J4"/>
      <c r="K4"/>
      <c r="L4"/>
      <c r="M4"/>
      <c r="N4"/>
    </row>
    <row r="5" spans="1:14" s="20" customFormat="1" ht="9.75" customHeight="1" thickBot="1">
      <c r="A5" s="82"/>
      <c r="B5"/>
      <c r="C5"/>
      <c r="D5"/>
      <c r="E5"/>
      <c r="F5" s="82"/>
      <c r="G5" s="82"/>
      <c r="H5" s="82"/>
      <c r="I5" s="82"/>
      <c r="J5" s="82"/>
      <c r="K5" s="82"/>
      <c r="L5" s="82"/>
      <c r="M5" s="82"/>
      <c r="N5" s="82"/>
    </row>
    <row r="6" spans="1:14" s="26" customFormat="1" ht="1.5" customHeight="1" thickTop="1">
      <c r="A6" s="83"/>
      <c r="B6" s="84"/>
      <c r="C6" s="84"/>
      <c r="D6" s="85" t="s">
        <v>17</v>
      </c>
      <c r="E6" s="85"/>
      <c r="F6" s="85" t="s">
        <v>17</v>
      </c>
      <c r="G6" s="85" t="s">
        <v>17</v>
      </c>
      <c r="H6" s="85"/>
      <c r="I6" s="85" t="s">
        <v>17</v>
      </c>
      <c r="J6" s="86" t="s">
        <v>17</v>
      </c>
      <c r="K6" s="85" t="s">
        <v>17</v>
      </c>
      <c r="L6" s="85" t="s">
        <v>17</v>
      </c>
      <c r="M6" s="87" t="s">
        <v>17</v>
      </c>
      <c r="N6" s="89" t="s">
        <v>17</v>
      </c>
    </row>
    <row r="7" spans="1:14" s="66" customFormat="1" ht="60" customHeight="1">
      <c r="A7" s="90" t="s">
        <v>23</v>
      </c>
      <c r="B7" s="91" t="s">
        <v>80</v>
      </c>
      <c r="C7" s="92" t="s">
        <v>81</v>
      </c>
      <c r="D7" s="93" t="s">
        <v>82</v>
      </c>
      <c r="E7" s="94" t="s">
        <v>83</v>
      </c>
      <c r="F7" s="95" t="s">
        <v>84</v>
      </c>
      <c r="G7" s="94" t="s">
        <v>85</v>
      </c>
      <c r="H7" s="94" t="s">
        <v>86</v>
      </c>
      <c r="I7" s="94" t="s">
        <v>87</v>
      </c>
      <c r="J7" s="95" t="s">
        <v>88</v>
      </c>
      <c r="K7" s="95" t="s">
        <v>89</v>
      </c>
      <c r="L7" s="95" t="s">
        <v>90</v>
      </c>
      <c r="M7" s="96" t="s">
        <v>91</v>
      </c>
      <c r="N7" s="90" t="s">
        <v>93</v>
      </c>
    </row>
    <row r="8" spans="1:14" s="66" customFormat="1" ht="7.5" customHeight="1" thickBot="1">
      <c r="A8" s="98"/>
      <c r="B8" s="98"/>
      <c r="C8" s="99" t="s">
        <v>17</v>
      </c>
      <c r="D8" s="100" t="s">
        <v>17</v>
      </c>
      <c r="E8" s="100"/>
      <c r="F8" s="100"/>
      <c r="G8" s="101"/>
      <c r="H8" s="101"/>
      <c r="I8" s="100"/>
      <c r="J8" s="100"/>
      <c r="K8" s="100"/>
      <c r="L8" s="100"/>
      <c r="M8" s="102"/>
      <c r="N8" s="102"/>
    </row>
    <row r="9" spans="1:16" s="68" customFormat="1" ht="19.5" customHeight="1" thickTop="1">
      <c r="A9" s="104"/>
      <c r="B9" s="105">
        <v>11</v>
      </c>
      <c r="C9" s="106">
        <v>22</v>
      </c>
      <c r="D9" s="107">
        <v>22</v>
      </c>
      <c r="E9" s="107"/>
      <c r="F9" s="107">
        <v>16</v>
      </c>
      <c r="G9" s="108">
        <v>15</v>
      </c>
      <c r="H9" s="108"/>
      <c r="I9" s="107"/>
      <c r="J9" s="107"/>
      <c r="K9" s="107"/>
      <c r="L9" s="107">
        <v>9</v>
      </c>
      <c r="M9" s="109">
        <f>IF(P9=0,"NC",IF(P9&gt;90,90,P9))</f>
        <v>84</v>
      </c>
      <c r="N9" s="111"/>
      <c r="P9" s="67">
        <f>SUM(C9:L9)</f>
        <v>84</v>
      </c>
    </row>
    <row r="10" spans="1:16" s="68" customFormat="1" ht="20.25" customHeight="1">
      <c r="A10" s="132" t="s">
        <v>301</v>
      </c>
      <c r="B10" s="105">
        <v>13</v>
      </c>
      <c r="C10" s="106"/>
      <c r="D10" s="107"/>
      <c r="E10" s="107"/>
      <c r="F10" s="107"/>
      <c r="G10" s="108"/>
      <c r="H10" s="108"/>
      <c r="I10" s="107"/>
      <c r="J10" s="107"/>
      <c r="K10" s="107"/>
      <c r="L10" s="107"/>
      <c r="M10" s="109" t="str">
        <f>IF(P10=0,"NC",IF(P10&gt;90,90,P10))</f>
        <v>NC</v>
      </c>
      <c r="N10" s="114">
        <f>IF(M13=0,"NC",M13)</f>
        <v>84</v>
      </c>
      <c r="P10" s="67">
        <f>SUM(C10:L10)</f>
        <v>0</v>
      </c>
    </row>
    <row r="11" spans="1:16" s="68" customFormat="1" ht="12" customHeight="1">
      <c r="A11" s="132" t="s">
        <v>96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5"/>
      <c r="P11" s="67">
        <f>SUM(C11:L11)</f>
        <v>0</v>
      </c>
    </row>
    <row r="12" spans="1:16" s="68" customFormat="1" ht="12" customHeight="1" thickBot="1">
      <c r="A12" s="133">
        <v>205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22"/>
      <c r="P12" s="67">
        <f>SUM(C12:L12)</f>
        <v>0</v>
      </c>
    </row>
    <row r="13" spans="1:14" s="66" customFormat="1" ht="15.75" customHeight="1" thickBot="1" thickTop="1">
      <c r="A13" s="123"/>
      <c r="B13" s="124" t="s">
        <v>43</v>
      </c>
      <c r="C13" s="125">
        <f aca="true" t="shared" si="0" ref="C13:M13">SUM(C9:C12)</f>
        <v>22</v>
      </c>
      <c r="D13" s="126">
        <f t="shared" si="0"/>
        <v>22</v>
      </c>
      <c r="E13" s="126">
        <f t="shared" si="0"/>
        <v>0</v>
      </c>
      <c r="F13" s="126">
        <f>SUM(F9:F12)</f>
        <v>16</v>
      </c>
      <c r="G13" s="126">
        <f>SUM(G9:G12)</f>
        <v>15</v>
      </c>
      <c r="H13" s="126">
        <f>SUM(H9:H12)</f>
        <v>0</v>
      </c>
      <c r="I13" s="126">
        <f t="shared" si="0"/>
        <v>0</v>
      </c>
      <c r="J13" s="126">
        <f t="shared" si="0"/>
        <v>0</v>
      </c>
      <c r="K13" s="126">
        <f t="shared" si="0"/>
        <v>0</v>
      </c>
      <c r="L13" s="127">
        <f t="shared" si="0"/>
        <v>9</v>
      </c>
      <c r="M13" s="127">
        <f t="shared" si="0"/>
        <v>84</v>
      </c>
      <c r="N13" s="129"/>
    </row>
    <row r="14" spans="1:16" s="68" customFormat="1" ht="19.5" customHeight="1" thickTop="1">
      <c r="A14" s="104"/>
      <c r="B14" s="105">
        <v>22</v>
      </c>
      <c r="C14" s="106"/>
      <c r="D14" s="107"/>
      <c r="E14" s="107"/>
      <c r="F14" s="107"/>
      <c r="G14" s="108"/>
      <c r="H14" s="108"/>
      <c r="I14" s="107"/>
      <c r="J14" s="107"/>
      <c r="K14" s="107"/>
      <c r="L14" s="107"/>
      <c r="M14" s="109" t="str">
        <f>IF(P14=0,"NC",IF(P14&gt;90,90,P14))</f>
        <v>NC</v>
      </c>
      <c r="N14" s="111"/>
      <c r="P14" s="67">
        <f>SUM(C14:L14)</f>
        <v>0</v>
      </c>
    </row>
    <row r="15" spans="1:16" s="68" customFormat="1" ht="20.25" customHeight="1">
      <c r="A15" s="132" t="s">
        <v>302</v>
      </c>
      <c r="B15" s="105">
        <v>11</v>
      </c>
      <c r="C15" s="106">
        <v>23</v>
      </c>
      <c r="D15" s="107">
        <v>23</v>
      </c>
      <c r="E15" s="107"/>
      <c r="F15" s="107">
        <v>16</v>
      </c>
      <c r="G15" s="108">
        <v>16</v>
      </c>
      <c r="H15" s="108"/>
      <c r="I15" s="107"/>
      <c r="J15" s="107"/>
      <c r="K15" s="107"/>
      <c r="L15" s="107">
        <v>9</v>
      </c>
      <c r="M15" s="109">
        <f>IF(P15=0,"NC",IF(P15&gt;90,90,P15))</f>
        <v>87</v>
      </c>
      <c r="N15" s="114">
        <f>IF(M18=0,"NC",M18)</f>
        <v>87</v>
      </c>
      <c r="P15" s="67">
        <f>SUM(C15:L15)</f>
        <v>87</v>
      </c>
    </row>
    <row r="16" spans="1:16" s="68" customFormat="1" ht="12" customHeight="1">
      <c r="A16" s="132" t="s">
        <v>48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5"/>
      <c r="P16" s="67">
        <f>SUM(C16:L16)</f>
        <v>0</v>
      </c>
    </row>
    <row r="17" spans="1:16" s="68" customFormat="1" ht="12" customHeight="1" thickBot="1">
      <c r="A17" s="133">
        <v>203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22"/>
      <c r="P17" s="67">
        <f>SUM(C17:L17)</f>
        <v>0</v>
      </c>
    </row>
    <row r="18" spans="1:14" s="66" customFormat="1" ht="15.75" customHeight="1" thickBot="1" thickTop="1">
      <c r="A18" s="123"/>
      <c r="B18" s="124" t="s">
        <v>43</v>
      </c>
      <c r="C18" s="125">
        <f aca="true" t="shared" si="1" ref="C18:H18">SUM(C14:C17)</f>
        <v>23</v>
      </c>
      <c r="D18" s="126">
        <f t="shared" si="1"/>
        <v>23</v>
      </c>
      <c r="E18" s="126">
        <f t="shared" si="1"/>
        <v>0</v>
      </c>
      <c r="F18" s="126">
        <f t="shared" si="1"/>
        <v>16</v>
      </c>
      <c r="G18" s="126">
        <f t="shared" si="1"/>
        <v>16</v>
      </c>
      <c r="H18" s="126">
        <f t="shared" si="1"/>
        <v>0</v>
      </c>
      <c r="I18" s="126">
        <f>SUM(I14:I17)</f>
        <v>0</v>
      </c>
      <c r="J18" s="126">
        <f>SUM(J14:J17)</f>
        <v>0</v>
      </c>
      <c r="K18" s="126">
        <f>SUM(K14:K17)</f>
        <v>0</v>
      </c>
      <c r="L18" s="127">
        <f>SUM(L14:L17)</f>
        <v>9</v>
      </c>
      <c r="M18" s="127">
        <f>SUM(M14:M17)</f>
        <v>87</v>
      </c>
      <c r="N18" s="129"/>
    </row>
    <row r="19" spans="1:16" s="68" customFormat="1" ht="19.5" customHeight="1" thickTop="1">
      <c r="A19" s="104"/>
      <c r="B19" s="105">
        <v>7</v>
      </c>
      <c r="C19" s="106">
        <v>23</v>
      </c>
      <c r="D19" s="107">
        <v>21</v>
      </c>
      <c r="E19" s="107"/>
      <c r="F19" s="107">
        <v>16</v>
      </c>
      <c r="G19" s="108">
        <v>16</v>
      </c>
      <c r="H19" s="108">
        <v>3</v>
      </c>
      <c r="I19" s="107"/>
      <c r="J19" s="107"/>
      <c r="K19" s="107"/>
      <c r="L19" s="107">
        <v>9</v>
      </c>
      <c r="M19" s="109">
        <f>IF(P19=0,"NC",IF(P19&gt;90,90,P19))</f>
        <v>88</v>
      </c>
      <c r="N19" s="111"/>
      <c r="P19" s="67">
        <f>SUM(C19:L19)</f>
        <v>88</v>
      </c>
    </row>
    <row r="20" spans="1:16" s="68" customFormat="1" ht="20.25" customHeight="1">
      <c r="A20" s="132" t="s">
        <v>302</v>
      </c>
      <c r="B20" s="105">
        <v>4</v>
      </c>
      <c r="C20" s="106">
        <v>23</v>
      </c>
      <c r="D20" s="107">
        <v>23</v>
      </c>
      <c r="E20" s="107"/>
      <c r="F20" s="107">
        <v>17</v>
      </c>
      <c r="G20" s="108">
        <v>17</v>
      </c>
      <c r="H20" s="108"/>
      <c r="I20" s="107"/>
      <c r="J20" s="107"/>
      <c r="K20" s="107"/>
      <c r="L20" s="107">
        <v>9</v>
      </c>
      <c r="M20" s="109">
        <f>IF(P20=0,"NC",IF(P20&gt;90,90,P20))</f>
        <v>89</v>
      </c>
      <c r="N20" s="114">
        <f>IF(M23=0,"NC",M23)</f>
        <v>177</v>
      </c>
      <c r="P20" s="67">
        <f>SUM(C20:L20)</f>
        <v>89</v>
      </c>
    </row>
    <row r="21" spans="1:16" s="68" customFormat="1" ht="12" customHeight="1">
      <c r="A21" s="132" t="s">
        <v>48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5"/>
      <c r="P21" s="67">
        <f>SUM(C21:L21)</f>
        <v>0</v>
      </c>
    </row>
    <row r="22" spans="1:16" s="68" customFormat="1" ht="12" customHeight="1" thickBot="1">
      <c r="A22" s="133">
        <v>204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22"/>
      <c r="P22" s="67">
        <f>SUM(C22:L22)</f>
        <v>0</v>
      </c>
    </row>
    <row r="23" spans="1:14" s="66" customFormat="1" ht="15.75" customHeight="1" thickBot="1" thickTop="1">
      <c r="A23" s="123"/>
      <c r="B23" s="124" t="s">
        <v>43</v>
      </c>
      <c r="C23" s="125">
        <f aca="true" t="shared" si="2" ref="C23:H23">SUM(C19:C22)</f>
        <v>46</v>
      </c>
      <c r="D23" s="126">
        <f t="shared" si="2"/>
        <v>44</v>
      </c>
      <c r="E23" s="126">
        <f t="shared" si="2"/>
        <v>0</v>
      </c>
      <c r="F23" s="126">
        <f t="shared" si="2"/>
        <v>33</v>
      </c>
      <c r="G23" s="126">
        <f t="shared" si="2"/>
        <v>33</v>
      </c>
      <c r="H23" s="126">
        <f t="shared" si="2"/>
        <v>3</v>
      </c>
      <c r="I23" s="126">
        <f>SUM(I19:I22)</f>
        <v>0</v>
      </c>
      <c r="J23" s="126">
        <f>SUM(J19:J22)</f>
        <v>0</v>
      </c>
      <c r="K23" s="126">
        <f>SUM(K19:K22)</f>
        <v>0</v>
      </c>
      <c r="L23" s="127">
        <f>SUM(L19:L22)</f>
        <v>18</v>
      </c>
      <c r="M23" s="127">
        <f>SUM(M19:M22)</f>
        <v>177</v>
      </c>
      <c r="N23" s="129"/>
    </row>
    <row r="24" spans="1:16" s="68" customFormat="1" ht="19.5" customHeight="1" thickTop="1">
      <c r="A24" s="104"/>
      <c r="B24" s="105">
        <v>64</v>
      </c>
      <c r="C24" s="106">
        <v>22</v>
      </c>
      <c r="D24" s="107">
        <v>21</v>
      </c>
      <c r="E24" s="107"/>
      <c r="F24" s="107">
        <v>16</v>
      </c>
      <c r="G24" s="108">
        <v>16</v>
      </c>
      <c r="H24" s="108"/>
      <c r="I24" s="107"/>
      <c r="J24" s="107">
        <v>1</v>
      </c>
      <c r="K24" s="107"/>
      <c r="L24" s="107">
        <v>9</v>
      </c>
      <c r="M24" s="109">
        <f>IF(P24=0,"NC",IF(P24&gt;90,90,P24))</f>
        <v>85</v>
      </c>
      <c r="N24" s="111"/>
      <c r="P24" s="67">
        <f>SUM(C24:L24)</f>
        <v>85</v>
      </c>
    </row>
    <row r="25" spans="1:16" s="68" customFormat="1" ht="20.25" customHeight="1">
      <c r="A25" s="132" t="s">
        <v>101</v>
      </c>
      <c r="B25" s="105">
        <v>18</v>
      </c>
      <c r="C25" s="106">
        <v>22</v>
      </c>
      <c r="D25" s="107">
        <v>22</v>
      </c>
      <c r="E25" s="107"/>
      <c r="F25" s="107">
        <v>16</v>
      </c>
      <c r="G25" s="108">
        <v>16</v>
      </c>
      <c r="H25" s="108"/>
      <c r="I25" s="107"/>
      <c r="J25" s="107">
        <v>1</v>
      </c>
      <c r="K25" s="107"/>
      <c r="L25" s="107">
        <v>9</v>
      </c>
      <c r="M25" s="109">
        <f>IF(P25=0,"NC",IF(P25&gt;90,90,P25))</f>
        <v>86</v>
      </c>
      <c r="N25" s="114">
        <f>IF(M28=0,"NC",M28)</f>
        <v>171</v>
      </c>
      <c r="P25" s="67">
        <f>SUM(C25:L25)</f>
        <v>86</v>
      </c>
    </row>
    <row r="26" spans="1:16" s="68" customFormat="1" ht="12" customHeight="1">
      <c r="A26" s="132" t="s">
        <v>102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5"/>
      <c r="P26" s="67">
        <f>SUM(C26:L26)</f>
        <v>0</v>
      </c>
    </row>
    <row r="27" spans="1:16" s="68" customFormat="1" ht="12" customHeight="1" thickBot="1">
      <c r="A27" s="133">
        <v>201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22"/>
      <c r="P27" s="67">
        <f>SUM(C27:L27)</f>
        <v>0</v>
      </c>
    </row>
    <row r="28" spans="1:14" s="66" customFormat="1" ht="15.75" customHeight="1" thickBot="1" thickTop="1">
      <c r="A28" s="123"/>
      <c r="B28" s="124" t="s">
        <v>43</v>
      </c>
      <c r="C28" s="125">
        <f aca="true" t="shared" si="3" ref="C28:H28">SUM(C24:C27)</f>
        <v>44</v>
      </c>
      <c r="D28" s="126">
        <f t="shared" si="3"/>
        <v>43</v>
      </c>
      <c r="E28" s="126">
        <f t="shared" si="3"/>
        <v>0</v>
      </c>
      <c r="F28" s="126">
        <f t="shared" si="3"/>
        <v>32</v>
      </c>
      <c r="G28" s="126">
        <f t="shared" si="3"/>
        <v>32</v>
      </c>
      <c r="H28" s="126">
        <f t="shared" si="3"/>
        <v>0</v>
      </c>
      <c r="I28" s="126">
        <f>SUM(I24:I27)</f>
        <v>0</v>
      </c>
      <c r="J28" s="126">
        <f>SUM(J24:J27)</f>
        <v>2</v>
      </c>
      <c r="K28" s="126">
        <f>SUM(K24:K27)</f>
        <v>0</v>
      </c>
      <c r="L28" s="127">
        <f>SUM(L24:L27)</f>
        <v>18</v>
      </c>
      <c r="M28" s="127">
        <f>SUM(M24:M27)</f>
        <v>171</v>
      </c>
      <c r="N28" s="129"/>
    </row>
    <row r="29" spans="1:16" s="68" customFormat="1" ht="19.5" customHeight="1" thickTop="1">
      <c r="A29" s="104"/>
      <c r="B29" s="105">
        <v>85</v>
      </c>
      <c r="C29" s="106">
        <v>22</v>
      </c>
      <c r="D29" s="107">
        <v>22</v>
      </c>
      <c r="E29" s="107"/>
      <c r="F29" s="107">
        <v>16</v>
      </c>
      <c r="G29" s="108">
        <v>16</v>
      </c>
      <c r="H29" s="108"/>
      <c r="I29" s="107"/>
      <c r="J29" s="107">
        <v>1</v>
      </c>
      <c r="K29" s="107"/>
      <c r="L29" s="107">
        <v>9</v>
      </c>
      <c r="M29" s="109">
        <f>IF(P29=0,"NC",IF(P29&gt;90,90,P29))</f>
        <v>86</v>
      </c>
      <c r="N29" s="111"/>
      <c r="P29" s="67">
        <f>SUM(C29:L29)</f>
        <v>86</v>
      </c>
    </row>
    <row r="30" spans="1:16" s="68" customFormat="1" ht="20.25" customHeight="1">
      <c r="A30" s="132" t="s">
        <v>101</v>
      </c>
      <c r="B30" s="105">
        <v>3</v>
      </c>
      <c r="C30" s="106">
        <v>22</v>
      </c>
      <c r="D30" s="107">
        <v>21</v>
      </c>
      <c r="E30" s="107"/>
      <c r="F30" s="107">
        <v>15</v>
      </c>
      <c r="G30" s="108">
        <v>16</v>
      </c>
      <c r="H30" s="108"/>
      <c r="I30" s="107"/>
      <c r="J30" s="107"/>
      <c r="K30" s="107">
        <v>1</v>
      </c>
      <c r="L30" s="107">
        <v>9</v>
      </c>
      <c r="M30" s="109">
        <f>IF(P30=0,"NC",IF(P30&gt;90,90,P30))</f>
        <v>84</v>
      </c>
      <c r="N30" s="114">
        <f>IF(M33=0,"NC",M33)</f>
        <v>170</v>
      </c>
      <c r="P30" s="67">
        <f>SUM(C30:L30)</f>
        <v>84</v>
      </c>
    </row>
    <row r="31" spans="1:16" s="68" customFormat="1" ht="12" customHeight="1">
      <c r="A31" s="132" t="s">
        <v>102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5"/>
      <c r="P31" s="67">
        <f>SUM(C31:L31)</f>
        <v>0</v>
      </c>
    </row>
    <row r="32" spans="1:16" s="68" customFormat="1" ht="12" customHeight="1" thickBot="1">
      <c r="A32" s="133">
        <v>202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22"/>
      <c r="P32" s="67">
        <f>SUM(C32:L32)</f>
        <v>0</v>
      </c>
    </row>
    <row r="33" spans="1:14" s="66" customFormat="1" ht="15.75" customHeight="1" thickBot="1" thickTop="1">
      <c r="A33" s="123"/>
      <c r="B33" s="124" t="s">
        <v>43</v>
      </c>
      <c r="C33" s="125">
        <f aca="true" t="shared" si="4" ref="C33:H33">SUM(C29:C32)</f>
        <v>44</v>
      </c>
      <c r="D33" s="126">
        <f t="shared" si="4"/>
        <v>43</v>
      </c>
      <c r="E33" s="126">
        <f t="shared" si="4"/>
        <v>0</v>
      </c>
      <c r="F33" s="126">
        <f t="shared" si="4"/>
        <v>31</v>
      </c>
      <c r="G33" s="126">
        <f t="shared" si="4"/>
        <v>32</v>
      </c>
      <c r="H33" s="126">
        <f t="shared" si="4"/>
        <v>0</v>
      </c>
      <c r="I33" s="126">
        <f>SUM(I29:I32)</f>
        <v>0</v>
      </c>
      <c r="J33" s="126">
        <f>SUM(J29:J32)</f>
        <v>1</v>
      </c>
      <c r="K33" s="126">
        <f>SUM(K29:K32)</f>
        <v>1</v>
      </c>
      <c r="L33" s="127">
        <f>SUM(L29:L32)</f>
        <v>18</v>
      </c>
      <c r="M33" s="127">
        <f>SUM(M29:M32)</f>
        <v>170</v>
      </c>
      <c r="N33" s="129"/>
    </row>
    <row r="34" spans="1:16" s="68" customFormat="1" ht="19.5" customHeight="1" thickTop="1">
      <c r="A34" s="104"/>
      <c r="B34" s="105">
        <v>35</v>
      </c>
      <c r="C34" s="106">
        <v>20</v>
      </c>
      <c r="D34" s="107">
        <v>20</v>
      </c>
      <c r="E34" s="107"/>
      <c r="F34" s="107">
        <v>15</v>
      </c>
      <c r="G34" s="108">
        <v>15</v>
      </c>
      <c r="H34" s="108"/>
      <c r="I34" s="107"/>
      <c r="J34" s="107"/>
      <c r="K34" s="107"/>
      <c r="L34" s="107">
        <v>8</v>
      </c>
      <c r="M34" s="109">
        <f>IF(P34=0,"NC",IF(P34&gt;90,90,P34))</f>
        <v>78</v>
      </c>
      <c r="N34" s="111"/>
      <c r="P34" s="67">
        <f>SUM(C34:L34)</f>
        <v>78</v>
      </c>
    </row>
    <row r="35" spans="1:16" s="68" customFormat="1" ht="20.25" customHeight="1">
      <c r="A35" s="112" t="s">
        <v>291</v>
      </c>
      <c r="B35" s="105">
        <v>14</v>
      </c>
      <c r="C35" s="106"/>
      <c r="D35" s="107"/>
      <c r="E35" s="107"/>
      <c r="F35" s="107"/>
      <c r="G35" s="108"/>
      <c r="H35" s="108"/>
      <c r="I35" s="107"/>
      <c r="J35" s="107"/>
      <c r="K35" s="107"/>
      <c r="L35" s="107"/>
      <c r="M35" s="109" t="str">
        <f>IF(P35=0,"NC",IF(P35&gt;90,90,P35))</f>
        <v>NC</v>
      </c>
      <c r="N35" s="114">
        <f>IF(M38=0,"NC",M38)</f>
        <v>78</v>
      </c>
      <c r="P35" s="67">
        <f>SUM(C35:L35)</f>
        <v>0</v>
      </c>
    </row>
    <row r="36" spans="1:16" s="68" customFormat="1" ht="12" customHeight="1">
      <c r="A36" s="112" t="s">
        <v>303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5"/>
      <c r="P36" s="67">
        <f>SUM(C36:L36)</f>
        <v>0</v>
      </c>
    </row>
    <row r="37" spans="1:16" s="68" customFormat="1" ht="12" customHeight="1" thickBot="1">
      <c r="A37" s="133">
        <v>208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22"/>
      <c r="P37" s="67">
        <f>SUM(C37:L37)</f>
        <v>0</v>
      </c>
    </row>
    <row r="38" spans="1:14" s="66" customFormat="1" ht="15.75" customHeight="1" thickBot="1" thickTop="1">
      <c r="A38" s="123"/>
      <c r="B38" s="124" t="s">
        <v>43</v>
      </c>
      <c r="C38" s="125">
        <f aca="true" t="shared" si="5" ref="C38:H38">SUM(C34:C37)</f>
        <v>20</v>
      </c>
      <c r="D38" s="126">
        <f t="shared" si="5"/>
        <v>20</v>
      </c>
      <c r="E38" s="126">
        <f t="shared" si="5"/>
        <v>0</v>
      </c>
      <c r="F38" s="126">
        <f t="shared" si="5"/>
        <v>15</v>
      </c>
      <c r="G38" s="126">
        <f t="shared" si="5"/>
        <v>15</v>
      </c>
      <c r="H38" s="126">
        <f t="shared" si="5"/>
        <v>0</v>
      </c>
      <c r="I38" s="126">
        <f>SUM(I34:I37)</f>
        <v>0</v>
      </c>
      <c r="J38" s="126">
        <f>SUM(J34:J37)</f>
        <v>0</v>
      </c>
      <c r="K38" s="126">
        <f>SUM(K34:K37)</f>
        <v>0</v>
      </c>
      <c r="L38" s="127">
        <f>SUM(L34:L37)</f>
        <v>8</v>
      </c>
      <c r="M38" s="127">
        <f>SUM(M34:M37)</f>
        <v>78</v>
      </c>
      <c r="N38" s="129"/>
    </row>
    <row r="39" ht="13.5" thickTop="1"/>
  </sheetData>
  <autoFilter ref="A8:P38"/>
  <printOptions horizontalCentered="1"/>
  <pageMargins left="0" right="0" top="0.236220472440945" bottom="0.433070866141732" header="0.511811023622047" footer="0.511811023622047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campiglia</dc:creator>
  <cp:keywords/>
  <dc:description/>
  <cp:lastModifiedBy>guido campiglia</cp:lastModifiedBy>
  <cp:lastPrinted>2018-11-25T07:35:35Z</cp:lastPrinted>
  <dcterms:created xsi:type="dcterms:W3CDTF">2014-11-19T08:39:35Z</dcterms:created>
  <dcterms:modified xsi:type="dcterms:W3CDTF">2022-11-23T17:10:46Z</dcterms:modified>
  <cp:category/>
  <cp:version/>
  <cp:contentType/>
  <cp:contentStatus/>
</cp:coreProperties>
</file>