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heckCompatibility="1"/>
  <mc:AlternateContent xmlns:mc="http://schemas.openxmlformats.org/markup-compatibility/2006">
    <mc:Choice Requires="x15">
      <x15ac:absPath xmlns:x15ac="http://schemas.microsoft.com/office/spreadsheetml/2010/11/ac" url="C:\Canarini\Club\Mostre Club\2021\5° Festival del Malinois\"/>
    </mc:Choice>
  </mc:AlternateContent>
  <bookViews>
    <workbookView xWindow="300" yWindow="32760" windowWidth="17100" windowHeight="9990" tabRatio="923" activeTab="5"/>
  </bookViews>
  <sheets>
    <sheet name="Classifiche" sheetId="10" r:id="rId1"/>
    <sheet name="Speciali" sheetId="37" r:id="rId2"/>
    <sheet name="Stamm" sheetId="1" r:id="rId3"/>
    <sheet name="Coppie" sheetId="2" r:id="rId4"/>
    <sheet name="Singoli" sheetId="3" r:id="rId5"/>
    <sheet name="Schede classifica" sheetId="90" r:id="rId6"/>
    <sheet name="all." sheetId="52" r:id="rId7"/>
    <sheet name="Abballe R." sheetId="60" r:id="rId8"/>
    <sheet name="Abbondanza I." sheetId="57" r:id="rId9"/>
    <sheet name="Armiento M." sheetId="62" r:id="rId10"/>
    <sheet name="Bertoni G." sheetId="69" r:id="rId11"/>
    <sheet name="Bonfanti A." sheetId="56" r:id="rId12"/>
    <sheet name="Bosi F." sheetId="54" r:id="rId13"/>
    <sheet name="Bressan C." sheetId="63" r:id="rId14"/>
    <sheet name="Carbone G." sheetId="75" r:id="rId15"/>
    <sheet name="Cipriani I." sheetId="68" r:id="rId16"/>
    <sheet name="Dalla Valeria F." sheetId="66" r:id="rId17"/>
    <sheet name="Del Broccolo G." sheetId="76" r:id="rId18"/>
    <sheet name="Di Maio D." sheetId="65" r:id="rId19"/>
    <sheet name="Di Mezza P." sheetId="86" r:id="rId20"/>
    <sheet name="Di Palma U." sheetId="88" r:id="rId21"/>
    <sheet name="Fabbrocile G." sheetId="61" r:id="rId22"/>
    <sheet name="Ferrigno G." sheetId="53" r:id="rId23"/>
    <sheet name="Gallipoli G." sheetId="74" r:id="rId24"/>
    <sheet name="Mabilia G." sheetId="70" r:id="rId25"/>
    <sheet name="Marson G." sheetId="71" r:id="rId26"/>
    <sheet name="Mancino P." sheetId="77" r:id="rId27"/>
    <sheet name="Mastrantonio N." sheetId="67" r:id="rId28"/>
    <sheet name="Merlo L." sheetId="72" r:id="rId29"/>
    <sheet name="Midili C." sheetId="78" r:id="rId30"/>
    <sheet name="Minieri G." sheetId="87" r:id="rId31"/>
    <sheet name="Moro P." sheetId="82" r:id="rId32"/>
    <sheet name="Naska F." sheetId="83" r:id="rId33"/>
    <sheet name="Nava A." sheetId="85" r:id="rId34"/>
    <sheet name="Orta E." sheetId="80" r:id="rId35"/>
    <sheet name="Pattaro F." sheetId="84" r:id="rId36"/>
    <sheet name="Pesce S.N." sheetId="81" r:id="rId37"/>
    <sheet name="Piccoli G." sheetId="73" r:id="rId38"/>
    <sheet name="Pitullo M." sheetId="55" r:id="rId39"/>
    <sheet name="Puglia A." sheetId="79" r:id="rId40"/>
    <sheet name="Toro G." sheetId="64" r:id="rId41"/>
    <sheet name="Tortorelli A." sheetId="59" r:id="rId42"/>
    <sheet name="Varriale V." sheetId="58" r:id="rId43"/>
  </sheets>
  <definedNames>
    <definedName name="_xlnm._FilterDatabase" localSheetId="4" hidden="1">Singoli!$A$1:$T$95</definedName>
    <definedName name="_xlnm.Print_Area" localSheetId="0">Classifiche!$A$1:$K$19</definedName>
    <definedName name="_xlnm.Print_Area" localSheetId="3">Coppie!$A$1:$V$147</definedName>
    <definedName name="_xlnm.Print_Area" localSheetId="5">'Schede classifica'!$A$1:$V$35</definedName>
    <definedName name="_xlnm.Print_Area" localSheetId="4">Singoli!$A$1:$T$106</definedName>
    <definedName name="_xlnm.Print_Area" localSheetId="1">Speciali!$A$1:$C$30</definedName>
    <definedName name="_xlnm.Print_Area" localSheetId="2">Stamm!$A$1:$V$243</definedName>
  </definedNames>
  <calcPr calcId="152511"/>
</workbook>
</file>

<file path=xl/calcChain.xml><?xml version="1.0" encoding="utf-8"?>
<calcChain xmlns="http://schemas.openxmlformats.org/spreadsheetml/2006/main">
  <c r="U35" i="90" l="1"/>
  <c r="S35" i="90"/>
  <c r="U34" i="90"/>
  <c r="S34" i="90"/>
  <c r="U33" i="90"/>
  <c r="S33" i="90"/>
  <c r="U32" i="90"/>
  <c r="S32" i="90"/>
  <c r="U31" i="90"/>
  <c r="S31" i="90"/>
  <c r="Q28" i="90"/>
  <c r="P28" i="90"/>
  <c r="O28" i="90"/>
  <c r="N28" i="90"/>
  <c r="M28" i="90"/>
  <c r="L28" i="90"/>
  <c r="K28" i="90"/>
  <c r="J28" i="90"/>
  <c r="I28" i="90"/>
  <c r="H28" i="90"/>
  <c r="G28" i="90"/>
  <c r="V27" i="90"/>
  <c r="S27" i="90"/>
  <c r="V26" i="90"/>
  <c r="V28" i="90" s="1"/>
  <c r="T26" i="90"/>
  <c r="S26" i="90"/>
  <c r="Q25" i="90"/>
  <c r="P25" i="90"/>
  <c r="O25" i="90"/>
  <c r="N25" i="90"/>
  <c r="M25" i="90"/>
  <c r="L25" i="90"/>
  <c r="K25" i="90"/>
  <c r="J25" i="90"/>
  <c r="I25" i="90"/>
  <c r="H25" i="90"/>
  <c r="G25" i="90"/>
  <c r="V24" i="90"/>
  <c r="S24" i="90"/>
  <c r="V23" i="90"/>
  <c r="V25" i="90" s="1"/>
  <c r="S23" i="90"/>
  <c r="T23" i="90" s="1"/>
  <c r="Q22" i="90"/>
  <c r="P22" i="90"/>
  <c r="O22" i="90"/>
  <c r="N22" i="90"/>
  <c r="M22" i="90"/>
  <c r="L22" i="90"/>
  <c r="K22" i="90"/>
  <c r="J22" i="90"/>
  <c r="I22" i="90"/>
  <c r="H22" i="90"/>
  <c r="G22" i="90"/>
  <c r="V21" i="90"/>
  <c r="S21" i="90"/>
  <c r="T20" i="90" s="1"/>
  <c r="V20" i="90"/>
  <c r="V22" i="90" s="1"/>
  <c r="S20" i="90"/>
  <c r="Q17" i="90"/>
  <c r="P17" i="90"/>
  <c r="O17" i="90"/>
  <c r="N17" i="90"/>
  <c r="M17" i="90"/>
  <c r="L17" i="90"/>
  <c r="K17" i="90"/>
  <c r="J17" i="90"/>
  <c r="I17" i="90"/>
  <c r="H17" i="90"/>
  <c r="G17" i="90"/>
  <c r="V16" i="90"/>
  <c r="S16" i="90"/>
  <c r="T15" i="90" s="1"/>
  <c r="V15" i="90"/>
  <c r="S15" i="90"/>
  <c r="V14" i="90"/>
  <c r="S14" i="90"/>
  <c r="V13" i="90"/>
  <c r="S13" i="90"/>
  <c r="Q12" i="90"/>
  <c r="P12" i="90"/>
  <c r="O12" i="90"/>
  <c r="N12" i="90"/>
  <c r="M12" i="90"/>
  <c r="L12" i="90"/>
  <c r="K12" i="90"/>
  <c r="J12" i="90"/>
  <c r="I12" i="90"/>
  <c r="H12" i="90"/>
  <c r="G12" i="90"/>
  <c r="V11" i="90"/>
  <c r="S11" i="90"/>
  <c r="V10" i="90"/>
  <c r="S10" i="90"/>
  <c r="V9" i="90"/>
  <c r="S9" i="90"/>
  <c r="V8" i="90"/>
  <c r="S8" i="90"/>
  <c r="Q7" i="90"/>
  <c r="P7" i="90"/>
  <c r="O7" i="90"/>
  <c r="N7" i="90"/>
  <c r="M7" i="90"/>
  <c r="L7" i="90"/>
  <c r="K7" i="90"/>
  <c r="J7" i="90"/>
  <c r="I7" i="90"/>
  <c r="H7" i="90"/>
  <c r="G7" i="90"/>
  <c r="V6" i="90"/>
  <c r="S6" i="90"/>
  <c r="V5" i="90"/>
  <c r="T5" i="90"/>
  <c r="S5" i="90"/>
  <c r="V4" i="90"/>
  <c r="S4" i="90"/>
  <c r="V3" i="90"/>
  <c r="V7" i="90" s="1"/>
  <c r="S3" i="90"/>
  <c r="V14" i="62"/>
  <c r="V12" i="90" l="1"/>
  <c r="T10" i="90"/>
  <c r="V17" i="90"/>
  <c r="Q24" i="88"/>
  <c r="Q23" i="88"/>
  <c r="Q22" i="88"/>
  <c r="Q21" i="88"/>
  <c r="Q20" i="88"/>
  <c r="O20" i="88"/>
  <c r="Q19" i="88"/>
  <c r="O19" i="88"/>
  <c r="Q18" i="88"/>
  <c r="O18" i="88"/>
  <c r="Q17" i="88"/>
  <c r="O17" i="88"/>
  <c r="Q16" i="88"/>
  <c r="O6" i="88"/>
  <c r="Q15" i="88"/>
  <c r="O10" i="88"/>
  <c r="Q14" i="88"/>
  <c r="O12" i="88"/>
  <c r="Q13" i="88"/>
  <c r="O5" i="88"/>
  <c r="Q12" i="88"/>
  <c r="O9" i="88"/>
  <c r="Q11" i="88"/>
  <c r="O11" i="88"/>
  <c r="Q10" i="88"/>
  <c r="O8" i="88"/>
  <c r="Q9" i="88"/>
  <c r="O7" i="88"/>
  <c r="Q8" i="88"/>
  <c r="O15" i="88"/>
  <c r="Q7" i="88"/>
  <c r="O14" i="88"/>
  <c r="Q6" i="88"/>
  <c r="O13" i="88"/>
  <c r="Q5" i="88"/>
  <c r="U11" i="88" s="1"/>
  <c r="O16" i="88"/>
  <c r="T2" i="88" s="1"/>
  <c r="T3" i="88"/>
  <c r="Q3" i="88"/>
  <c r="U11" i="57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O13" i="57"/>
  <c r="O5" i="57"/>
  <c r="O18" i="57"/>
  <c r="O14" i="57"/>
  <c r="Q24" i="87"/>
  <c r="Q23" i="87"/>
  <c r="Q22" i="87"/>
  <c r="Q21" i="87"/>
  <c r="Q20" i="87"/>
  <c r="O20" i="87"/>
  <c r="Q19" i="87"/>
  <c r="O19" i="87"/>
  <c r="Q18" i="87"/>
  <c r="O18" i="87"/>
  <c r="Q17" i="87"/>
  <c r="O17" i="87"/>
  <c r="Q16" i="87"/>
  <c r="O16" i="87"/>
  <c r="Q15" i="87"/>
  <c r="O15" i="87"/>
  <c r="Q14" i="87"/>
  <c r="O14" i="87"/>
  <c r="Q13" i="87"/>
  <c r="O13" i="87"/>
  <c r="Q12" i="87"/>
  <c r="O12" i="87"/>
  <c r="Q11" i="87"/>
  <c r="O11" i="87"/>
  <c r="Q10" i="87"/>
  <c r="O10" i="87"/>
  <c r="Q9" i="87"/>
  <c r="O9" i="87"/>
  <c r="Q8" i="87"/>
  <c r="O8" i="87"/>
  <c r="Q7" i="87"/>
  <c r="O7" i="87"/>
  <c r="Q6" i="87"/>
  <c r="O6" i="87"/>
  <c r="Q5" i="87"/>
  <c r="O5" i="87"/>
  <c r="T2" i="87" s="1"/>
  <c r="T3" i="87"/>
  <c r="Q3" i="87"/>
  <c r="Q24" i="86"/>
  <c r="Q23" i="86"/>
  <c r="Q22" i="86"/>
  <c r="Q21" i="86"/>
  <c r="Q20" i="86"/>
  <c r="O20" i="86"/>
  <c r="Q19" i="86"/>
  <c r="O19" i="86"/>
  <c r="Q18" i="86"/>
  <c r="O18" i="86"/>
  <c r="Q17" i="86"/>
  <c r="O17" i="86"/>
  <c r="Q16" i="86"/>
  <c r="O16" i="86"/>
  <c r="Q15" i="86"/>
  <c r="O15" i="86"/>
  <c r="Q14" i="86"/>
  <c r="O14" i="86"/>
  <c r="Q13" i="86"/>
  <c r="O13" i="86"/>
  <c r="Q12" i="86"/>
  <c r="O12" i="86"/>
  <c r="Q11" i="86"/>
  <c r="O11" i="86"/>
  <c r="Q10" i="86"/>
  <c r="O10" i="86"/>
  <c r="Q9" i="86"/>
  <c r="O9" i="86"/>
  <c r="Q8" i="86"/>
  <c r="O8" i="86"/>
  <c r="Q7" i="86"/>
  <c r="O7" i="86"/>
  <c r="Q6" i="86"/>
  <c r="O6" i="86"/>
  <c r="Q5" i="86"/>
  <c r="U11" i="86" s="1"/>
  <c r="O5" i="86"/>
  <c r="T2" i="86" s="1"/>
  <c r="T3" i="86"/>
  <c r="Q3" i="86"/>
  <c r="R24" i="3"/>
  <c r="T103" i="3"/>
  <c r="R44" i="3"/>
  <c r="T104" i="3"/>
  <c r="R33" i="3"/>
  <c r="T105" i="3"/>
  <c r="R25" i="3"/>
  <c r="T106" i="3"/>
  <c r="O16" i="64"/>
  <c r="O18" i="64"/>
  <c r="O17" i="64"/>
  <c r="O24" i="64"/>
  <c r="O16" i="56"/>
  <c r="O7" i="56"/>
  <c r="O22" i="56"/>
  <c r="O17" i="56"/>
  <c r="O9" i="56"/>
  <c r="O14" i="56"/>
  <c r="O15" i="56"/>
  <c r="O23" i="56"/>
  <c r="Q24" i="85"/>
  <c r="Q23" i="85"/>
  <c r="Q22" i="85"/>
  <c r="Q21" i="85"/>
  <c r="Q20" i="85"/>
  <c r="O20" i="85"/>
  <c r="Q19" i="85"/>
  <c r="O19" i="85"/>
  <c r="Q18" i="85"/>
  <c r="O18" i="85"/>
  <c r="Q17" i="85"/>
  <c r="O17" i="85"/>
  <c r="Q16" i="85"/>
  <c r="O16" i="85"/>
  <c r="Q15" i="85"/>
  <c r="O15" i="85"/>
  <c r="Q14" i="85"/>
  <c r="O14" i="85"/>
  <c r="Q13" i="85"/>
  <c r="O13" i="85"/>
  <c r="Q12" i="85"/>
  <c r="O12" i="85"/>
  <c r="Q11" i="85"/>
  <c r="O11" i="85"/>
  <c r="Q10" i="85"/>
  <c r="O10" i="85"/>
  <c r="Q9" i="85"/>
  <c r="O9" i="85"/>
  <c r="Q8" i="85"/>
  <c r="O8" i="85"/>
  <c r="Q7" i="85"/>
  <c r="O7" i="85"/>
  <c r="Q6" i="85"/>
  <c r="U11" i="85" s="1"/>
  <c r="O6" i="85"/>
  <c r="Q5" i="85"/>
  <c r="O5" i="85"/>
  <c r="T2" i="85" s="1"/>
  <c r="T3" i="85"/>
  <c r="Q3" i="85"/>
  <c r="Q24" i="84"/>
  <c r="Q23" i="84"/>
  <c r="Q22" i="84"/>
  <c r="Q21" i="84"/>
  <c r="Q20" i="84"/>
  <c r="O20" i="84"/>
  <c r="Q19" i="84"/>
  <c r="O19" i="84"/>
  <c r="Q18" i="84"/>
  <c r="O18" i="84"/>
  <c r="Q17" i="84"/>
  <c r="O17" i="84"/>
  <c r="Q16" i="84"/>
  <c r="O16" i="84"/>
  <c r="Q15" i="84"/>
  <c r="O15" i="84"/>
  <c r="Q14" i="84"/>
  <c r="O14" i="84"/>
  <c r="Q13" i="84"/>
  <c r="O13" i="84"/>
  <c r="Q12" i="84"/>
  <c r="O12" i="84"/>
  <c r="Q11" i="84"/>
  <c r="O11" i="84"/>
  <c r="Q10" i="84"/>
  <c r="O10" i="84"/>
  <c r="Q9" i="84"/>
  <c r="O9" i="84"/>
  <c r="Q8" i="84"/>
  <c r="O8" i="84"/>
  <c r="Q7" i="84"/>
  <c r="O7" i="84"/>
  <c r="Q6" i="84"/>
  <c r="O6" i="84"/>
  <c r="Q5" i="84"/>
  <c r="U11" i="84" s="1"/>
  <c r="O5" i="84"/>
  <c r="T2" i="84" s="1"/>
  <c r="T3" i="84"/>
  <c r="Q3" i="84"/>
  <c r="T35" i="1" l="1"/>
  <c r="V37" i="1"/>
  <c r="T10" i="88"/>
  <c r="T10" i="87"/>
  <c r="T10" i="86"/>
  <c r="T10" i="85"/>
  <c r="T10" i="84"/>
  <c r="Q24" i="83"/>
  <c r="Q23" i="83"/>
  <c r="Q22" i="83"/>
  <c r="Q21" i="83"/>
  <c r="Q20" i="83"/>
  <c r="O20" i="83"/>
  <c r="Q19" i="83"/>
  <c r="O19" i="83"/>
  <c r="Q18" i="83"/>
  <c r="O18" i="83"/>
  <c r="Q17" i="83"/>
  <c r="O17" i="83"/>
  <c r="Q16" i="83"/>
  <c r="O16" i="83"/>
  <c r="Q15" i="83"/>
  <c r="O15" i="83"/>
  <c r="Q14" i="83"/>
  <c r="O14" i="83"/>
  <c r="Q13" i="83"/>
  <c r="O13" i="83"/>
  <c r="Q12" i="83"/>
  <c r="O12" i="83"/>
  <c r="Q11" i="83"/>
  <c r="O11" i="83"/>
  <c r="Q10" i="83"/>
  <c r="O10" i="83"/>
  <c r="Q9" i="83"/>
  <c r="O9" i="83"/>
  <c r="Q8" i="83"/>
  <c r="O8" i="83"/>
  <c r="Q7" i="83"/>
  <c r="O7" i="83"/>
  <c r="Q6" i="83"/>
  <c r="O6" i="83"/>
  <c r="Q5" i="83"/>
  <c r="O5" i="83"/>
  <c r="T2" i="83" s="1"/>
  <c r="T3" i="83"/>
  <c r="Q3" i="83"/>
  <c r="Q24" i="82"/>
  <c r="Q23" i="82"/>
  <c r="Q22" i="82"/>
  <c r="Q21" i="82"/>
  <c r="Q20" i="82"/>
  <c r="O20" i="82"/>
  <c r="Q19" i="82"/>
  <c r="O19" i="82"/>
  <c r="Q18" i="82"/>
  <c r="O18" i="82"/>
  <c r="Q17" i="82"/>
  <c r="O17" i="82"/>
  <c r="Q16" i="82"/>
  <c r="O16" i="82"/>
  <c r="Q15" i="82"/>
  <c r="O15" i="82"/>
  <c r="Q14" i="82"/>
  <c r="O14" i="82"/>
  <c r="Q13" i="82"/>
  <c r="O13" i="82"/>
  <c r="Q12" i="82"/>
  <c r="O12" i="82"/>
  <c r="Q11" i="82"/>
  <c r="O11" i="82"/>
  <c r="Q10" i="82"/>
  <c r="O10" i="82"/>
  <c r="Q9" i="82"/>
  <c r="O9" i="82"/>
  <c r="Q8" i="82"/>
  <c r="O8" i="82"/>
  <c r="Q7" i="82"/>
  <c r="O7" i="82"/>
  <c r="Q6" i="82"/>
  <c r="U11" i="82" s="1"/>
  <c r="O6" i="82"/>
  <c r="Q5" i="82"/>
  <c r="O5" i="82"/>
  <c r="T3" i="82"/>
  <c r="Q3" i="82"/>
  <c r="Q24" i="81"/>
  <c r="Q23" i="81"/>
  <c r="Q22" i="81"/>
  <c r="Q21" i="81"/>
  <c r="Q20" i="81"/>
  <c r="O20" i="81"/>
  <c r="Q19" i="81"/>
  <c r="O19" i="81"/>
  <c r="Q18" i="81"/>
  <c r="O18" i="81"/>
  <c r="Q17" i="81"/>
  <c r="O17" i="81"/>
  <c r="Q16" i="81"/>
  <c r="O16" i="81"/>
  <c r="Q15" i="81"/>
  <c r="O15" i="81"/>
  <c r="Q14" i="81"/>
  <c r="O14" i="81"/>
  <c r="Q13" i="81"/>
  <c r="O13" i="81"/>
  <c r="Q12" i="81"/>
  <c r="O12" i="81"/>
  <c r="Q11" i="81"/>
  <c r="O11" i="81"/>
  <c r="Q10" i="81"/>
  <c r="O10" i="81"/>
  <c r="Q9" i="81"/>
  <c r="O9" i="81"/>
  <c r="Q8" i="81"/>
  <c r="O8" i="81"/>
  <c r="Q7" i="81"/>
  <c r="O7" i="81"/>
  <c r="Q6" i="81"/>
  <c r="O6" i="81"/>
  <c r="Q5" i="81"/>
  <c r="U11" i="81" s="1"/>
  <c r="O5" i="81"/>
  <c r="T10" i="81" s="1"/>
  <c r="T3" i="81"/>
  <c r="Q3" i="81"/>
  <c r="Q24" i="80"/>
  <c r="Q23" i="80"/>
  <c r="Q22" i="80"/>
  <c r="Q21" i="80"/>
  <c r="Q20" i="80"/>
  <c r="O20" i="80"/>
  <c r="Q19" i="80"/>
  <c r="O19" i="80"/>
  <c r="Q18" i="80"/>
  <c r="O18" i="80"/>
  <c r="Q17" i="80"/>
  <c r="O17" i="80"/>
  <c r="Q16" i="80"/>
  <c r="O16" i="80"/>
  <c r="Q15" i="80"/>
  <c r="O15" i="80"/>
  <c r="Q14" i="80"/>
  <c r="O14" i="80"/>
  <c r="Q13" i="80"/>
  <c r="O13" i="80"/>
  <c r="Q12" i="80"/>
  <c r="O12" i="80"/>
  <c r="Q11" i="80"/>
  <c r="O11" i="80"/>
  <c r="Q10" i="80"/>
  <c r="O10" i="80"/>
  <c r="Q9" i="80"/>
  <c r="O9" i="80"/>
  <c r="Q8" i="80"/>
  <c r="O8" i="80"/>
  <c r="Q7" i="80"/>
  <c r="O7" i="80"/>
  <c r="Q6" i="80"/>
  <c r="O6" i="80"/>
  <c r="Q5" i="80"/>
  <c r="O5" i="80"/>
  <c r="T2" i="80" s="1"/>
  <c r="T3" i="80"/>
  <c r="Q3" i="80"/>
  <c r="Q24" i="79"/>
  <c r="Q23" i="79"/>
  <c r="Q22" i="79"/>
  <c r="Q21" i="79"/>
  <c r="Q20" i="79"/>
  <c r="O20" i="79"/>
  <c r="Q19" i="79"/>
  <c r="O19" i="79"/>
  <c r="Q18" i="79"/>
  <c r="O18" i="79"/>
  <c r="Q17" i="79"/>
  <c r="O17" i="79"/>
  <c r="Q16" i="79"/>
  <c r="O16" i="79"/>
  <c r="Q15" i="79"/>
  <c r="O15" i="79"/>
  <c r="Q14" i="79"/>
  <c r="O14" i="79"/>
  <c r="Q13" i="79"/>
  <c r="O13" i="79"/>
  <c r="Q12" i="79"/>
  <c r="O12" i="79"/>
  <c r="Q11" i="79"/>
  <c r="O11" i="79"/>
  <c r="Q10" i="79"/>
  <c r="O10" i="79"/>
  <c r="Q9" i="79"/>
  <c r="O9" i="79"/>
  <c r="Q8" i="79"/>
  <c r="O8" i="79"/>
  <c r="Q7" i="79"/>
  <c r="O7" i="79"/>
  <c r="Q6" i="79"/>
  <c r="O6" i="79"/>
  <c r="Q5" i="79"/>
  <c r="O5" i="79"/>
  <c r="T2" i="79" s="1"/>
  <c r="T3" i="79"/>
  <c r="Q3" i="79"/>
  <c r="Q24" i="78"/>
  <c r="Q23" i="78"/>
  <c r="Q22" i="78"/>
  <c r="Q21" i="78"/>
  <c r="Q20" i="78"/>
  <c r="O20" i="78"/>
  <c r="Q19" i="78"/>
  <c r="O19" i="78"/>
  <c r="Q18" i="78"/>
  <c r="O18" i="78"/>
  <c r="Q17" i="78"/>
  <c r="O17" i="78"/>
  <c r="Q16" i="78"/>
  <c r="O13" i="78"/>
  <c r="Q15" i="78"/>
  <c r="O11" i="78"/>
  <c r="Q14" i="78"/>
  <c r="O15" i="78"/>
  <c r="Q13" i="78"/>
  <c r="O9" i="78"/>
  <c r="Q12" i="78"/>
  <c r="O14" i="78"/>
  <c r="Q11" i="78"/>
  <c r="O10" i="78"/>
  <c r="Q10" i="78"/>
  <c r="O12" i="78"/>
  <c r="Q9" i="78"/>
  <c r="O5" i="78"/>
  <c r="Q8" i="78"/>
  <c r="O8" i="78"/>
  <c r="Q7" i="78"/>
  <c r="O16" i="78"/>
  <c r="Q6" i="78"/>
  <c r="O7" i="78"/>
  <c r="Q5" i="78"/>
  <c r="O6" i="78"/>
  <c r="T2" i="78" s="1"/>
  <c r="T3" i="78"/>
  <c r="Q3" i="78"/>
  <c r="Q24" i="77"/>
  <c r="Q23" i="77"/>
  <c r="Q22" i="77"/>
  <c r="Q21" i="77"/>
  <c r="Q20" i="77"/>
  <c r="O9" i="77"/>
  <c r="Q19" i="77"/>
  <c r="O11" i="77"/>
  <c r="Q18" i="77"/>
  <c r="O7" i="77"/>
  <c r="Q17" i="77"/>
  <c r="O8" i="77"/>
  <c r="Q16" i="77"/>
  <c r="O20" i="77"/>
  <c r="Q15" i="77"/>
  <c r="O13" i="77"/>
  <c r="Q14" i="77"/>
  <c r="O10" i="77"/>
  <c r="Q13" i="77"/>
  <c r="O15" i="77"/>
  <c r="Q12" i="77"/>
  <c r="O19" i="77"/>
  <c r="Q11" i="77"/>
  <c r="O18" i="77"/>
  <c r="Q10" i="77"/>
  <c r="O16" i="77"/>
  <c r="Q9" i="77"/>
  <c r="O6" i="77"/>
  <c r="Q8" i="77"/>
  <c r="O12" i="77"/>
  <c r="Q7" i="77"/>
  <c r="O14" i="77"/>
  <c r="Q6" i="77"/>
  <c r="O17" i="77"/>
  <c r="Q5" i="77"/>
  <c r="U11" i="77" s="1"/>
  <c r="O5" i="77"/>
  <c r="T3" i="77"/>
  <c r="Q3" i="77"/>
  <c r="Q24" i="76"/>
  <c r="Q23" i="76"/>
  <c r="Q22" i="76"/>
  <c r="Q21" i="76"/>
  <c r="Q20" i="76"/>
  <c r="O20" i="76"/>
  <c r="Q19" i="76"/>
  <c r="O19" i="76"/>
  <c r="Q18" i="76"/>
  <c r="O18" i="76"/>
  <c r="Q17" i="76"/>
  <c r="O17" i="76"/>
  <c r="Q16" i="76"/>
  <c r="O16" i="76"/>
  <c r="Q15" i="76"/>
  <c r="O15" i="76"/>
  <c r="Q14" i="76"/>
  <c r="O14" i="76"/>
  <c r="Q13" i="76"/>
  <c r="O13" i="76"/>
  <c r="Q12" i="76"/>
  <c r="O12" i="76"/>
  <c r="Q11" i="76"/>
  <c r="O11" i="76"/>
  <c r="Q10" i="76"/>
  <c r="O10" i="76"/>
  <c r="Q9" i="76"/>
  <c r="O9" i="76"/>
  <c r="Q8" i="76"/>
  <c r="O8" i="76"/>
  <c r="Q7" i="76"/>
  <c r="O7" i="76"/>
  <c r="Q6" i="76"/>
  <c r="O6" i="76"/>
  <c r="Q5" i="76"/>
  <c r="O5" i="76"/>
  <c r="T2" i="76" s="1"/>
  <c r="T3" i="76"/>
  <c r="Q3" i="76"/>
  <c r="Q24" i="75"/>
  <c r="Q23" i="75"/>
  <c r="Q22" i="75"/>
  <c r="Q21" i="75"/>
  <c r="Q20" i="75"/>
  <c r="O20" i="75"/>
  <c r="Q19" i="75"/>
  <c r="O19" i="75"/>
  <c r="Q18" i="75"/>
  <c r="O18" i="75"/>
  <c r="Q17" i="75"/>
  <c r="O17" i="75"/>
  <c r="Q16" i="75"/>
  <c r="O16" i="75"/>
  <c r="Q15" i="75"/>
  <c r="O15" i="75"/>
  <c r="Q14" i="75"/>
  <c r="O14" i="75"/>
  <c r="Q13" i="75"/>
  <c r="O13" i="75"/>
  <c r="Q12" i="75"/>
  <c r="O12" i="75"/>
  <c r="Q11" i="75"/>
  <c r="O11" i="75"/>
  <c r="Q10" i="75"/>
  <c r="O10" i="75"/>
  <c r="Q9" i="75"/>
  <c r="O9" i="75"/>
  <c r="Q8" i="75"/>
  <c r="O8" i="75"/>
  <c r="Q7" i="75"/>
  <c r="O7" i="75"/>
  <c r="Q6" i="75"/>
  <c r="O6" i="75"/>
  <c r="Q5" i="75"/>
  <c r="O5" i="75"/>
  <c r="T3" i="75"/>
  <c r="Q3" i="75"/>
  <c r="Q24" i="74"/>
  <c r="Q23" i="74"/>
  <c r="Q22" i="74"/>
  <c r="Q21" i="74"/>
  <c r="Q20" i="74"/>
  <c r="O10" i="74"/>
  <c r="Q19" i="74"/>
  <c r="O17" i="74"/>
  <c r="Q18" i="74"/>
  <c r="O20" i="74"/>
  <c r="Q17" i="74"/>
  <c r="O18" i="74"/>
  <c r="Q16" i="74"/>
  <c r="O9" i="74"/>
  <c r="Q15" i="74"/>
  <c r="O15" i="74"/>
  <c r="Q14" i="74"/>
  <c r="O19" i="74"/>
  <c r="Q13" i="74"/>
  <c r="O14" i="74"/>
  <c r="Q12" i="74"/>
  <c r="O8" i="74"/>
  <c r="Q11" i="74"/>
  <c r="O5" i="74"/>
  <c r="Q10" i="74"/>
  <c r="O12" i="74"/>
  <c r="Q9" i="74"/>
  <c r="O11" i="74"/>
  <c r="Q8" i="74"/>
  <c r="O7" i="74"/>
  <c r="Q7" i="74"/>
  <c r="O6" i="74"/>
  <c r="Q6" i="74"/>
  <c r="O16" i="74"/>
  <c r="Q5" i="74"/>
  <c r="U11" i="74" s="1"/>
  <c r="O13" i="74"/>
  <c r="T3" i="74"/>
  <c r="Q3" i="74"/>
  <c r="Q24" i="73"/>
  <c r="Q23" i="73"/>
  <c r="Q22" i="73"/>
  <c r="Q21" i="73"/>
  <c r="Q20" i="73"/>
  <c r="O20" i="73"/>
  <c r="Q19" i="73"/>
  <c r="O19" i="73"/>
  <c r="Q18" i="73"/>
  <c r="O18" i="73"/>
  <c r="Q17" i="73"/>
  <c r="O17" i="73"/>
  <c r="Q16" i="73"/>
  <c r="O16" i="73"/>
  <c r="Q15" i="73"/>
  <c r="O15" i="73"/>
  <c r="Q14" i="73"/>
  <c r="O14" i="73"/>
  <c r="Q13" i="73"/>
  <c r="O13" i="73"/>
  <c r="Q12" i="73"/>
  <c r="O12" i="73"/>
  <c r="Q11" i="73"/>
  <c r="O11" i="73"/>
  <c r="Q10" i="73"/>
  <c r="O10" i="73"/>
  <c r="Q9" i="73"/>
  <c r="O9" i="73"/>
  <c r="Q8" i="73"/>
  <c r="O8" i="73"/>
  <c r="Q7" i="73"/>
  <c r="O7" i="73"/>
  <c r="Q6" i="73"/>
  <c r="O6" i="73"/>
  <c r="Q5" i="73"/>
  <c r="O5" i="73"/>
  <c r="T3" i="73"/>
  <c r="Q3" i="73"/>
  <c r="Q24" i="72"/>
  <c r="Q23" i="72"/>
  <c r="Q22" i="72"/>
  <c r="Q21" i="72"/>
  <c r="Q20" i="72"/>
  <c r="O20" i="72"/>
  <c r="Q19" i="72"/>
  <c r="O19" i="72"/>
  <c r="Q18" i="72"/>
  <c r="O18" i="72"/>
  <c r="Q17" i="72"/>
  <c r="O17" i="72"/>
  <c r="Q16" i="72"/>
  <c r="O16" i="72"/>
  <c r="Q15" i="72"/>
  <c r="O15" i="72"/>
  <c r="Q14" i="72"/>
  <c r="O14" i="72"/>
  <c r="Q13" i="72"/>
  <c r="O13" i="72"/>
  <c r="Q12" i="72"/>
  <c r="O12" i="72"/>
  <c r="Q11" i="72"/>
  <c r="O11" i="72"/>
  <c r="Q10" i="72"/>
  <c r="O10" i="72"/>
  <c r="Q9" i="72"/>
  <c r="O9" i="72"/>
  <c r="Q8" i="72"/>
  <c r="O8" i="72"/>
  <c r="Q7" i="72"/>
  <c r="O7" i="72"/>
  <c r="Q6" i="72"/>
  <c r="O6" i="72"/>
  <c r="Q5" i="72"/>
  <c r="O5" i="72"/>
  <c r="T3" i="72"/>
  <c r="Q3" i="72"/>
  <c r="Q24" i="71"/>
  <c r="Q23" i="71"/>
  <c r="Q22" i="71"/>
  <c r="Q21" i="71"/>
  <c r="Q20" i="71"/>
  <c r="O20" i="71"/>
  <c r="Q19" i="71"/>
  <c r="O19" i="71"/>
  <c r="Q18" i="71"/>
  <c r="O18" i="71"/>
  <c r="Q17" i="71"/>
  <c r="O17" i="71"/>
  <c r="Q16" i="71"/>
  <c r="O8" i="71"/>
  <c r="Q15" i="71"/>
  <c r="O11" i="71"/>
  <c r="Q14" i="71"/>
  <c r="O12" i="71"/>
  <c r="Q13" i="71"/>
  <c r="O9" i="71"/>
  <c r="Q12" i="71"/>
  <c r="O13" i="71"/>
  <c r="Q11" i="71"/>
  <c r="O16" i="71"/>
  <c r="Q10" i="71"/>
  <c r="O15" i="71"/>
  <c r="Q9" i="71"/>
  <c r="O14" i="71"/>
  <c r="Q8" i="71"/>
  <c r="O6" i="71"/>
  <c r="Q7" i="71"/>
  <c r="O10" i="71"/>
  <c r="Q6" i="71"/>
  <c r="O7" i="71"/>
  <c r="Q5" i="71"/>
  <c r="O5" i="71"/>
  <c r="T3" i="71"/>
  <c r="Q3" i="71"/>
  <c r="Q24" i="70"/>
  <c r="Q23" i="70"/>
  <c r="Q22" i="70"/>
  <c r="Q21" i="70"/>
  <c r="Q20" i="70"/>
  <c r="O13" i="70"/>
  <c r="Q19" i="70"/>
  <c r="O19" i="70"/>
  <c r="Q18" i="70"/>
  <c r="O15" i="70"/>
  <c r="Q17" i="70"/>
  <c r="O14" i="70"/>
  <c r="Q16" i="70"/>
  <c r="O17" i="70"/>
  <c r="Q15" i="70"/>
  <c r="O16" i="70"/>
  <c r="Q14" i="70"/>
  <c r="O18" i="70"/>
  <c r="Q13" i="70"/>
  <c r="O20" i="70"/>
  <c r="Q12" i="70"/>
  <c r="O6" i="70"/>
  <c r="Q11" i="70"/>
  <c r="O12" i="70"/>
  <c r="Q10" i="70"/>
  <c r="O11" i="70"/>
  <c r="Q9" i="70"/>
  <c r="O5" i="70"/>
  <c r="Q8" i="70"/>
  <c r="O9" i="70"/>
  <c r="Q7" i="70"/>
  <c r="O10" i="70"/>
  <c r="Q6" i="70"/>
  <c r="O7" i="70"/>
  <c r="Q5" i="70"/>
  <c r="O8" i="70"/>
  <c r="T3" i="70"/>
  <c r="Q3" i="70"/>
  <c r="Q24" i="69"/>
  <c r="Q23" i="69"/>
  <c r="Q22" i="69"/>
  <c r="Q21" i="69"/>
  <c r="Q20" i="69"/>
  <c r="O20" i="69"/>
  <c r="Q19" i="69"/>
  <c r="O19" i="69"/>
  <c r="Q18" i="69"/>
  <c r="O18" i="69"/>
  <c r="Q17" i="69"/>
  <c r="O17" i="69"/>
  <c r="Q16" i="69"/>
  <c r="O16" i="69"/>
  <c r="Q15" i="69"/>
  <c r="O15" i="69"/>
  <c r="Q14" i="69"/>
  <c r="O14" i="69"/>
  <c r="Q13" i="69"/>
  <c r="O13" i="69"/>
  <c r="Q12" i="69"/>
  <c r="O12" i="69"/>
  <c r="Q11" i="69"/>
  <c r="O11" i="69"/>
  <c r="Q10" i="69"/>
  <c r="O10" i="69"/>
  <c r="Q9" i="69"/>
  <c r="O9" i="69"/>
  <c r="Q8" i="69"/>
  <c r="O8" i="69"/>
  <c r="Q7" i="69"/>
  <c r="O7" i="69"/>
  <c r="Q6" i="69"/>
  <c r="O6" i="69"/>
  <c r="Q5" i="69"/>
  <c r="O5" i="69"/>
  <c r="T2" i="69" s="1"/>
  <c r="T3" i="69"/>
  <c r="Q3" i="69"/>
  <c r="Q24" i="68"/>
  <c r="Q23" i="68"/>
  <c r="Q22" i="68"/>
  <c r="Q21" i="68"/>
  <c r="Q20" i="68"/>
  <c r="O20" i="68"/>
  <c r="Q19" i="68"/>
  <c r="O19" i="68"/>
  <c r="Q18" i="68"/>
  <c r="O18" i="68"/>
  <c r="Q17" i="68"/>
  <c r="O17" i="68"/>
  <c r="Q16" i="68"/>
  <c r="O15" i="68"/>
  <c r="Q15" i="68"/>
  <c r="O16" i="68"/>
  <c r="Q14" i="68"/>
  <c r="O14" i="68"/>
  <c r="Q13" i="68"/>
  <c r="O10" i="68"/>
  <c r="Q12" i="68"/>
  <c r="O12" i="68"/>
  <c r="Q11" i="68"/>
  <c r="O7" i="68"/>
  <c r="Q10" i="68"/>
  <c r="O11" i="68"/>
  <c r="Q9" i="68"/>
  <c r="O13" i="68"/>
  <c r="Q8" i="68"/>
  <c r="O5" i="68"/>
  <c r="Q7" i="68"/>
  <c r="O9" i="68"/>
  <c r="Q6" i="68"/>
  <c r="O8" i="68"/>
  <c r="Q5" i="68"/>
  <c r="O6" i="68"/>
  <c r="T3" i="68"/>
  <c r="Q3" i="68"/>
  <c r="Q24" i="67"/>
  <c r="Q23" i="67"/>
  <c r="Q22" i="67"/>
  <c r="Q21" i="67"/>
  <c r="Q20" i="67"/>
  <c r="O20" i="67"/>
  <c r="Q19" i="67"/>
  <c r="O19" i="67"/>
  <c r="Q18" i="67"/>
  <c r="O18" i="67"/>
  <c r="Q17" i="67"/>
  <c r="O17" i="67"/>
  <c r="Q16" i="67"/>
  <c r="O16" i="67"/>
  <c r="Q15" i="67"/>
  <c r="O15" i="67"/>
  <c r="Q14" i="67"/>
  <c r="O14" i="67"/>
  <c r="Q13" i="67"/>
  <c r="O13" i="67"/>
  <c r="Q12" i="67"/>
  <c r="O12" i="67"/>
  <c r="Q11" i="67"/>
  <c r="O11" i="67"/>
  <c r="Q10" i="67"/>
  <c r="O10" i="67"/>
  <c r="Q9" i="67"/>
  <c r="O9" i="67"/>
  <c r="Q8" i="67"/>
  <c r="O8" i="67"/>
  <c r="Q7" i="67"/>
  <c r="O7" i="67"/>
  <c r="Q6" i="67"/>
  <c r="O6" i="67"/>
  <c r="Q5" i="67"/>
  <c r="O5" i="67"/>
  <c r="T3" i="67"/>
  <c r="Q3" i="67"/>
  <c r="Q24" i="66"/>
  <c r="Q23" i="66"/>
  <c r="Q22" i="66"/>
  <c r="Q21" i="66"/>
  <c r="Q20" i="66"/>
  <c r="O20" i="66"/>
  <c r="Q19" i="66"/>
  <c r="O19" i="66"/>
  <c r="Q18" i="66"/>
  <c r="O18" i="66"/>
  <c r="Q17" i="66"/>
  <c r="O17" i="66"/>
  <c r="Q16" i="66"/>
  <c r="O16" i="66"/>
  <c r="Q15" i="66"/>
  <c r="O15" i="66"/>
  <c r="Q14" i="66"/>
  <c r="O14" i="66"/>
  <c r="Q13" i="66"/>
  <c r="O13" i="66"/>
  <c r="Q12" i="66"/>
  <c r="O12" i="66"/>
  <c r="Q11" i="66"/>
  <c r="O11" i="66"/>
  <c r="Q10" i="66"/>
  <c r="O10" i="66"/>
  <c r="Q9" i="66"/>
  <c r="O9" i="66"/>
  <c r="Q8" i="66"/>
  <c r="O8" i="66"/>
  <c r="Q7" i="66"/>
  <c r="O7" i="66"/>
  <c r="Q6" i="66"/>
  <c r="O6" i="66"/>
  <c r="Q5" i="66"/>
  <c r="O5" i="66"/>
  <c r="T3" i="66"/>
  <c r="Q3" i="66"/>
  <c r="Q24" i="65"/>
  <c r="Q23" i="65"/>
  <c r="Q22" i="65"/>
  <c r="Q21" i="65"/>
  <c r="Q20" i="65"/>
  <c r="O20" i="65"/>
  <c r="Q19" i="65"/>
  <c r="O19" i="65"/>
  <c r="Q18" i="65"/>
  <c r="O18" i="65"/>
  <c r="Q17" i="65"/>
  <c r="O17" i="65"/>
  <c r="Q16" i="65"/>
  <c r="O16" i="65"/>
  <c r="Q15" i="65"/>
  <c r="O15" i="65"/>
  <c r="Q14" i="65"/>
  <c r="O14" i="65"/>
  <c r="Q13" i="65"/>
  <c r="O13" i="65"/>
  <c r="Q12" i="65"/>
  <c r="O12" i="65"/>
  <c r="Q11" i="65"/>
  <c r="O11" i="65"/>
  <c r="Q10" i="65"/>
  <c r="O10" i="65"/>
  <c r="Q9" i="65"/>
  <c r="O9" i="65"/>
  <c r="Q8" i="65"/>
  <c r="O8" i="65"/>
  <c r="Q7" i="65"/>
  <c r="O7" i="65"/>
  <c r="Q6" i="65"/>
  <c r="O6" i="65"/>
  <c r="Q5" i="65"/>
  <c r="O5" i="65"/>
  <c r="T3" i="65"/>
  <c r="Q3" i="65"/>
  <c r="Q25" i="56"/>
  <c r="Q26" i="56"/>
  <c r="Q27" i="56"/>
  <c r="Q28" i="56"/>
  <c r="Q24" i="64"/>
  <c r="Q17" i="64"/>
  <c r="Q18" i="64"/>
  <c r="Q16" i="64"/>
  <c r="Q7" i="64"/>
  <c r="O7" i="64"/>
  <c r="Q23" i="64"/>
  <c r="O23" i="64"/>
  <c r="Q11" i="64"/>
  <c r="O11" i="64"/>
  <c r="Q9" i="64"/>
  <c r="O9" i="64"/>
  <c r="Q13" i="64"/>
  <c r="O13" i="64"/>
  <c r="Q22" i="64"/>
  <c r="O22" i="64"/>
  <c r="Q10" i="64"/>
  <c r="O10" i="64"/>
  <c r="Q14" i="64"/>
  <c r="O14" i="64"/>
  <c r="Q8" i="64"/>
  <c r="O8" i="64"/>
  <c r="Q6" i="64"/>
  <c r="O6" i="64"/>
  <c r="Q20" i="64"/>
  <c r="O20" i="64"/>
  <c r="Q21" i="64"/>
  <c r="O21" i="64"/>
  <c r="Q5" i="64"/>
  <c r="O5" i="64"/>
  <c r="Q15" i="64"/>
  <c r="O15" i="64"/>
  <c r="Q19" i="64"/>
  <c r="O19" i="64"/>
  <c r="Q12" i="64"/>
  <c r="O12" i="64"/>
  <c r="T3" i="64"/>
  <c r="Q3" i="64"/>
  <c r="Q24" i="63"/>
  <c r="Q23" i="63"/>
  <c r="Q22" i="63"/>
  <c r="Q21" i="63"/>
  <c r="Q20" i="63"/>
  <c r="O20" i="63"/>
  <c r="Q19" i="63"/>
  <c r="O19" i="63"/>
  <c r="Q18" i="63"/>
  <c r="O18" i="63"/>
  <c r="Q17" i="63"/>
  <c r="O17" i="63"/>
  <c r="Q16" i="63"/>
  <c r="O16" i="63"/>
  <c r="Q15" i="63"/>
  <c r="O15" i="63"/>
  <c r="Q14" i="63"/>
  <c r="O14" i="63"/>
  <c r="Q13" i="63"/>
  <c r="O13" i="63"/>
  <c r="Q12" i="63"/>
  <c r="O12" i="63"/>
  <c r="Q11" i="63"/>
  <c r="O11" i="63"/>
  <c r="Q10" i="63"/>
  <c r="O10" i="63"/>
  <c r="Q9" i="63"/>
  <c r="O9" i="63"/>
  <c r="Q8" i="63"/>
  <c r="O8" i="63"/>
  <c r="Q7" i="63"/>
  <c r="O7" i="63"/>
  <c r="Q6" i="63"/>
  <c r="O6" i="63"/>
  <c r="Q5" i="63"/>
  <c r="O5" i="63"/>
  <c r="T2" i="63" s="1"/>
  <c r="T3" i="63"/>
  <c r="Q3" i="63"/>
  <c r="Q24" i="62"/>
  <c r="Q23" i="62"/>
  <c r="Q22" i="62"/>
  <c r="Q21" i="62"/>
  <c r="Q20" i="62"/>
  <c r="O20" i="62"/>
  <c r="Q19" i="62"/>
  <c r="O19" i="62"/>
  <c r="Q18" i="62"/>
  <c r="O18" i="62"/>
  <c r="Q17" i="62"/>
  <c r="O17" i="62"/>
  <c r="Q16" i="62"/>
  <c r="O13" i="62"/>
  <c r="Q15" i="62"/>
  <c r="O10" i="62"/>
  <c r="Q14" i="62"/>
  <c r="O16" i="62"/>
  <c r="Q13" i="62"/>
  <c r="O11" i="62"/>
  <c r="Q12" i="62"/>
  <c r="O5" i="62"/>
  <c r="Q11" i="62"/>
  <c r="O8" i="62"/>
  <c r="Q10" i="62"/>
  <c r="O9" i="62"/>
  <c r="Q9" i="62"/>
  <c r="O6" i="62"/>
  <c r="Q8" i="62"/>
  <c r="O15" i="62"/>
  <c r="Q7" i="62"/>
  <c r="O7" i="62"/>
  <c r="Q6" i="62"/>
  <c r="O12" i="62"/>
  <c r="Q5" i="62"/>
  <c r="O14" i="62"/>
  <c r="T3" i="62"/>
  <c r="Q3" i="62"/>
  <c r="Q24" i="61"/>
  <c r="Q23" i="61"/>
  <c r="Q22" i="61"/>
  <c r="Q21" i="61"/>
  <c r="Q20" i="61"/>
  <c r="O20" i="61"/>
  <c r="Q19" i="61"/>
  <c r="O19" i="61"/>
  <c r="Q18" i="61"/>
  <c r="O18" i="61"/>
  <c r="Q17" i="61"/>
  <c r="O17" i="61"/>
  <c r="Q16" i="61"/>
  <c r="O16" i="61"/>
  <c r="Q15" i="61"/>
  <c r="O15" i="61"/>
  <c r="Q14" i="61"/>
  <c r="O14" i="61"/>
  <c r="Q13" i="61"/>
  <c r="O13" i="61"/>
  <c r="Q12" i="61"/>
  <c r="O12" i="61"/>
  <c r="Q11" i="61"/>
  <c r="O11" i="61"/>
  <c r="Q10" i="61"/>
  <c r="O10" i="61"/>
  <c r="Q9" i="61"/>
  <c r="O9" i="61"/>
  <c r="Q8" i="61"/>
  <c r="O8" i="61"/>
  <c r="Q7" i="61"/>
  <c r="O7" i="61"/>
  <c r="Q6" i="61"/>
  <c r="O6" i="61"/>
  <c r="Q5" i="61"/>
  <c r="U11" i="61" s="1"/>
  <c r="O5" i="61"/>
  <c r="T2" i="61" s="1"/>
  <c r="T3" i="61"/>
  <c r="Q3" i="61"/>
  <c r="T10" i="53"/>
  <c r="Q24" i="60"/>
  <c r="Q23" i="60"/>
  <c r="Q22" i="60"/>
  <c r="Q21" i="60"/>
  <c r="Q20" i="60"/>
  <c r="O7" i="60"/>
  <c r="Q19" i="60"/>
  <c r="O10" i="60"/>
  <c r="Q18" i="60"/>
  <c r="O8" i="60"/>
  <c r="Q17" i="60"/>
  <c r="O12" i="60"/>
  <c r="Q16" i="60"/>
  <c r="O20" i="60"/>
  <c r="Q15" i="60"/>
  <c r="O19" i="60"/>
  <c r="Q14" i="60"/>
  <c r="O18" i="60"/>
  <c r="Q13" i="60"/>
  <c r="O17" i="60"/>
  <c r="Q12" i="60"/>
  <c r="O5" i="60"/>
  <c r="Q11" i="60"/>
  <c r="O6" i="60"/>
  <c r="Q10" i="60"/>
  <c r="O11" i="60"/>
  <c r="Q9" i="60"/>
  <c r="O9" i="60"/>
  <c r="Q8" i="60"/>
  <c r="O13" i="60"/>
  <c r="Q7" i="60"/>
  <c r="O14" i="60"/>
  <c r="Q6" i="60"/>
  <c r="O16" i="60"/>
  <c r="Q5" i="60"/>
  <c r="O15" i="60"/>
  <c r="T3" i="60"/>
  <c r="Q3" i="60"/>
  <c r="Q24" i="59"/>
  <c r="Q23" i="59"/>
  <c r="Q22" i="59"/>
  <c r="Q21" i="59"/>
  <c r="Q20" i="59"/>
  <c r="O20" i="59"/>
  <c r="Q19" i="59"/>
  <c r="O19" i="59"/>
  <c r="Q18" i="59"/>
  <c r="O18" i="59"/>
  <c r="Q17" i="59"/>
  <c r="O17" i="59"/>
  <c r="Q16" i="59"/>
  <c r="O13" i="59"/>
  <c r="Q15" i="59"/>
  <c r="O7" i="59"/>
  <c r="Q14" i="59"/>
  <c r="O14" i="59"/>
  <c r="Q13" i="59"/>
  <c r="O10" i="59"/>
  <c r="Q12" i="59"/>
  <c r="O5" i="59"/>
  <c r="Q11" i="59"/>
  <c r="O9" i="59"/>
  <c r="Q10" i="59"/>
  <c r="O8" i="59"/>
  <c r="Q9" i="59"/>
  <c r="O6" i="59"/>
  <c r="Q8" i="59"/>
  <c r="O16" i="59"/>
  <c r="Q7" i="59"/>
  <c r="O11" i="59"/>
  <c r="Q6" i="59"/>
  <c r="O15" i="59"/>
  <c r="Q5" i="59"/>
  <c r="O12" i="59"/>
  <c r="T2" i="59" s="1"/>
  <c r="T3" i="59"/>
  <c r="Q3" i="59"/>
  <c r="Q24" i="58"/>
  <c r="Q23" i="58"/>
  <c r="Q22" i="58"/>
  <c r="Q21" i="58"/>
  <c r="Q20" i="58"/>
  <c r="O20" i="58"/>
  <c r="Q19" i="58"/>
  <c r="O19" i="58"/>
  <c r="Q18" i="58"/>
  <c r="O18" i="58"/>
  <c r="Q17" i="58"/>
  <c r="O17" i="58"/>
  <c r="Q16" i="58"/>
  <c r="O16" i="58"/>
  <c r="Q15" i="58"/>
  <c r="O15" i="58"/>
  <c r="Q14" i="58"/>
  <c r="O14" i="58"/>
  <c r="Q13" i="58"/>
  <c r="O13" i="58"/>
  <c r="Q12" i="58"/>
  <c r="O12" i="58"/>
  <c r="Q11" i="58"/>
  <c r="O11" i="58"/>
  <c r="Q10" i="58"/>
  <c r="O10" i="58"/>
  <c r="Q9" i="58"/>
  <c r="O9" i="58"/>
  <c r="Q8" i="58"/>
  <c r="O8" i="58"/>
  <c r="Q7" i="58"/>
  <c r="O7" i="58"/>
  <c r="Q6" i="58"/>
  <c r="O6" i="58"/>
  <c r="Q5" i="58"/>
  <c r="O5" i="58"/>
  <c r="T2" i="58" s="1"/>
  <c r="T3" i="58"/>
  <c r="Q3" i="58"/>
  <c r="Q24" i="57"/>
  <c r="Q23" i="57"/>
  <c r="Q22" i="57"/>
  <c r="Q21" i="57"/>
  <c r="Q20" i="57"/>
  <c r="O9" i="57"/>
  <c r="Q19" i="57"/>
  <c r="O8" i="57"/>
  <c r="Q18" i="57"/>
  <c r="O24" i="57"/>
  <c r="Q17" i="57"/>
  <c r="O23" i="57"/>
  <c r="Q16" i="57"/>
  <c r="O6" i="57"/>
  <c r="Q15" i="57"/>
  <c r="O16" i="57"/>
  <c r="Q14" i="57"/>
  <c r="O12" i="57"/>
  <c r="Q13" i="57"/>
  <c r="O21" i="57"/>
  <c r="Q12" i="57"/>
  <c r="O22" i="57"/>
  <c r="Q11" i="57"/>
  <c r="O19" i="57"/>
  <c r="Q10" i="57"/>
  <c r="O11" i="57"/>
  <c r="Q9" i="57"/>
  <c r="O17" i="57"/>
  <c r="Q8" i="57"/>
  <c r="O20" i="57"/>
  <c r="Q7" i="57"/>
  <c r="O7" i="57"/>
  <c r="Q6" i="57"/>
  <c r="O15" i="57"/>
  <c r="Q5" i="57"/>
  <c r="O10" i="57"/>
  <c r="T3" i="57"/>
  <c r="Q3" i="57"/>
  <c r="O11" i="54"/>
  <c r="O5" i="54"/>
  <c r="Q24" i="56"/>
  <c r="Q23" i="56"/>
  <c r="Q22" i="56"/>
  <c r="Q21" i="56"/>
  <c r="Q20" i="56"/>
  <c r="O28" i="56"/>
  <c r="Q19" i="56"/>
  <c r="O27" i="56"/>
  <c r="Q18" i="56"/>
  <c r="O13" i="56"/>
  <c r="Q17" i="56"/>
  <c r="O12" i="56"/>
  <c r="Q16" i="56"/>
  <c r="O6" i="56"/>
  <c r="Q15" i="56"/>
  <c r="O21" i="56"/>
  <c r="Q14" i="56"/>
  <c r="O18" i="56"/>
  <c r="Q13" i="56"/>
  <c r="O24" i="56"/>
  <c r="Q12" i="56"/>
  <c r="O19" i="56"/>
  <c r="Q11" i="56"/>
  <c r="O20" i="56"/>
  <c r="Q10" i="56"/>
  <c r="O5" i="56"/>
  <c r="Q9" i="56"/>
  <c r="O11" i="56"/>
  <c r="Q8" i="56"/>
  <c r="O8" i="56"/>
  <c r="Q7" i="56"/>
  <c r="O26" i="56"/>
  <c r="Q6" i="56"/>
  <c r="O10" i="56"/>
  <c r="Q5" i="56"/>
  <c r="O25" i="56"/>
  <c r="T3" i="56"/>
  <c r="Q3" i="56"/>
  <c r="Q24" i="55"/>
  <c r="Q23" i="55"/>
  <c r="Q22" i="55"/>
  <c r="Q21" i="55"/>
  <c r="Q20" i="55"/>
  <c r="O10" i="55"/>
  <c r="Q19" i="55"/>
  <c r="O15" i="55"/>
  <c r="Q18" i="55"/>
  <c r="O8" i="55"/>
  <c r="Q17" i="55"/>
  <c r="O20" i="55"/>
  <c r="Q16" i="55"/>
  <c r="Q15" i="55"/>
  <c r="Q14" i="55"/>
  <c r="Q13" i="55"/>
  <c r="Q12" i="55"/>
  <c r="O19" i="55"/>
  <c r="Q11" i="55"/>
  <c r="O13" i="55"/>
  <c r="Q10" i="55"/>
  <c r="O18" i="55"/>
  <c r="Q9" i="55"/>
  <c r="O12" i="55"/>
  <c r="Q8" i="55"/>
  <c r="O17" i="55"/>
  <c r="Q7" i="55"/>
  <c r="O16" i="55"/>
  <c r="Q6" i="55"/>
  <c r="O14" i="55"/>
  <c r="Q5" i="55"/>
  <c r="O11" i="55"/>
  <c r="T3" i="55"/>
  <c r="Q3" i="55"/>
  <c r="Q24" i="54"/>
  <c r="Q23" i="54"/>
  <c r="Q22" i="54"/>
  <c r="Q21" i="54"/>
  <c r="Q20" i="54"/>
  <c r="O20" i="54"/>
  <c r="Q19" i="54"/>
  <c r="O19" i="54"/>
  <c r="Q18" i="54"/>
  <c r="O18" i="54"/>
  <c r="Q17" i="54"/>
  <c r="O17" i="54"/>
  <c r="Q16" i="54"/>
  <c r="O16" i="54"/>
  <c r="Q15" i="54"/>
  <c r="O9" i="54"/>
  <c r="Q14" i="54"/>
  <c r="O15" i="54"/>
  <c r="Q13" i="54"/>
  <c r="O6" i="54"/>
  <c r="Q12" i="54"/>
  <c r="O14" i="54"/>
  <c r="Q11" i="54"/>
  <c r="O8" i="54"/>
  <c r="Q10" i="54"/>
  <c r="O13" i="54"/>
  <c r="Q9" i="54"/>
  <c r="O12" i="54"/>
  <c r="Q8" i="54"/>
  <c r="Q7" i="54"/>
  <c r="Q6" i="54"/>
  <c r="T4" i="54" s="1"/>
  <c r="O7" i="54"/>
  <c r="Q5" i="54"/>
  <c r="O10" i="54"/>
  <c r="T3" i="54"/>
  <c r="Q3" i="54"/>
  <c r="Q24" i="53"/>
  <c r="Q23" i="53"/>
  <c r="Q22" i="53"/>
  <c r="Q21" i="53"/>
  <c r="Q20" i="53"/>
  <c r="O20" i="53"/>
  <c r="Q19" i="53"/>
  <c r="O19" i="53"/>
  <c r="Q18" i="53"/>
  <c r="O18" i="53"/>
  <c r="Q17" i="53"/>
  <c r="O17" i="53"/>
  <c r="Q16" i="53"/>
  <c r="O16" i="53"/>
  <c r="Q15" i="53"/>
  <c r="O15" i="53"/>
  <c r="Q14" i="53"/>
  <c r="O14" i="53"/>
  <c r="Q13" i="53"/>
  <c r="O13" i="53"/>
  <c r="Q12" i="53"/>
  <c r="O12" i="53"/>
  <c r="Q11" i="53"/>
  <c r="O11" i="53"/>
  <c r="Q10" i="53"/>
  <c r="O10" i="53"/>
  <c r="Q9" i="53"/>
  <c r="O9" i="53"/>
  <c r="Q8" i="53"/>
  <c r="O8" i="53"/>
  <c r="Q7" i="53"/>
  <c r="O7" i="53"/>
  <c r="Q6" i="53"/>
  <c r="O6" i="53"/>
  <c r="Q5" i="53"/>
  <c r="O5" i="53"/>
  <c r="T2" i="53" s="1"/>
  <c r="T3" i="53"/>
  <c r="Q3" i="53"/>
  <c r="Q57" i="1"/>
  <c r="P57" i="1"/>
  <c r="O57" i="1"/>
  <c r="N57" i="1"/>
  <c r="M57" i="1"/>
  <c r="L57" i="1"/>
  <c r="K57" i="1"/>
  <c r="J57" i="1"/>
  <c r="I57" i="1"/>
  <c r="H57" i="1"/>
  <c r="G57" i="1"/>
  <c r="Q42" i="1"/>
  <c r="P42" i="1"/>
  <c r="O42" i="1"/>
  <c r="N42" i="1"/>
  <c r="M42" i="1"/>
  <c r="L42" i="1"/>
  <c r="K42" i="1"/>
  <c r="J42" i="1"/>
  <c r="I42" i="1"/>
  <c r="H42" i="1"/>
  <c r="G42" i="1"/>
  <c r="S41" i="1"/>
  <c r="S40" i="1"/>
  <c r="S39" i="1"/>
  <c r="S38" i="1"/>
  <c r="U11" i="83" l="1"/>
  <c r="T2" i="62"/>
  <c r="U11" i="79"/>
  <c r="T2" i="82"/>
  <c r="T9" i="70"/>
  <c r="T2" i="70"/>
  <c r="U11" i="55"/>
  <c r="T2" i="66"/>
  <c r="U11" i="66"/>
  <c r="T2" i="67"/>
  <c r="T2" i="75"/>
  <c r="U11" i="75"/>
  <c r="U11" i="78"/>
  <c r="T10" i="73"/>
  <c r="T9" i="68"/>
  <c r="T2" i="74"/>
  <c r="T2" i="71"/>
  <c r="U11" i="71"/>
  <c r="T2" i="72"/>
  <c r="T10" i="83"/>
  <c r="T10" i="82"/>
  <c r="T2" i="81"/>
  <c r="T2" i="68"/>
  <c r="U11" i="80"/>
  <c r="T10" i="80"/>
  <c r="T10" i="79"/>
  <c r="T10" i="78"/>
  <c r="T2" i="77"/>
  <c r="T10" i="77"/>
  <c r="T2" i="60"/>
  <c r="T10" i="76"/>
  <c r="T10" i="75"/>
  <c r="T10" i="74"/>
  <c r="T2" i="64"/>
  <c r="T2" i="73"/>
  <c r="U11" i="73"/>
  <c r="U11" i="72"/>
  <c r="T10" i="72"/>
  <c r="T10" i="71"/>
  <c r="T10" i="70"/>
  <c r="U11" i="69"/>
  <c r="T10" i="69"/>
  <c r="T2" i="65"/>
  <c r="U11" i="65"/>
  <c r="U11" i="68"/>
  <c r="T10" i="68"/>
  <c r="U11" i="67"/>
  <c r="T10" i="67"/>
  <c r="T10" i="66"/>
  <c r="T10" i="65"/>
  <c r="U11" i="64"/>
  <c r="T10" i="64"/>
  <c r="T2" i="57"/>
  <c r="U11" i="63"/>
  <c r="T10" i="63"/>
  <c r="U11" i="62"/>
  <c r="T10" i="62"/>
  <c r="T10" i="61"/>
  <c r="U11" i="60"/>
  <c r="T10" i="60"/>
  <c r="T10" i="59"/>
  <c r="U11" i="58"/>
  <c r="T10" i="58"/>
  <c r="T2" i="56"/>
  <c r="T10" i="57"/>
  <c r="T2" i="55"/>
  <c r="T2" i="54"/>
  <c r="U11" i="53"/>
  <c r="T10" i="56"/>
  <c r="T10" i="55"/>
  <c r="T10" i="54"/>
  <c r="T102" i="3"/>
  <c r="R3" i="3"/>
  <c r="T101" i="3"/>
  <c r="R34" i="3"/>
  <c r="T100" i="3"/>
  <c r="R15" i="3"/>
  <c r="T99" i="3"/>
  <c r="R5" i="3"/>
  <c r="T27" i="3"/>
  <c r="R32" i="3"/>
  <c r="T34" i="3"/>
  <c r="R41" i="3"/>
  <c r="T24" i="3"/>
  <c r="R29" i="3"/>
  <c r="T23" i="3"/>
  <c r="R28" i="3"/>
  <c r="T61" i="3"/>
  <c r="R69" i="3"/>
  <c r="T51" i="3"/>
  <c r="R59" i="3"/>
  <c r="T48" i="3"/>
  <c r="R56" i="3"/>
  <c r="T75" i="3"/>
  <c r="R87" i="3"/>
  <c r="T63" i="3"/>
  <c r="R71" i="3"/>
  <c r="T49" i="3"/>
  <c r="R57" i="3"/>
  <c r="T37" i="3"/>
  <c r="R45" i="3"/>
  <c r="T74" i="3"/>
  <c r="R85" i="3"/>
  <c r="T94" i="3"/>
  <c r="T8" i="3"/>
  <c r="R10" i="3"/>
  <c r="T93" i="3"/>
  <c r="T5" i="3"/>
  <c r="R7" i="3"/>
  <c r="T56" i="3"/>
  <c r="R64" i="3"/>
  <c r="T32" i="3"/>
  <c r="R39" i="3"/>
  <c r="T57" i="3"/>
  <c r="R65" i="3"/>
  <c r="T40" i="3"/>
  <c r="R48" i="3"/>
  <c r="T6" i="3"/>
  <c r="R8" i="3"/>
  <c r="T31" i="3"/>
  <c r="R38" i="3"/>
  <c r="T55" i="3"/>
  <c r="R63" i="3"/>
  <c r="T52" i="3"/>
  <c r="R60" i="3"/>
  <c r="T58" i="3"/>
  <c r="R66" i="3"/>
  <c r="T38" i="3"/>
  <c r="R46" i="3"/>
  <c r="T92" i="3"/>
  <c r="T44" i="3"/>
  <c r="R52" i="3"/>
  <c r="T98" i="3"/>
  <c r="R84" i="3"/>
  <c r="T97" i="3"/>
  <c r="R81" i="3"/>
  <c r="T96" i="3"/>
  <c r="R82" i="3"/>
  <c r="T95" i="3"/>
  <c r="R86" i="3"/>
  <c r="T91" i="3"/>
  <c r="T21" i="3"/>
  <c r="R26" i="3"/>
  <c r="T90" i="3"/>
  <c r="T9" i="3"/>
  <c r="R11" i="3"/>
  <c r="T54" i="3"/>
  <c r="R62" i="3"/>
  <c r="T18" i="3"/>
  <c r="R21" i="3"/>
  <c r="T66" i="3"/>
  <c r="R74" i="3"/>
  <c r="T15" i="3"/>
  <c r="R18" i="3"/>
  <c r="T89" i="3"/>
  <c r="T64" i="3"/>
  <c r="R72" i="3"/>
  <c r="T59" i="3"/>
  <c r="R67" i="3"/>
  <c r="T73" i="3"/>
  <c r="R83" i="3"/>
  <c r="T88" i="3"/>
  <c r="T87" i="3"/>
  <c r="T86" i="3"/>
  <c r="T85" i="3"/>
  <c r="T45" i="3"/>
  <c r="R53" i="3"/>
  <c r="T84" i="3"/>
  <c r="T71" i="3"/>
  <c r="R79" i="3"/>
  <c r="T11" i="3"/>
  <c r="R13" i="3"/>
  <c r="T7" i="3"/>
  <c r="R9" i="3"/>
  <c r="T33" i="3"/>
  <c r="R40" i="3"/>
  <c r="T83" i="3"/>
  <c r="T53" i="3"/>
  <c r="R61" i="3"/>
  <c r="T69" i="3"/>
  <c r="R77" i="3"/>
  <c r="T30" i="3"/>
  <c r="R37" i="3"/>
  <c r="T35" i="3"/>
  <c r="R42" i="3"/>
  <c r="T22" i="3"/>
  <c r="R27" i="3"/>
  <c r="T65" i="3"/>
  <c r="R73" i="3"/>
  <c r="T13" i="3"/>
  <c r="R16" i="3"/>
  <c r="T10" i="3"/>
  <c r="R12" i="3"/>
  <c r="T39" i="3"/>
  <c r="R47" i="3"/>
  <c r="T68" i="3"/>
  <c r="R76" i="3"/>
  <c r="T16" i="3"/>
  <c r="R19" i="3"/>
  <c r="T50" i="3"/>
  <c r="R58" i="3"/>
  <c r="T28" i="3"/>
  <c r="R35" i="3"/>
  <c r="T4" i="3"/>
  <c r="R6" i="3"/>
  <c r="T60" i="3"/>
  <c r="R68" i="3"/>
  <c r="T14" i="3"/>
  <c r="R17" i="3"/>
  <c r="T3" i="3"/>
  <c r="R4" i="3"/>
  <c r="T19" i="3"/>
  <c r="R22" i="3"/>
  <c r="T29" i="3"/>
  <c r="R36" i="3"/>
  <c r="T46" i="3"/>
  <c r="R54" i="3"/>
  <c r="T70" i="3"/>
  <c r="R78" i="3"/>
  <c r="T41" i="3"/>
  <c r="R49" i="3"/>
  <c r="T82" i="3"/>
  <c r="T81" i="3"/>
  <c r="T80" i="3"/>
  <c r="T43" i="3"/>
  <c r="R51" i="3"/>
  <c r="T36" i="3"/>
  <c r="R43" i="3"/>
  <c r="T47" i="3"/>
  <c r="R55" i="3"/>
  <c r="T67" i="3"/>
  <c r="R75" i="3"/>
  <c r="T79" i="3"/>
  <c r="T42" i="3"/>
  <c r="R50" i="3"/>
  <c r="T78" i="3"/>
  <c r="T77" i="3"/>
  <c r="T26" i="3"/>
  <c r="R31" i="3"/>
  <c r="T76" i="3"/>
  <c r="T72" i="3"/>
  <c r="R80" i="3"/>
  <c r="T62" i="3"/>
  <c r="R70" i="3"/>
  <c r="T20" i="3"/>
  <c r="R23" i="3"/>
  <c r="T12" i="3"/>
  <c r="R14" i="3"/>
  <c r="T17" i="3"/>
  <c r="R20" i="3"/>
  <c r="Q11" i="2"/>
  <c r="P11" i="2"/>
  <c r="O11" i="2"/>
  <c r="N11" i="2"/>
  <c r="M11" i="2"/>
  <c r="L11" i="2"/>
  <c r="K11" i="2"/>
  <c r="J11" i="2"/>
  <c r="I11" i="2"/>
  <c r="H11" i="2"/>
  <c r="G11" i="2"/>
  <c r="V10" i="2"/>
  <c r="S10" i="2"/>
  <c r="V9" i="2"/>
  <c r="S9" i="2"/>
  <c r="Q56" i="2"/>
  <c r="P56" i="2"/>
  <c r="O56" i="2"/>
  <c r="N56" i="2"/>
  <c r="M56" i="2"/>
  <c r="L56" i="2"/>
  <c r="K56" i="2"/>
  <c r="J56" i="2"/>
  <c r="I56" i="2"/>
  <c r="H56" i="2"/>
  <c r="G56" i="2"/>
  <c r="V55" i="2"/>
  <c r="S55" i="2"/>
  <c r="V54" i="2"/>
  <c r="S54" i="2"/>
  <c r="Q110" i="2"/>
  <c r="P110" i="2"/>
  <c r="O110" i="2"/>
  <c r="N110" i="2"/>
  <c r="M110" i="2"/>
  <c r="L110" i="2"/>
  <c r="K110" i="2"/>
  <c r="J110" i="2"/>
  <c r="I110" i="2"/>
  <c r="H110" i="2"/>
  <c r="G110" i="2"/>
  <c r="V109" i="2"/>
  <c r="S109" i="2"/>
  <c r="V108" i="2"/>
  <c r="V110" i="2" s="1"/>
  <c r="S108" i="2"/>
  <c r="Q98" i="2"/>
  <c r="P98" i="2"/>
  <c r="O98" i="2"/>
  <c r="N98" i="2"/>
  <c r="M98" i="2"/>
  <c r="L98" i="2"/>
  <c r="K98" i="2"/>
  <c r="J98" i="2"/>
  <c r="I98" i="2"/>
  <c r="H98" i="2"/>
  <c r="G98" i="2"/>
  <c r="V97" i="2"/>
  <c r="S97" i="2"/>
  <c r="V96" i="2"/>
  <c r="S96" i="2"/>
  <c r="Q83" i="2"/>
  <c r="P83" i="2"/>
  <c r="O83" i="2"/>
  <c r="N83" i="2"/>
  <c r="M83" i="2"/>
  <c r="L83" i="2"/>
  <c r="K83" i="2"/>
  <c r="J83" i="2"/>
  <c r="I83" i="2"/>
  <c r="H83" i="2"/>
  <c r="G83" i="2"/>
  <c r="V82" i="2"/>
  <c r="S82" i="2"/>
  <c r="T81" i="2" s="1"/>
  <c r="V81" i="2"/>
  <c r="S81" i="2"/>
  <c r="Q113" i="2"/>
  <c r="P113" i="2"/>
  <c r="O113" i="2"/>
  <c r="N113" i="2"/>
  <c r="M113" i="2"/>
  <c r="L113" i="2"/>
  <c r="K113" i="2"/>
  <c r="J113" i="2"/>
  <c r="I113" i="2"/>
  <c r="H113" i="2"/>
  <c r="G113" i="2"/>
  <c r="V112" i="2"/>
  <c r="S112" i="2"/>
  <c r="V111" i="2"/>
  <c r="S111" i="2"/>
  <c r="Q62" i="2"/>
  <c r="P62" i="2"/>
  <c r="O62" i="2"/>
  <c r="N62" i="2"/>
  <c r="M62" i="2"/>
  <c r="L62" i="2"/>
  <c r="K62" i="2"/>
  <c r="J62" i="2"/>
  <c r="I62" i="2"/>
  <c r="H62" i="2"/>
  <c r="G62" i="2"/>
  <c r="V61" i="2"/>
  <c r="S61" i="2"/>
  <c r="V60" i="2"/>
  <c r="S60" i="2"/>
  <c r="Q92" i="2"/>
  <c r="P92" i="2"/>
  <c r="O92" i="2"/>
  <c r="N92" i="2"/>
  <c r="M92" i="2"/>
  <c r="L92" i="2"/>
  <c r="K92" i="2"/>
  <c r="J92" i="2"/>
  <c r="I92" i="2"/>
  <c r="H92" i="2"/>
  <c r="G92" i="2"/>
  <c r="V91" i="2"/>
  <c r="S91" i="2"/>
  <c r="V90" i="2"/>
  <c r="S90" i="2"/>
  <c r="Q140" i="2"/>
  <c r="P140" i="2"/>
  <c r="O140" i="2"/>
  <c r="N140" i="2"/>
  <c r="M140" i="2"/>
  <c r="L140" i="2"/>
  <c r="K140" i="2"/>
  <c r="J140" i="2"/>
  <c r="I140" i="2"/>
  <c r="H140" i="2"/>
  <c r="G140" i="2"/>
  <c r="V139" i="2"/>
  <c r="V138" i="2"/>
  <c r="S138" i="2"/>
  <c r="Q95" i="2"/>
  <c r="P95" i="2"/>
  <c r="O95" i="2"/>
  <c r="N95" i="2"/>
  <c r="M95" i="2"/>
  <c r="L95" i="2"/>
  <c r="K95" i="2"/>
  <c r="J95" i="2"/>
  <c r="I95" i="2"/>
  <c r="H95" i="2"/>
  <c r="G95" i="2"/>
  <c r="V94" i="2"/>
  <c r="S94" i="2"/>
  <c r="V93" i="2"/>
  <c r="S93" i="2"/>
  <c r="T93" i="2" s="1"/>
  <c r="Q77" i="2"/>
  <c r="P77" i="2"/>
  <c r="O77" i="2"/>
  <c r="N77" i="2"/>
  <c r="M77" i="2"/>
  <c r="L77" i="2"/>
  <c r="K77" i="2"/>
  <c r="J77" i="2"/>
  <c r="I77" i="2"/>
  <c r="H77" i="2"/>
  <c r="G77" i="2"/>
  <c r="V76" i="2"/>
  <c r="S76" i="2"/>
  <c r="V75" i="2"/>
  <c r="S75" i="2"/>
  <c r="Q128" i="2"/>
  <c r="P128" i="2"/>
  <c r="O128" i="2"/>
  <c r="N128" i="2"/>
  <c r="M128" i="2"/>
  <c r="L128" i="2"/>
  <c r="K128" i="2"/>
  <c r="J128" i="2"/>
  <c r="I128" i="2"/>
  <c r="H128" i="2"/>
  <c r="G128" i="2"/>
  <c r="V127" i="2"/>
  <c r="S127" i="2"/>
  <c r="T126" i="2" s="1"/>
  <c r="V126" i="2"/>
  <c r="S126" i="2"/>
  <c r="Q104" i="2"/>
  <c r="P104" i="2"/>
  <c r="O104" i="2"/>
  <c r="N104" i="2"/>
  <c r="M104" i="2"/>
  <c r="L104" i="2"/>
  <c r="K104" i="2"/>
  <c r="J104" i="2"/>
  <c r="I104" i="2"/>
  <c r="H104" i="2"/>
  <c r="G104" i="2"/>
  <c r="V103" i="2"/>
  <c r="S103" i="2"/>
  <c r="V102" i="2"/>
  <c r="S102" i="2"/>
  <c r="Q38" i="2"/>
  <c r="P38" i="2"/>
  <c r="O38" i="2"/>
  <c r="N38" i="2"/>
  <c r="M38" i="2"/>
  <c r="L38" i="2"/>
  <c r="K38" i="2"/>
  <c r="J38" i="2"/>
  <c r="I38" i="2"/>
  <c r="H38" i="2"/>
  <c r="G38" i="2"/>
  <c r="V37" i="2"/>
  <c r="S37" i="2"/>
  <c r="V36" i="2"/>
  <c r="S36" i="2"/>
  <c r="T36" i="2" s="1"/>
  <c r="Q146" i="2"/>
  <c r="P146" i="2"/>
  <c r="O146" i="2"/>
  <c r="N146" i="2"/>
  <c r="M146" i="2"/>
  <c r="L146" i="2"/>
  <c r="K146" i="2"/>
  <c r="J146" i="2"/>
  <c r="I146" i="2"/>
  <c r="H146" i="2"/>
  <c r="G146" i="2"/>
  <c r="V145" i="2"/>
  <c r="V144" i="2"/>
  <c r="Q116" i="2"/>
  <c r="P116" i="2"/>
  <c r="O116" i="2"/>
  <c r="N116" i="2"/>
  <c r="M116" i="2"/>
  <c r="L116" i="2"/>
  <c r="K116" i="2"/>
  <c r="J116" i="2"/>
  <c r="I116" i="2"/>
  <c r="H116" i="2"/>
  <c r="G116" i="2"/>
  <c r="V115" i="2"/>
  <c r="S115" i="2"/>
  <c r="V114" i="2"/>
  <c r="S114" i="2"/>
  <c r="Q119" i="2"/>
  <c r="P119" i="2"/>
  <c r="O119" i="2"/>
  <c r="N119" i="2"/>
  <c r="M119" i="2"/>
  <c r="L119" i="2"/>
  <c r="K119" i="2"/>
  <c r="J119" i="2"/>
  <c r="I119" i="2"/>
  <c r="H119" i="2"/>
  <c r="G119" i="2"/>
  <c r="V118" i="2"/>
  <c r="S118" i="2"/>
  <c r="V117" i="2"/>
  <c r="S117" i="2"/>
  <c r="Q137" i="2"/>
  <c r="P137" i="2"/>
  <c r="O137" i="2"/>
  <c r="N137" i="2"/>
  <c r="M137" i="2"/>
  <c r="L137" i="2"/>
  <c r="K137" i="2"/>
  <c r="J137" i="2"/>
  <c r="I137" i="2"/>
  <c r="H137" i="2"/>
  <c r="G137" i="2"/>
  <c r="V136" i="2"/>
  <c r="V135" i="2"/>
  <c r="S135" i="2"/>
  <c r="Q68" i="2"/>
  <c r="P68" i="2"/>
  <c r="O68" i="2"/>
  <c r="N68" i="2"/>
  <c r="M68" i="2"/>
  <c r="L68" i="2"/>
  <c r="K68" i="2"/>
  <c r="J68" i="2"/>
  <c r="I68" i="2"/>
  <c r="H68" i="2"/>
  <c r="G68" i="2"/>
  <c r="V67" i="2"/>
  <c r="S67" i="2"/>
  <c r="V66" i="2"/>
  <c r="S66" i="2"/>
  <c r="Q101" i="2"/>
  <c r="P101" i="2"/>
  <c r="O101" i="2"/>
  <c r="N101" i="2"/>
  <c r="M101" i="2"/>
  <c r="L101" i="2"/>
  <c r="K101" i="2"/>
  <c r="J101" i="2"/>
  <c r="I101" i="2"/>
  <c r="H101" i="2"/>
  <c r="G101" i="2"/>
  <c r="V100" i="2"/>
  <c r="S100" i="2"/>
  <c r="V99" i="2"/>
  <c r="S99" i="2"/>
  <c r="Q65" i="2"/>
  <c r="P65" i="2"/>
  <c r="O65" i="2"/>
  <c r="N65" i="2"/>
  <c r="M65" i="2"/>
  <c r="L65" i="2"/>
  <c r="K65" i="2"/>
  <c r="J65" i="2"/>
  <c r="I65" i="2"/>
  <c r="H65" i="2"/>
  <c r="G65" i="2"/>
  <c r="V64" i="2"/>
  <c r="S64" i="2"/>
  <c r="V63" i="2"/>
  <c r="S63" i="2"/>
  <c r="Q74" i="2"/>
  <c r="P74" i="2"/>
  <c r="O74" i="2"/>
  <c r="N74" i="2"/>
  <c r="M74" i="2"/>
  <c r="L74" i="2"/>
  <c r="K74" i="2"/>
  <c r="J74" i="2"/>
  <c r="I74" i="2"/>
  <c r="H74" i="2"/>
  <c r="G74" i="2"/>
  <c r="V73" i="2"/>
  <c r="S73" i="2"/>
  <c r="V72" i="2"/>
  <c r="S72" i="2"/>
  <c r="Q71" i="2"/>
  <c r="P71" i="2"/>
  <c r="O71" i="2"/>
  <c r="N71" i="2"/>
  <c r="M71" i="2"/>
  <c r="L71" i="2"/>
  <c r="K71" i="2"/>
  <c r="J71" i="2"/>
  <c r="I71" i="2"/>
  <c r="H71" i="2"/>
  <c r="G71" i="2"/>
  <c r="V70" i="2"/>
  <c r="S70" i="2"/>
  <c r="V69" i="2"/>
  <c r="S69" i="2"/>
  <c r="Q59" i="2"/>
  <c r="P59" i="2"/>
  <c r="O59" i="2"/>
  <c r="N59" i="2"/>
  <c r="M59" i="2"/>
  <c r="L59" i="2"/>
  <c r="K59" i="2"/>
  <c r="J59" i="2"/>
  <c r="I59" i="2"/>
  <c r="H59" i="2"/>
  <c r="G59" i="2"/>
  <c r="V58" i="2"/>
  <c r="S58" i="2"/>
  <c r="V57" i="2"/>
  <c r="S57" i="2"/>
  <c r="Q50" i="2"/>
  <c r="P50" i="2"/>
  <c r="O50" i="2"/>
  <c r="N50" i="2"/>
  <c r="M50" i="2"/>
  <c r="L50" i="2"/>
  <c r="K50" i="2"/>
  <c r="J50" i="2"/>
  <c r="I50" i="2"/>
  <c r="H50" i="2"/>
  <c r="G50" i="2"/>
  <c r="V49" i="2"/>
  <c r="S49" i="2"/>
  <c r="V48" i="2"/>
  <c r="S48" i="2"/>
  <c r="Q134" i="2"/>
  <c r="P134" i="2"/>
  <c r="O134" i="2"/>
  <c r="N134" i="2"/>
  <c r="M134" i="2"/>
  <c r="L134" i="2"/>
  <c r="K134" i="2"/>
  <c r="J134" i="2"/>
  <c r="I134" i="2"/>
  <c r="H134" i="2"/>
  <c r="G134" i="2"/>
  <c r="V133" i="2"/>
  <c r="S133" i="2"/>
  <c r="V132" i="2"/>
  <c r="Q8" i="2"/>
  <c r="P8" i="2"/>
  <c r="O8" i="2"/>
  <c r="N8" i="2"/>
  <c r="M8" i="2"/>
  <c r="L8" i="2"/>
  <c r="K8" i="2"/>
  <c r="J8" i="2"/>
  <c r="I8" i="2"/>
  <c r="H8" i="2"/>
  <c r="G8" i="2"/>
  <c r="V7" i="2"/>
  <c r="S7" i="2"/>
  <c r="V6" i="2"/>
  <c r="S6" i="2"/>
  <c r="Q20" i="2"/>
  <c r="P20" i="2"/>
  <c r="O20" i="2"/>
  <c r="N20" i="2"/>
  <c r="M20" i="2"/>
  <c r="L20" i="2"/>
  <c r="K20" i="2"/>
  <c r="J20" i="2"/>
  <c r="I20" i="2"/>
  <c r="H20" i="2"/>
  <c r="G20" i="2"/>
  <c r="V19" i="2"/>
  <c r="S19" i="2"/>
  <c r="V18" i="2"/>
  <c r="S18" i="2"/>
  <c r="Q14" i="2"/>
  <c r="P14" i="2"/>
  <c r="O14" i="2"/>
  <c r="N14" i="2"/>
  <c r="M14" i="2"/>
  <c r="L14" i="2"/>
  <c r="K14" i="2"/>
  <c r="J14" i="2"/>
  <c r="I14" i="2"/>
  <c r="H14" i="2"/>
  <c r="G14" i="2"/>
  <c r="V13" i="2"/>
  <c r="S13" i="2"/>
  <c r="V12" i="2"/>
  <c r="S12" i="2"/>
  <c r="Q53" i="2"/>
  <c r="P53" i="2"/>
  <c r="O53" i="2"/>
  <c r="N53" i="2"/>
  <c r="M53" i="2"/>
  <c r="L53" i="2"/>
  <c r="K53" i="2"/>
  <c r="J53" i="2"/>
  <c r="I53" i="2"/>
  <c r="H53" i="2"/>
  <c r="G53" i="2"/>
  <c r="V52" i="2"/>
  <c r="S52" i="2"/>
  <c r="V51" i="2"/>
  <c r="S51" i="2"/>
  <c r="Q41" i="2"/>
  <c r="P41" i="2"/>
  <c r="O41" i="2"/>
  <c r="N41" i="2"/>
  <c r="M41" i="2"/>
  <c r="L41" i="2"/>
  <c r="K41" i="2"/>
  <c r="J41" i="2"/>
  <c r="I41" i="2"/>
  <c r="H41" i="2"/>
  <c r="G41" i="2"/>
  <c r="V40" i="2"/>
  <c r="S40" i="2"/>
  <c r="V39" i="2"/>
  <c r="S39" i="2"/>
  <c r="Q80" i="2"/>
  <c r="P80" i="2"/>
  <c r="O80" i="2"/>
  <c r="N80" i="2"/>
  <c r="M80" i="2"/>
  <c r="L80" i="2"/>
  <c r="K80" i="2"/>
  <c r="J80" i="2"/>
  <c r="I80" i="2"/>
  <c r="H80" i="2"/>
  <c r="G80" i="2"/>
  <c r="V79" i="2"/>
  <c r="S79" i="2"/>
  <c r="V78" i="2"/>
  <c r="S78" i="2"/>
  <c r="Q44" i="2"/>
  <c r="P44" i="2"/>
  <c r="O44" i="2"/>
  <c r="N44" i="2"/>
  <c r="M44" i="2"/>
  <c r="L44" i="2"/>
  <c r="K44" i="2"/>
  <c r="J44" i="2"/>
  <c r="I44" i="2"/>
  <c r="H44" i="2"/>
  <c r="G44" i="2"/>
  <c r="V43" i="2"/>
  <c r="S43" i="2"/>
  <c r="V42" i="2"/>
  <c r="S42" i="2"/>
  <c r="Q122" i="2"/>
  <c r="P122" i="2"/>
  <c r="O122" i="2"/>
  <c r="N122" i="2"/>
  <c r="M122" i="2"/>
  <c r="L122" i="2"/>
  <c r="K122" i="2"/>
  <c r="J122" i="2"/>
  <c r="I122" i="2"/>
  <c r="H122" i="2"/>
  <c r="G122" i="2"/>
  <c r="V121" i="2"/>
  <c r="S121" i="2"/>
  <c r="V120" i="2"/>
  <c r="S120" i="2"/>
  <c r="Q125" i="2"/>
  <c r="P125" i="2"/>
  <c r="O125" i="2"/>
  <c r="N125" i="2"/>
  <c r="M125" i="2"/>
  <c r="L125" i="2"/>
  <c r="K125" i="2"/>
  <c r="J125" i="2"/>
  <c r="I125" i="2"/>
  <c r="H125" i="2"/>
  <c r="G125" i="2"/>
  <c r="V124" i="2"/>
  <c r="S124" i="2"/>
  <c r="V123" i="2"/>
  <c r="S123" i="2"/>
  <c r="Q47" i="2"/>
  <c r="P47" i="2"/>
  <c r="O47" i="2"/>
  <c r="N47" i="2"/>
  <c r="M47" i="2"/>
  <c r="L47" i="2"/>
  <c r="K47" i="2"/>
  <c r="J47" i="2"/>
  <c r="I47" i="2"/>
  <c r="H47" i="2"/>
  <c r="G47" i="2"/>
  <c r="V46" i="2"/>
  <c r="S46" i="2"/>
  <c r="T45" i="2" s="1"/>
  <c r="V45" i="2"/>
  <c r="S45" i="2"/>
  <c r="Q32" i="2"/>
  <c r="P32" i="2"/>
  <c r="O32" i="2"/>
  <c r="N32" i="2"/>
  <c r="M32" i="2"/>
  <c r="L32" i="2"/>
  <c r="K32" i="2"/>
  <c r="J32" i="2"/>
  <c r="I32" i="2"/>
  <c r="H32" i="2"/>
  <c r="G32" i="2"/>
  <c r="V31" i="2"/>
  <c r="S31" i="2"/>
  <c r="V30" i="2"/>
  <c r="V32" i="2" s="1"/>
  <c r="S30" i="2"/>
  <c r="Q5" i="2"/>
  <c r="P5" i="2"/>
  <c r="O5" i="2"/>
  <c r="N5" i="2"/>
  <c r="M5" i="2"/>
  <c r="L5" i="2"/>
  <c r="K5" i="2"/>
  <c r="J5" i="2"/>
  <c r="I5" i="2"/>
  <c r="H5" i="2"/>
  <c r="G5" i="2"/>
  <c r="V4" i="2"/>
  <c r="S4" i="2"/>
  <c r="V3" i="2"/>
  <c r="S3" i="2"/>
  <c r="Q26" i="2"/>
  <c r="P26" i="2"/>
  <c r="O26" i="2"/>
  <c r="N26" i="2"/>
  <c r="M26" i="2"/>
  <c r="L26" i="2"/>
  <c r="K26" i="2"/>
  <c r="J26" i="2"/>
  <c r="I26" i="2"/>
  <c r="H26" i="2"/>
  <c r="G26" i="2"/>
  <c r="V25" i="2"/>
  <c r="S25" i="2"/>
  <c r="V24" i="2"/>
  <c r="S24" i="2"/>
  <c r="Q17" i="2"/>
  <c r="P17" i="2"/>
  <c r="O17" i="2"/>
  <c r="N17" i="2"/>
  <c r="M17" i="2"/>
  <c r="L17" i="2"/>
  <c r="K17" i="2"/>
  <c r="J17" i="2"/>
  <c r="I17" i="2"/>
  <c r="H17" i="2"/>
  <c r="G17" i="2"/>
  <c r="V16" i="2"/>
  <c r="S16" i="2"/>
  <c r="T15" i="2" s="1"/>
  <c r="V15" i="2"/>
  <c r="S15" i="2"/>
  <c r="Q143" i="2"/>
  <c r="P143" i="2"/>
  <c r="O143" i="2"/>
  <c r="N143" i="2"/>
  <c r="M143" i="2"/>
  <c r="L143" i="2"/>
  <c r="K143" i="2"/>
  <c r="J143" i="2"/>
  <c r="I143" i="2"/>
  <c r="H143" i="2"/>
  <c r="G143" i="2"/>
  <c r="V142" i="2"/>
  <c r="V141" i="2"/>
  <c r="Q131" i="2"/>
  <c r="P131" i="2"/>
  <c r="O131" i="2"/>
  <c r="N131" i="2"/>
  <c r="M131" i="2"/>
  <c r="L131" i="2"/>
  <c r="K131" i="2"/>
  <c r="J131" i="2"/>
  <c r="I131" i="2"/>
  <c r="H131" i="2"/>
  <c r="G131" i="2"/>
  <c r="V130" i="2"/>
  <c r="S130" i="2"/>
  <c r="V129" i="2"/>
  <c r="Q35" i="2"/>
  <c r="P35" i="2"/>
  <c r="O35" i="2"/>
  <c r="N35" i="2"/>
  <c r="M35" i="2"/>
  <c r="L35" i="2"/>
  <c r="K35" i="2"/>
  <c r="J35" i="2"/>
  <c r="I35" i="2"/>
  <c r="H35" i="2"/>
  <c r="G35" i="2"/>
  <c r="V34" i="2"/>
  <c r="S34" i="2"/>
  <c r="V33" i="2"/>
  <c r="S33" i="2"/>
  <c r="Q89" i="2"/>
  <c r="P89" i="2"/>
  <c r="O89" i="2"/>
  <c r="N89" i="2"/>
  <c r="M89" i="2"/>
  <c r="L89" i="2"/>
  <c r="K89" i="2"/>
  <c r="J89" i="2"/>
  <c r="I89" i="2"/>
  <c r="H89" i="2"/>
  <c r="G89" i="2"/>
  <c r="V88" i="2"/>
  <c r="S88" i="2"/>
  <c r="V87" i="2"/>
  <c r="S87" i="2"/>
  <c r="Q107" i="2"/>
  <c r="P107" i="2"/>
  <c r="O107" i="2"/>
  <c r="N107" i="2"/>
  <c r="M107" i="2"/>
  <c r="L107" i="2"/>
  <c r="K107" i="2"/>
  <c r="J107" i="2"/>
  <c r="I107" i="2"/>
  <c r="H107" i="2"/>
  <c r="G107" i="2"/>
  <c r="V106" i="2"/>
  <c r="S106" i="2"/>
  <c r="V105" i="2"/>
  <c r="S105" i="2"/>
  <c r="Q86" i="2"/>
  <c r="P86" i="2"/>
  <c r="O86" i="2"/>
  <c r="N86" i="2"/>
  <c r="M86" i="2"/>
  <c r="L86" i="2"/>
  <c r="K86" i="2"/>
  <c r="J86" i="2"/>
  <c r="I86" i="2"/>
  <c r="H86" i="2"/>
  <c r="G86" i="2"/>
  <c r="V85" i="2"/>
  <c r="S85" i="2"/>
  <c r="V84" i="2"/>
  <c r="V86" i="2" s="1"/>
  <c r="S84" i="2"/>
  <c r="Q23" i="2"/>
  <c r="P23" i="2"/>
  <c r="O23" i="2"/>
  <c r="N23" i="2"/>
  <c r="M23" i="2"/>
  <c r="L23" i="2"/>
  <c r="K23" i="2"/>
  <c r="J23" i="2"/>
  <c r="I23" i="2"/>
  <c r="H23" i="2"/>
  <c r="G23" i="2"/>
  <c r="V22" i="2"/>
  <c r="S22" i="2"/>
  <c r="V21" i="2"/>
  <c r="S21" i="2"/>
  <c r="Q29" i="2"/>
  <c r="P29" i="2"/>
  <c r="O29" i="2"/>
  <c r="N29" i="2"/>
  <c r="M29" i="2"/>
  <c r="L29" i="2"/>
  <c r="K29" i="2"/>
  <c r="J29" i="2"/>
  <c r="I29" i="2"/>
  <c r="H29" i="2"/>
  <c r="G29" i="2"/>
  <c r="V28" i="2"/>
  <c r="S28" i="2"/>
  <c r="V27" i="2"/>
  <c r="S27" i="2"/>
  <c r="Q207" i="1"/>
  <c r="P207" i="1"/>
  <c r="O207" i="1"/>
  <c r="N207" i="1"/>
  <c r="M207" i="1"/>
  <c r="L207" i="1"/>
  <c r="K207" i="1"/>
  <c r="J207" i="1"/>
  <c r="I207" i="1"/>
  <c r="H207" i="1"/>
  <c r="G207" i="1"/>
  <c r="V206" i="1"/>
  <c r="S206" i="1"/>
  <c r="V205" i="1"/>
  <c r="S205" i="1"/>
  <c r="V204" i="1"/>
  <c r="V203" i="1"/>
  <c r="S203" i="1"/>
  <c r="Q142" i="1"/>
  <c r="P142" i="1"/>
  <c r="O142" i="1"/>
  <c r="N142" i="1"/>
  <c r="M142" i="1"/>
  <c r="L142" i="1"/>
  <c r="K142" i="1"/>
  <c r="J142" i="1"/>
  <c r="I142" i="1"/>
  <c r="H142" i="1"/>
  <c r="G142" i="1"/>
  <c r="V141" i="1"/>
  <c r="S141" i="1"/>
  <c r="V140" i="1"/>
  <c r="S140" i="1"/>
  <c r="V139" i="1"/>
  <c r="S139" i="1"/>
  <c r="V138" i="1"/>
  <c r="S138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S104" i="1"/>
  <c r="V103" i="1"/>
  <c r="S103" i="1"/>
  <c r="Q162" i="1"/>
  <c r="P162" i="1"/>
  <c r="O162" i="1"/>
  <c r="N162" i="1"/>
  <c r="M162" i="1"/>
  <c r="L162" i="1"/>
  <c r="K162" i="1"/>
  <c r="J162" i="1"/>
  <c r="I162" i="1"/>
  <c r="H162" i="1"/>
  <c r="G162" i="1"/>
  <c r="V161" i="1"/>
  <c r="S161" i="1"/>
  <c r="V160" i="1"/>
  <c r="S160" i="1"/>
  <c r="V159" i="1"/>
  <c r="S159" i="1"/>
  <c r="V158" i="1"/>
  <c r="S158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Q222" i="1"/>
  <c r="P222" i="1"/>
  <c r="O222" i="1"/>
  <c r="N222" i="1"/>
  <c r="M222" i="1"/>
  <c r="L222" i="1"/>
  <c r="K222" i="1"/>
  <c r="J222" i="1"/>
  <c r="I222" i="1"/>
  <c r="H222" i="1"/>
  <c r="G222" i="1"/>
  <c r="V221" i="1"/>
  <c r="S221" i="1"/>
  <c r="V220" i="1"/>
  <c r="S220" i="1"/>
  <c r="V219" i="1"/>
  <c r="S219" i="1"/>
  <c r="V218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Q152" i="1"/>
  <c r="P152" i="1"/>
  <c r="O152" i="1"/>
  <c r="N152" i="1"/>
  <c r="M152" i="1"/>
  <c r="L152" i="1"/>
  <c r="K152" i="1"/>
  <c r="J152" i="1"/>
  <c r="I152" i="1"/>
  <c r="H152" i="1"/>
  <c r="G152" i="1"/>
  <c r="V151" i="1"/>
  <c r="S151" i="1"/>
  <c r="V150" i="1"/>
  <c r="S150" i="1"/>
  <c r="V149" i="1"/>
  <c r="S149" i="1"/>
  <c r="V148" i="1"/>
  <c r="S148" i="1"/>
  <c r="Q157" i="1"/>
  <c r="P157" i="1"/>
  <c r="O157" i="1"/>
  <c r="N157" i="1"/>
  <c r="M157" i="1"/>
  <c r="L157" i="1"/>
  <c r="K157" i="1"/>
  <c r="J157" i="1"/>
  <c r="I157" i="1"/>
  <c r="H157" i="1"/>
  <c r="G157" i="1"/>
  <c r="V156" i="1"/>
  <c r="S156" i="1"/>
  <c r="V155" i="1"/>
  <c r="S155" i="1"/>
  <c r="V154" i="1"/>
  <c r="S154" i="1"/>
  <c r="V153" i="1"/>
  <c r="S153" i="1"/>
  <c r="Q167" i="1"/>
  <c r="P167" i="1"/>
  <c r="O167" i="1"/>
  <c r="N167" i="1"/>
  <c r="M167" i="1"/>
  <c r="L167" i="1"/>
  <c r="K167" i="1"/>
  <c r="J167" i="1"/>
  <c r="I167" i="1"/>
  <c r="H167" i="1"/>
  <c r="G167" i="1"/>
  <c r="V166" i="1"/>
  <c r="S166" i="1"/>
  <c r="V165" i="1"/>
  <c r="S165" i="1"/>
  <c r="V164" i="1"/>
  <c r="S164" i="1"/>
  <c r="V163" i="1"/>
  <c r="S163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Q177" i="1"/>
  <c r="P177" i="1"/>
  <c r="O177" i="1"/>
  <c r="N177" i="1"/>
  <c r="M177" i="1"/>
  <c r="L177" i="1"/>
  <c r="K177" i="1"/>
  <c r="J177" i="1"/>
  <c r="I177" i="1"/>
  <c r="H177" i="1"/>
  <c r="G177" i="1"/>
  <c r="V176" i="1"/>
  <c r="S176" i="1"/>
  <c r="V175" i="1"/>
  <c r="S175" i="1"/>
  <c r="V174" i="1"/>
  <c r="S174" i="1"/>
  <c r="V173" i="1"/>
  <c r="S173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S121" i="1"/>
  <c r="V120" i="1"/>
  <c r="S120" i="1"/>
  <c r="V119" i="1"/>
  <c r="S119" i="1"/>
  <c r="V118" i="1"/>
  <c r="S118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S59" i="1"/>
  <c r="V58" i="1"/>
  <c r="S58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S74" i="1"/>
  <c r="V73" i="1"/>
  <c r="S73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Q132" i="1"/>
  <c r="P132" i="1"/>
  <c r="O132" i="1"/>
  <c r="N132" i="1"/>
  <c r="M132" i="1"/>
  <c r="L132" i="1"/>
  <c r="K132" i="1"/>
  <c r="J132" i="1"/>
  <c r="I132" i="1"/>
  <c r="H132" i="1"/>
  <c r="G132" i="1"/>
  <c r="V131" i="1"/>
  <c r="S131" i="1"/>
  <c r="V130" i="1"/>
  <c r="S130" i="1"/>
  <c r="V129" i="1"/>
  <c r="S129" i="1"/>
  <c r="V128" i="1"/>
  <c r="S128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S111" i="1"/>
  <c r="V110" i="1"/>
  <c r="S110" i="1"/>
  <c r="V109" i="1"/>
  <c r="S109" i="1"/>
  <c r="V108" i="1"/>
  <c r="S108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S116" i="1"/>
  <c r="V115" i="1"/>
  <c r="S115" i="1"/>
  <c r="V114" i="1"/>
  <c r="S114" i="1"/>
  <c r="V113" i="1"/>
  <c r="S113" i="1"/>
  <c r="Q217" i="1"/>
  <c r="P217" i="1"/>
  <c r="O217" i="1"/>
  <c r="N217" i="1"/>
  <c r="M217" i="1"/>
  <c r="L217" i="1"/>
  <c r="K217" i="1"/>
  <c r="J217" i="1"/>
  <c r="I217" i="1"/>
  <c r="H217" i="1"/>
  <c r="G217" i="1"/>
  <c r="V216" i="1"/>
  <c r="V215" i="1"/>
  <c r="S215" i="1"/>
  <c r="V214" i="1"/>
  <c r="V213" i="1"/>
  <c r="S213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Q182" i="1"/>
  <c r="P182" i="1"/>
  <c r="O182" i="1"/>
  <c r="N182" i="1"/>
  <c r="M182" i="1"/>
  <c r="L182" i="1"/>
  <c r="K182" i="1"/>
  <c r="J182" i="1"/>
  <c r="I182" i="1"/>
  <c r="H182" i="1"/>
  <c r="G182" i="1"/>
  <c r="V181" i="1"/>
  <c r="S181" i="1"/>
  <c r="V180" i="1"/>
  <c r="S180" i="1"/>
  <c r="V179" i="1"/>
  <c r="S179" i="1"/>
  <c r="V178" i="1"/>
  <c r="S178" i="1"/>
  <c r="Q127" i="1"/>
  <c r="P127" i="1"/>
  <c r="O127" i="1"/>
  <c r="N127" i="1"/>
  <c r="M127" i="1"/>
  <c r="L127" i="1"/>
  <c r="K127" i="1"/>
  <c r="J127" i="1"/>
  <c r="I127" i="1"/>
  <c r="H127" i="1"/>
  <c r="G127" i="1"/>
  <c r="V126" i="1"/>
  <c r="S126" i="1"/>
  <c r="V125" i="1"/>
  <c r="S125" i="1"/>
  <c r="V124" i="1"/>
  <c r="S124" i="1"/>
  <c r="V123" i="1"/>
  <c r="S123" i="1"/>
  <c r="Q192" i="1"/>
  <c r="P192" i="1"/>
  <c r="O192" i="1"/>
  <c r="N192" i="1"/>
  <c r="M192" i="1"/>
  <c r="L192" i="1"/>
  <c r="K192" i="1"/>
  <c r="J192" i="1"/>
  <c r="I192" i="1"/>
  <c r="H192" i="1"/>
  <c r="G192" i="1"/>
  <c r="V191" i="1"/>
  <c r="V190" i="1"/>
  <c r="S190" i="1"/>
  <c r="V189" i="1"/>
  <c r="S189" i="1"/>
  <c r="V188" i="1"/>
  <c r="S188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Q137" i="1"/>
  <c r="P137" i="1"/>
  <c r="O137" i="1"/>
  <c r="N137" i="1"/>
  <c r="M137" i="1"/>
  <c r="L137" i="1"/>
  <c r="K137" i="1"/>
  <c r="J137" i="1"/>
  <c r="I137" i="1"/>
  <c r="H137" i="1"/>
  <c r="G137" i="1"/>
  <c r="V136" i="1"/>
  <c r="S136" i="1"/>
  <c r="V135" i="1"/>
  <c r="S135" i="1"/>
  <c r="V134" i="1"/>
  <c r="S134" i="1"/>
  <c r="V133" i="1"/>
  <c r="S133" i="1"/>
  <c r="Q237" i="1"/>
  <c r="P237" i="1"/>
  <c r="O237" i="1"/>
  <c r="N237" i="1"/>
  <c r="M237" i="1"/>
  <c r="L237" i="1"/>
  <c r="K237" i="1"/>
  <c r="J237" i="1"/>
  <c r="I237" i="1"/>
  <c r="H237" i="1"/>
  <c r="G237" i="1"/>
  <c r="V236" i="1"/>
  <c r="V235" i="1"/>
  <c r="S235" i="1"/>
  <c r="V234" i="1"/>
  <c r="V233" i="1"/>
  <c r="S233" i="1"/>
  <c r="Q147" i="1"/>
  <c r="P147" i="1"/>
  <c r="O147" i="1"/>
  <c r="N147" i="1"/>
  <c r="M147" i="1"/>
  <c r="L147" i="1"/>
  <c r="K147" i="1"/>
  <c r="J147" i="1"/>
  <c r="I147" i="1"/>
  <c r="H147" i="1"/>
  <c r="G147" i="1"/>
  <c r="V146" i="1"/>
  <c r="S146" i="1"/>
  <c r="V145" i="1"/>
  <c r="V144" i="1"/>
  <c r="S144" i="1"/>
  <c r="V143" i="1"/>
  <c r="S143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Q212" i="1"/>
  <c r="P212" i="1"/>
  <c r="O212" i="1"/>
  <c r="N212" i="1"/>
  <c r="M212" i="1"/>
  <c r="L212" i="1"/>
  <c r="K212" i="1"/>
  <c r="J212" i="1"/>
  <c r="I212" i="1"/>
  <c r="H212" i="1"/>
  <c r="G212" i="1"/>
  <c r="V211" i="1"/>
  <c r="V210" i="1"/>
  <c r="S210" i="1"/>
  <c r="V209" i="1"/>
  <c r="S209" i="1"/>
  <c r="V208" i="1"/>
  <c r="S208" i="1"/>
  <c r="Q232" i="1"/>
  <c r="P232" i="1"/>
  <c r="O232" i="1"/>
  <c r="N232" i="1"/>
  <c r="M232" i="1"/>
  <c r="L232" i="1"/>
  <c r="K232" i="1"/>
  <c r="J232" i="1"/>
  <c r="I232" i="1"/>
  <c r="H232" i="1"/>
  <c r="G232" i="1"/>
  <c r="V231" i="1"/>
  <c r="V230" i="1"/>
  <c r="S230" i="1"/>
  <c r="V229" i="1"/>
  <c r="V228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Q202" i="1"/>
  <c r="P202" i="1"/>
  <c r="O202" i="1"/>
  <c r="N202" i="1"/>
  <c r="M202" i="1"/>
  <c r="L202" i="1"/>
  <c r="K202" i="1"/>
  <c r="J202" i="1"/>
  <c r="I202" i="1"/>
  <c r="H202" i="1"/>
  <c r="G202" i="1"/>
  <c r="V201" i="1"/>
  <c r="S201" i="1"/>
  <c r="V200" i="1"/>
  <c r="S200" i="1"/>
  <c r="V199" i="1"/>
  <c r="S199" i="1"/>
  <c r="V198" i="1"/>
  <c r="Q227" i="1"/>
  <c r="P227" i="1"/>
  <c r="O227" i="1"/>
  <c r="N227" i="1"/>
  <c r="M227" i="1"/>
  <c r="L227" i="1"/>
  <c r="K227" i="1"/>
  <c r="J227" i="1"/>
  <c r="I227" i="1"/>
  <c r="H227" i="1"/>
  <c r="G227" i="1"/>
  <c r="V226" i="1"/>
  <c r="S226" i="1"/>
  <c r="V225" i="1"/>
  <c r="S225" i="1"/>
  <c r="V224" i="1"/>
  <c r="V223" i="1"/>
  <c r="Q187" i="1"/>
  <c r="P187" i="1"/>
  <c r="O187" i="1"/>
  <c r="N187" i="1"/>
  <c r="M187" i="1"/>
  <c r="L187" i="1"/>
  <c r="K187" i="1"/>
  <c r="J187" i="1"/>
  <c r="I187" i="1"/>
  <c r="H187" i="1"/>
  <c r="G187" i="1"/>
  <c r="V186" i="1"/>
  <c r="V185" i="1"/>
  <c r="S185" i="1"/>
  <c r="V184" i="1"/>
  <c r="S184" i="1"/>
  <c r="V183" i="1"/>
  <c r="S183" i="1"/>
  <c r="Q172" i="1"/>
  <c r="P172" i="1"/>
  <c r="O172" i="1"/>
  <c r="N172" i="1"/>
  <c r="M172" i="1"/>
  <c r="L172" i="1"/>
  <c r="K172" i="1"/>
  <c r="J172" i="1"/>
  <c r="I172" i="1"/>
  <c r="H172" i="1"/>
  <c r="G172" i="1"/>
  <c r="V171" i="1"/>
  <c r="S171" i="1"/>
  <c r="V170" i="1"/>
  <c r="V169" i="1"/>
  <c r="S169" i="1"/>
  <c r="V168" i="1"/>
  <c r="S168" i="1"/>
  <c r="V56" i="1"/>
  <c r="S56" i="1"/>
  <c r="V55" i="1"/>
  <c r="S55" i="1"/>
  <c r="V54" i="1"/>
  <c r="S54" i="1"/>
  <c r="V53" i="1"/>
  <c r="S53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S88" i="1"/>
  <c r="Q242" i="1"/>
  <c r="P242" i="1"/>
  <c r="O242" i="1"/>
  <c r="N242" i="1"/>
  <c r="M242" i="1"/>
  <c r="L242" i="1"/>
  <c r="K242" i="1"/>
  <c r="J242" i="1"/>
  <c r="I242" i="1"/>
  <c r="H242" i="1"/>
  <c r="G242" i="1"/>
  <c r="V241" i="1"/>
  <c r="V240" i="1"/>
  <c r="V239" i="1"/>
  <c r="S239" i="1"/>
  <c r="V238" i="1"/>
  <c r="S238" i="1"/>
  <c r="V41" i="1"/>
  <c r="V40" i="1"/>
  <c r="T40" i="1"/>
  <c r="V39" i="1"/>
  <c r="V38" i="1"/>
  <c r="Q197" i="1"/>
  <c r="P197" i="1"/>
  <c r="O197" i="1"/>
  <c r="N197" i="1"/>
  <c r="M197" i="1"/>
  <c r="L197" i="1"/>
  <c r="K197" i="1"/>
  <c r="J197" i="1"/>
  <c r="I197" i="1"/>
  <c r="H197" i="1"/>
  <c r="G197" i="1"/>
  <c r="V196" i="1"/>
  <c r="S196" i="1"/>
  <c r="V195" i="1"/>
  <c r="S195" i="1"/>
  <c r="V194" i="1"/>
  <c r="S194" i="1"/>
  <c r="V193" i="1"/>
  <c r="S193" i="1"/>
  <c r="T220" i="1" l="1"/>
  <c r="V132" i="1"/>
  <c r="V22" i="1"/>
  <c r="T10" i="1"/>
  <c r="T65" i="1"/>
  <c r="V12" i="1"/>
  <c r="T205" i="1"/>
  <c r="V146" i="2"/>
  <c r="V23" i="2"/>
  <c r="T84" i="2"/>
  <c r="V35" i="2"/>
  <c r="V5" i="2"/>
  <c r="T42" i="2"/>
  <c r="V62" i="2"/>
  <c r="V143" i="2"/>
  <c r="T111" i="2"/>
  <c r="T45" i="1"/>
  <c r="T110" i="1"/>
  <c r="T120" i="1"/>
  <c r="T105" i="1"/>
  <c r="T140" i="1"/>
  <c r="V97" i="1"/>
  <c r="T115" i="1"/>
  <c r="T155" i="1"/>
  <c r="V152" i="1"/>
  <c r="T50" i="1"/>
  <c r="V162" i="1"/>
  <c r="V67" i="1"/>
  <c r="T55" i="1"/>
  <c r="T175" i="1"/>
  <c r="V47" i="1"/>
  <c r="T165" i="1"/>
  <c r="T150" i="1"/>
  <c r="T12" i="2"/>
  <c r="T72" i="2"/>
  <c r="V68" i="2"/>
  <c r="V128" i="2"/>
  <c r="T90" i="2"/>
  <c r="V83" i="2"/>
  <c r="T96" i="2"/>
  <c r="V137" i="2"/>
  <c r="V140" i="2"/>
  <c r="V95" i="2"/>
  <c r="V89" i="2"/>
  <c r="T33" i="2"/>
  <c r="V26" i="2"/>
  <c r="V125" i="2"/>
  <c r="T120" i="2"/>
  <c r="T78" i="2"/>
  <c r="T18" i="2"/>
  <c r="T69" i="2"/>
  <c r="T114" i="2"/>
  <c r="V77" i="2"/>
  <c r="V92" i="2"/>
  <c r="V98" i="2"/>
  <c r="V56" i="2"/>
  <c r="T9" i="2"/>
  <c r="T27" i="2"/>
  <c r="V107" i="2"/>
  <c r="V131" i="2"/>
  <c r="V17" i="2"/>
  <c r="T24" i="2"/>
  <c r="V47" i="2"/>
  <c r="T123" i="2"/>
  <c r="T75" i="2"/>
  <c r="T108" i="2"/>
  <c r="V113" i="2"/>
  <c r="T60" i="2"/>
  <c r="T102" i="2"/>
  <c r="V104" i="2"/>
  <c r="V38" i="2"/>
  <c r="V116" i="2"/>
  <c r="T117" i="2"/>
  <c r="V119" i="2"/>
  <c r="T66" i="2"/>
  <c r="V101" i="2"/>
  <c r="T99" i="2"/>
  <c r="V65" i="2"/>
  <c r="T63" i="2"/>
  <c r="V74" i="2"/>
  <c r="V71" i="2"/>
  <c r="V59" i="2"/>
  <c r="T57" i="2"/>
  <c r="T48" i="2"/>
  <c r="V50" i="2"/>
  <c r="V134" i="2"/>
  <c r="V11" i="2"/>
  <c r="T54" i="2"/>
  <c r="V8" i="2"/>
  <c r="T6" i="2"/>
  <c r="V20" i="2"/>
  <c r="V14" i="2"/>
  <c r="V53" i="2"/>
  <c r="T51" i="2"/>
  <c r="V41" i="2"/>
  <c r="T39" i="2"/>
  <c r="V80" i="2"/>
  <c r="V44" i="2"/>
  <c r="V122" i="2"/>
  <c r="T30" i="2"/>
  <c r="T3" i="2"/>
  <c r="T87" i="2"/>
  <c r="T105" i="2"/>
  <c r="T21" i="2"/>
  <c r="T90" i="1"/>
  <c r="T180" i="1"/>
  <c r="T190" i="1"/>
  <c r="V72" i="1"/>
  <c r="T70" i="1"/>
  <c r="T135" i="1"/>
  <c r="V137" i="1"/>
  <c r="T20" i="1"/>
  <c r="T25" i="1"/>
  <c r="V212" i="1"/>
  <c r="V232" i="1"/>
  <c r="T200" i="1"/>
  <c r="T5" i="1"/>
  <c r="T225" i="1"/>
  <c r="T170" i="1"/>
  <c r="V32" i="1"/>
  <c r="V7" i="1"/>
  <c r="V142" i="1"/>
  <c r="V42" i="1"/>
  <c r="V147" i="1"/>
  <c r="V127" i="1"/>
  <c r="V112" i="1"/>
  <c r="V122" i="1"/>
  <c r="V52" i="1"/>
  <c r="V227" i="1"/>
  <c r="V202" i="1"/>
  <c r="T230" i="1"/>
  <c r="T145" i="1"/>
  <c r="V237" i="1"/>
  <c r="T125" i="1"/>
  <c r="V182" i="1"/>
  <c r="T95" i="1"/>
  <c r="V87" i="1"/>
  <c r="T215" i="1"/>
  <c r="V117" i="1"/>
  <c r="T130" i="1"/>
  <c r="V77" i="1"/>
  <c r="T15" i="1"/>
  <c r="V62" i="1"/>
  <c r="V157" i="1"/>
  <c r="V82" i="1"/>
  <c r="T160" i="1"/>
  <c r="V107" i="1"/>
  <c r="T185" i="1"/>
  <c r="V242" i="1"/>
  <c r="V57" i="1"/>
  <c r="V172" i="1"/>
  <c r="V187" i="1"/>
  <c r="T210" i="1"/>
  <c r="V27" i="1"/>
  <c r="T235" i="1"/>
  <c r="V192" i="1"/>
  <c r="T85" i="1"/>
  <c r="V217" i="1"/>
  <c r="T75" i="1"/>
  <c r="V17" i="1"/>
  <c r="T60" i="1"/>
  <c r="V177" i="1"/>
  <c r="V167" i="1"/>
  <c r="V222" i="1"/>
  <c r="T80" i="1"/>
  <c r="V207" i="1"/>
  <c r="T30" i="1"/>
  <c r="V92" i="1"/>
  <c r="T240" i="1"/>
  <c r="V197" i="1"/>
  <c r="T195" i="1"/>
  <c r="V29" i="2"/>
  <c r="Q24" i="52" l="1"/>
  <c r="Q23" i="52"/>
  <c r="Q22" i="52"/>
  <c r="Q21" i="52"/>
  <c r="Q20" i="52"/>
  <c r="O6" i="52"/>
  <c r="Q19" i="52"/>
  <c r="O10" i="52"/>
  <c r="Q18" i="52"/>
  <c r="O20" i="52"/>
  <c r="Q17" i="52"/>
  <c r="O15" i="52"/>
  <c r="Q16" i="52"/>
  <c r="O19" i="52"/>
  <c r="Q15" i="52"/>
  <c r="O13" i="52"/>
  <c r="Q14" i="52"/>
  <c r="O16" i="52"/>
  <c r="Q13" i="52"/>
  <c r="O18" i="52"/>
  <c r="Q12" i="52"/>
  <c r="O17" i="52"/>
  <c r="Q11" i="52"/>
  <c r="O7" i="52"/>
  <c r="Q10" i="52"/>
  <c r="O11" i="52"/>
  <c r="Q9" i="52"/>
  <c r="O8" i="52"/>
  <c r="Q8" i="52"/>
  <c r="O5" i="52"/>
  <c r="Q7" i="52"/>
  <c r="O12" i="52"/>
  <c r="Q6" i="52"/>
  <c r="O14" i="52"/>
  <c r="Q5" i="52"/>
  <c r="O9" i="52"/>
  <c r="T3" i="52"/>
  <c r="Q3" i="52"/>
  <c r="R30" i="3"/>
  <c r="T25" i="3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H21" i="10"/>
  <c r="H20" i="10"/>
  <c r="U11" i="52" l="1"/>
  <c r="T2" i="52"/>
  <c r="T10" i="52"/>
  <c r="I7" i="10"/>
  <c r="V102" i="1"/>
  <c r="T100" i="1"/>
</calcChain>
</file>

<file path=xl/sharedStrings.xml><?xml version="1.0" encoding="utf-8"?>
<sst xmlns="http://schemas.openxmlformats.org/spreadsheetml/2006/main" count="3411" uniqueCount="246">
  <si>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</si>
  <si>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</si>
  <si>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</si>
  <si>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</si>
  <si>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</si>
  <si>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</si>
  <si>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</si>
  <si>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</si>
  <si>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</si>
  <si>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</si>
  <si>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</si>
  <si>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</si>
  <si>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</si>
  <si>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</si>
  <si>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</si>
  <si>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</si>
  <si>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</si>
  <si>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</si>
  <si>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</si>
  <si>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</si>
  <si>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</si>
  <si>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</si>
  <si>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</si>
  <si>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</si>
  <si>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</si>
  <si>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</si>
  <si>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</si>
  <si>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</si>
  <si>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</si>
  <si>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</si>
  <si>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RNA</t>
  </si>
  <si>
    <t>Totale</t>
  </si>
  <si>
    <t>SUONI D'ACQUA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</si>
  <si>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</si>
  <si>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</si>
  <si>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</si>
  <si>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</si>
  <si>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</si>
  <si>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</si>
  <si>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</si>
  <si>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</si>
  <si>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</si>
  <si>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</si>
  <si>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</si>
  <si>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</si>
  <si>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</si>
  <si>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</si>
  <si>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Campione Razza</t>
  </si>
  <si>
    <t xml:space="preserve">Migliore Klokkende </t>
  </si>
  <si>
    <t>GIUDICE</t>
  </si>
  <si>
    <t>Numero gabbia</t>
  </si>
  <si>
    <t>Sorteggio</t>
  </si>
  <si>
    <t xml:space="preserve">Allevatore </t>
  </si>
  <si>
    <t>P.Tot</t>
  </si>
  <si>
    <t>Migliori suoni d'acqua Stamm</t>
  </si>
  <si>
    <t>Migliori suoni d'acqua Coppie</t>
  </si>
  <si>
    <t>Migliori suoni d'acqua singolo</t>
  </si>
  <si>
    <t>Migliori due stamm</t>
  </si>
  <si>
    <t>Migliori quattro singoli</t>
  </si>
  <si>
    <t>stamm</t>
  </si>
  <si>
    <t>PREMIAZIONE</t>
  </si>
  <si>
    <t>PUNTI</t>
  </si>
  <si>
    <t>ALLEVATORE</t>
  </si>
  <si>
    <t>coppie</t>
  </si>
  <si>
    <t>totale soggetti</t>
  </si>
  <si>
    <t>Migliore soggetto</t>
  </si>
  <si>
    <t>SOCIO CLUB</t>
  </si>
  <si>
    <t>singoli</t>
  </si>
  <si>
    <t>Migliore Klokkende</t>
  </si>
  <si>
    <t>PT. tot.</t>
  </si>
  <si>
    <t>Categoria</t>
  </si>
  <si>
    <t>SINGOLO</t>
  </si>
  <si>
    <t>Migliori due (2) Stamm</t>
  </si>
  <si>
    <t>Migliori quattro (4) Singoli</t>
  </si>
  <si>
    <t>STAMM 1</t>
  </si>
  <si>
    <t>STAMM 2</t>
  </si>
  <si>
    <t>Migliori suoni d'acqua Singoli</t>
  </si>
  <si>
    <t xml:space="preserve"> Migliori suoni d'acqua su  soggetti Socio Club</t>
  </si>
  <si>
    <t>Migliori due coppie</t>
  </si>
  <si>
    <t>Primo Miglior gruppo  8 soggetti</t>
  </si>
  <si>
    <t>Secondo Miglior gruppo 8 soggetti</t>
  </si>
  <si>
    <t>MIGLIORI SUONI D'ACQUA SU 8 SOGGETTI SOCIO CLUB</t>
  </si>
  <si>
    <t>Terzo Miglior gruppo  8 soggetti</t>
  </si>
  <si>
    <t>Migliori due (2) Coppie</t>
  </si>
  <si>
    <t xml:space="preserve"> Gruppo 8 soggetti</t>
  </si>
  <si>
    <t>COPPIA 1</t>
  </si>
  <si>
    <t>COPPIA 2</t>
  </si>
  <si>
    <t>punti</t>
  </si>
  <si>
    <t>BONFANTI ALESSANDRO</t>
  </si>
  <si>
    <t>648E</t>
  </si>
  <si>
    <t>FERRIGNO GERARDO</t>
  </si>
  <si>
    <t>PITULLO MATTEO</t>
  </si>
  <si>
    <t>460L</t>
  </si>
  <si>
    <t>NC</t>
  </si>
  <si>
    <t>BOSI FAUSTO</t>
  </si>
  <si>
    <t>084R</t>
  </si>
  <si>
    <t>ABBONDANZA ITALO</t>
  </si>
  <si>
    <t>A766</t>
  </si>
  <si>
    <t>X</t>
  </si>
  <si>
    <t>VARRIALE VINCENZO</t>
  </si>
  <si>
    <t>71HS</t>
  </si>
  <si>
    <t>TORTORELLI ANTONIO</t>
  </si>
  <si>
    <t>41UD</t>
  </si>
  <si>
    <t>ABBALLE RANIERO</t>
  </si>
  <si>
    <t>CB69</t>
  </si>
  <si>
    <t>VH08</t>
  </si>
  <si>
    <t>FABBROCILE GIUSEPPE</t>
  </si>
  <si>
    <t>ARMIENTO MATTEO</t>
  </si>
  <si>
    <t>VR36</t>
  </si>
  <si>
    <t>BRESSAN CRISTIANO</t>
  </si>
  <si>
    <t>03UM</t>
  </si>
  <si>
    <t>DALLA VALERIA FORTUNATO</t>
  </si>
  <si>
    <t>DE06</t>
  </si>
  <si>
    <t>TORO GIUSEPPE</t>
  </si>
  <si>
    <t>HR14</t>
  </si>
  <si>
    <t>MASTRANTONIO NICOLA</t>
  </si>
  <si>
    <t>913P</t>
  </si>
  <si>
    <t>DI MAIO DIEGO</t>
  </si>
  <si>
    <t>260P</t>
  </si>
  <si>
    <t>CIPRIANI IVO</t>
  </si>
  <si>
    <t>ORTA ERMANNO</t>
  </si>
  <si>
    <t>BERTONI GIOVANNI</t>
  </si>
  <si>
    <t>09NZ</t>
  </si>
  <si>
    <t>MABILIA GIULIANO</t>
  </si>
  <si>
    <t>EW88</t>
  </si>
  <si>
    <t>MARSON GIANLUCA</t>
  </si>
  <si>
    <t>03WH</t>
  </si>
  <si>
    <t>MERLO LUCA</t>
  </si>
  <si>
    <t>91ZV</t>
  </si>
  <si>
    <t>PICCOLI GREGORIO</t>
  </si>
  <si>
    <t>3SHH</t>
  </si>
  <si>
    <t>GALLIPOLI GIANFRANCO</t>
  </si>
  <si>
    <t>NN29</t>
  </si>
  <si>
    <t>NASKA FLORJON</t>
  </si>
  <si>
    <t>19TC</t>
  </si>
  <si>
    <t>CARBONE GIUSEPPE</t>
  </si>
  <si>
    <t>90PX</t>
  </si>
  <si>
    <t>DEL BROCCOLO GIUSEPPE</t>
  </si>
  <si>
    <t>898L</t>
  </si>
  <si>
    <t>MANCINO PASQUALE</t>
  </si>
  <si>
    <t>245X</t>
  </si>
  <si>
    <t>MIDILI CARMELO</t>
  </si>
  <si>
    <t>70LR</t>
  </si>
  <si>
    <t>PESCE SAVERIO NICOLA</t>
  </si>
  <si>
    <t>Z352</t>
  </si>
  <si>
    <t>MORO PIETRO</t>
  </si>
  <si>
    <t>XF86</t>
  </si>
  <si>
    <t>PUGLIA ANTONIO</t>
  </si>
  <si>
    <t>6ZCC</t>
  </si>
  <si>
    <t>SI</t>
  </si>
  <si>
    <t>-</t>
  </si>
  <si>
    <t>NO</t>
  </si>
  <si>
    <t>STAMM 3</t>
  </si>
  <si>
    <t>STAMM 4</t>
  </si>
  <si>
    <t>EB74</t>
  </si>
  <si>
    <t>COPPIA 3</t>
  </si>
  <si>
    <t>COPPIA 4</t>
  </si>
  <si>
    <t>&lt;&lt;</t>
  </si>
  <si>
    <t>147W</t>
  </si>
  <si>
    <t>ORTTA ERMANNO</t>
  </si>
  <si>
    <t>681F</t>
  </si>
  <si>
    <t>Napolitano Pietro</t>
  </si>
  <si>
    <t>Marini Umberto</t>
  </si>
  <si>
    <t>35</t>
  </si>
  <si>
    <t>8</t>
  </si>
  <si>
    <t>187</t>
  </si>
  <si>
    <t>165</t>
  </si>
  <si>
    <t>23</t>
  </si>
  <si>
    <t>46</t>
  </si>
  <si>
    <t>73</t>
  </si>
  <si>
    <t>4</t>
  </si>
  <si>
    <t>50</t>
  </si>
  <si>
    <t>39</t>
  </si>
  <si>
    <t>41</t>
  </si>
  <si>
    <t>3</t>
  </si>
  <si>
    <t>22</t>
  </si>
  <si>
    <t>24</t>
  </si>
  <si>
    <t>26</t>
  </si>
  <si>
    <t>83</t>
  </si>
  <si>
    <t>5</t>
  </si>
  <si>
    <t>72</t>
  </si>
  <si>
    <t>9</t>
  </si>
  <si>
    <t>16</t>
  </si>
  <si>
    <t>10</t>
  </si>
  <si>
    <t>PATTARO FIORENZO</t>
  </si>
  <si>
    <t>17XD</t>
  </si>
  <si>
    <t>77</t>
  </si>
  <si>
    <t>57</t>
  </si>
  <si>
    <t>27</t>
  </si>
  <si>
    <t>141</t>
  </si>
  <si>
    <t>11</t>
  </si>
  <si>
    <t>NAVA ALESSANDRO</t>
  </si>
  <si>
    <t>RV28</t>
  </si>
  <si>
    <t>17</t>
  </si>
  <si>
    <t>0</t>
  </si>
  <si>
    <t>UR36</t>
  </si>
  <si>
    <t>58</t>
  </si>
  <si>
    <t>34</t>
  </si>
  <si>
    <t>28</t>
  </si>
  <si>
    <t>42</t>
  </si>
  <si>
    <t>STAMM 5</t>
  </si>
  <si>
    <t>STAMM 6</t>
  </si>
  <si>
    <t>63</t>
  </si>
  <si>
    <t>87</t>
  </si>
  <si>
    <t>82</t>
  </si>
  <si>
    <t>127</t>
  </si>
  <si>
    <t>7</t>
  </si>
  <si>
    <t>20</t>
  </si>
  <si>
    <t>21</t>
  </si>
  <si>
    <t>43</t>
  </si>
  <si>
    <t>13</t>
  </si>
  <si>
    <t>37</t>
  </si>
  <si>
    <t>84</t>
  </si>
  <si>
    <t>2</t>
  </si>
  <si>
    <t>97</t>
  </si>
  <si>
    <t>25</t>
  </si>
  <si>
    <t>71</t>
  </si>
  <si>
    <t>98</t>
  </si>
  <si>
    <t>31</t>
  </si>
  <si>
    <t>15</t>
  </si>
  <si>
    <t>108</t>
  </si>
  <si>
    <t>DI MEZZA PASQUALE</t>
  </si>
  <si>
    <t>9LNN</t>
  </si>
  <si>
    <t>MINIERI GIACOMO</t>
  </si>
  <si>
    <t>524A</t>
  </si>
  <si>
    <t>65</t>
  </si>
  <si>
    <t>74</t>
  </si>
  <si>
    <t>19</t>
  </si>
  <si>
    <t>1</t>
  </si>
  <si>
    <t>DI PALMA UMBERTO</t>
  </si>
  <si>
    <t>95AE</t>
  </si>
  <si>
    <t>14</t>
  </si>
  <si>
    <t>62</t>
  </si>
  <si>
    <t>55</t>
  </si>
  <si>
    <t>/</t>
  </si>
  <si>
    <t>47</t>
  </si>
  <si>
    <t>38</t>
  </si>
  <si>
    <t>51</t>
  </si>
  <si>
    <t>99</t>
  </si>
  <si>
    <t>66</t>
  </si>
  <si>
    <t>52</t>
  </si>
  <si>
    <t>56</t>
  </si>
  <si>
    <r>
      <t>STAMM</t>
    </r>
    <r>
      <rPr>
        <b/>
        <i/>
        <sz val="16"/>
        <rFont val="Arial"/>
        <family val="2"/>
      </rPr>
      <t xml:space="preserve"> </t>
    </r>
    <r>
      <rPr>
        <b/>
        <i/>
        <sz val="11"/>
        <rFont val="Arial"/>
        <family val="2"/>
      </rPr>
      <t>(la premiazione maggiore esclude la minore nella classifica ordinaria)</t>
    </r>
  </si>
  <si>
    <r>
      <t>COPPIE</t>
    </r>
    <r>
      <rPr>
        <b/>
        <i/>
        <sz val="11"/>
        <rFont val="Arial"/>
        <family val="2"/>
      </rPr>
      <t xml:space="preserve"> (la premiazione maggiore esclude la minore nella classifica ordinaria)</t>
    </r>
  </si>
  <si>
    <r>
      <t xml:space="preserve">SINGOLI </t>
    </r>
    <r>
      <rPr>
        <b/>
        <i/>
        <sz val="10"/>
        <rFont val="Arial"/>
        <family val="2"/>
      </rPr>
      <t>(la premiazione maggiore esclude la minore nella classifica ordinaria)</t>
    </r>
  </si>
  <si>
    <t>(la premiazione maggiore esclude la minore nella classifica ordinaria)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</si>
</sst>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70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i/>
      <sz val="24"/>
      <name val="Arial"/>
      <family val="2"/>
      <charset val="1"/>
    </font>
    <font>
      <sz val="24"/>
      <name val="Arial"/>
      <family val="2"/>
      <charset val="1"/>
    </font>
    <font>
      <b/>
      <i/>
      <u/>
      <sz val="14"/>
      <name val="Arial"/>
      <family val="2"/>
      <charset val="1"/>
    </font>
    <font>
      <b/>
      <i/>
      <sz val="18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20"/>
      <name val="Arial"/>
      <family val="2"/>
      <charset val="1"/>
    </font>
    <font>
      <sz val="16"/>
      <name val="Arial"/>
      <family val="2"/>
      <charset val="1"/>
    </font>
    <font>
      <sz val="20"/>
      <name val="Arial"/>
      <family val="2"/>
      <charset val="1"/>
    </font>
    <font>
      <b/>
      <i/>
      <sz val="2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name val="Agency FB"/>
      <family val="2"/>
    </font>
    <font>
      <b/>
      <sz val="14"/>
      <name val="Agency FB"/>
      <family val="2"/>
    </font>
    <font>
      <sz val="14"/>
      <name val="Agency FB"/>
      <family val="2"/>
    </font>
    <font>
      <b/>
      <sz val="11"/>
      <color indexed="10"/>
      <name val="Agency FB"/>
      <family val="2"/>
    </font>
    <font>
      <b/>
      <sz val="12"/>
      <color indexed="10"/>
      <name val="Agency FB"/>
      <family val="2"/>
    </font>
    <font>
      <b/>
      <i/>
      <sz val="14"/>
      <name val="Agency FB"/>
      <family val="2"/>
    </font>
    <font>
      <b/>
      <i/>
      <sz val="12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gency FB"/>
      <family val="2"/>
      <charset val="1"/>
    </font>
    <font>
      <sz val="14"/>
      <name val="Agency FB"/>
      <family val="2"/>
      <charset val="1"/>
    </font>
    <font>
      <sz val="12"/>
      <name val="Arial"/>
      <family val="2"/>
      <charset val="1"/>
    </font>
    <font>
      <sz val="11"/>
      <name val="Agency FB"/>
      <family val="2"/>
      <charset val="1"/>
    </font>
    <font>
      <b/>
      <sz val="12"/>
      <name val="Agency FB"/>
      <family val="2"/>
      <charset val="1"/>
    </font>
    <font>
      <b/>
      <sz val="10"/>
      <color indexed="10"/>
      <name val="Agency FB"/>
      <family val="2"/>
      <charset val="1"/>
    </font>
    <font>
      <b/>
      <i/>
      <u/>
      <sz val="24"/>
      <name val="Arial"/>
      <family val="2"/>
      <charset val="1"/>
    </font>
    <font>
      <sz val="13"/>
      <name val="Agency FB"/>
      <family val="2"/>
    </font>
    <font>
      <b/>
      <sz val="9"/>
      <name val="Cambria"/>
      <family val="1"/>
    </font>
    <font>
      <sz val="10"/>
      <color theme="0"/>
      <name val="Arial"/>
      <family val="2"/>
      <charset val="1"/>
    </font>
    <font>
      <b/>
      <sz val="11"/>
      <color rgb="FFFF0000"/>
      <name val="Agency FB"/>
      <family val="2"/>
    </font>
    <font>
      <b/>
      <sz val="12"/>
      <color rgb="FF000099"/>
      <name val="Agency FB"/>
      <family val="2"/>
    </font>
    <font>
      <b/>
      <sz val="12"/>
      <color rgb="FFFF0000"/>
      <name val="Agency FB"/>
      <family val="2"/>
    </font>
    <font>
      <sz val="11"/>
      <color rgb="FFFF0000"/>
      <name val="Agency FB"/>
      <family val="2"/>
    </font>
    <font>
      <sz val="12"/>
      <color rgb="FF000099"/>
      <name val="Agency FB"/>
      <family val="2"/>
    </font>
    <font>
      <b/>
      <sz val="14"/>
      <color rgb="FFFF0000"/>
      <name val="Agency FB"/>
      <family val="2"/>
    </font>
    <font>
      <sz val="10"/>
      <color theme="1"/>
      <name val="Agency FB"/>
      <family val="2"/>
    </font>
    <font>
      <sz val="12"/>
      <color rgb="FFFF0000"/>
      <name val="Agency FB"/>
      <family val="2"/>
    </font>
    <font>
      <b/>
      <sz val="16"/>
      <color rgb="FFFF0000"/>
      <name val="Agency FB"/>
      <family val="2"/>
    </font>
    <font>
      <sz val="16"/>
      <name val="Agency FB"/>
      <family val="2"/>
    </font>
    <font>
      <sz val="16"/>
      <name val="Arial"/>
      <family val="2"/>
    </font>
    <font>
      <b/>
      <sz val="16"/>
      <color indexed="10"/>
      <name val="Agency FB"/>
      <family val="2"/>
    </font>
    <font>
      <b/>
      <sz val="16"/>
      <name val="Agency FB"/>
      <family val="2"/>
    </font>
    <font>
      <sz val="12"/>
      <color indexed="10"/>
      <name val="Agency FB"/>
      <family val="2"/>
    </font>
    <font>
      <b/>
      <sz val="18"/>
      <color rgb="FFFF0000"/>
      <name val="Agency FB"/>
      <family val="2"/>
    </font>
    <font>
      <sz val="18"/>
      <name val="Arial"/>
      <family val="2"/>
    </font>
    <font>
      <b/>
      <i/>
      <sz val="16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2"/>
      <color rgb="FF0033CC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3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6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2" fillId="8" borderId="1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Border="1" applyAlignment="1">
      <alignment horizontal="center" vertical="center"/>
    </xf>
    <xf numFmtId="0" fontId="12" fillId="9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7" fillId="0" borderId="0" xfId="1"/>
    <xf numFmtId="0" fontId="22" fillId="10" borderId="9" xfId="1" applyFont="1" applyFill="1" applyBorder="1" applyAlignment="1">
      <alignment horizontal="center"/>
    </xf>
    <xf numFmtId="0" fontId="23" fillId="10" borderId="10" xfId="1" applyFont="1" applyFill="1" applyBorder="1" applyAlignment="1">
      <alignment horizontal="center"/>
    </xf>
    <xf numFmtId="0" fontId="23" fillId="10" borderId="11" xfId="1" applyFont="1" applyFill="1" applyBorder="1" applyAlignment="1">
      <alignment horizontal="center"/>
    </xf>
    <xf numFmtId="0" fontId="22" fillId="0" borderId="0" xfId="1" applyFont="1"/>
    <xf numFmtId="0" fontId="24" fillId="9" borderId="12" xfId="1" applyFont="1" applyFill="1" applyBorder="1" applyAlignment="1">
      <alignment horizontal="center" vertical="center"/>
    </xf>
    <xf numFmtId="0" fontId="14" fillId="9" borderId="13" xfId="1" applyFont="1" applyFill="1" applyBorder="1" applyAlignment="1">
      <alignment horizontal="left" vertical="center"/>
    </xf>
    <xf numFmtId="0" fontId="15" fillId="9" borderId="14" xfId="1" applyFont="1" applyFill="1" applyBorder="1" applyAlignment="1">
      <alignment horizontal="center" vertical="center"/>
    </xf>
    <xf numFmtId="0" fontId="24" fillId="9" borderId="15" xfId="1" applyFont="1" applyFill="1" applyBorder="1" applyAlignment="1">
      <alignment horizontal="center" vertical="center"/>
    </xf>
    <xf numFmtId="0" fontId="14" fillId="9" borderId="16" xfId="1" applyFont="1" applyFill="1" applyBorder="1" applyAlignment="1">
      <alignment horizontal="left" vertical="center"/>
    </xf>
    <xf numFmtId="0" fontId="15" fillId="9" borderId="17" xfId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4" fontId="52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0" xfId="0" applyFont="1"/>
    <xf numFmtId="49" fontId="1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30" fillId="0" borderId="0" xfId="0" applyFont="1" applyAlignment="1"/>
    <xf numFmtId="0" fontId="52" fillId="0" borderId="0" xfId="0" applyFont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9" fontId="11" fillId="8" borderId="2" xfId="0" applyNumberFormat="1" applyFont="1" applyFill="1" applyBorder="1" applyAlignment="1">
      <alignment horizontal="center" vertical="center"/>
    </xf>
    <xf numFmtId="0" fontId="40" fillId="0" borderId="0" xfId="1" applyFont="1" applyFill="1" applyBorder="1"/>
    <xf numFmtId="0" fontId="40" fillId="0" borderId="0" xfId="1" applyFont="1" applyFill="1" applyBorder="1" applyAlignment="1"/>
    <xf numFmtId="0" fontId="40" fillId="0" borderId="0" xfId="1" applyFont="1" applyFill="1" applyBorder="1" applyAlignment="1">
      <alignment wrapText="1"/>
    </xf>
    <xf numFmtId="0" fontId="41" fillId="0" borderId="0" xfId="1" applyFont="1" applyFill="1" applyBorder="1" applyAlignment="1"/>
    <xf numFmtId="49" fontId="42" fillId="0" borderId="0" xfId="1" applyNumberFormat="1" applyFont="1" applyFill="1" applyBorder="1" applyAlignment="1">
      <alignment horizontal="center"/>
    </xf>
    <xf numFmtId="49" fontId="43" fillId="0" borderId="0" xfId="1" applyNumberFormat="1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/>
    </xf>
    <xf numFmtId="0" fontId="43" fillId="0" borderId="0" xfId="1" applyFont="1" applyFill="1" applyBorder="1"/>
    <xf numFmtId="0" fontId="44" fillId="0" borderId="0" xfId="1" applyFont="1" applyFill="1" applyBorder="1"/>
    <xf numFmtId="0" fontId="45" fillId="0" borderId="0" xfId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49" fontId="37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164" fontId="34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49" fontId="38" fillId="2" borderId="3" xfId="0" applyNumberFormat="1" applyFont="1" applyFill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49" fontId="38" fillId="0" borderId="0" xfId="0" applyNumberFormat="1" applyFont="1" applyAlignment="1">
      <alignment horizontal="center"/>
    </xf>
    <xf numFmtId="0" fontId="32" fillId="0" borderId="0" xfId="0" applyFont="1"/>
    <xf numFmtId="0" fontId="34" fillId="0" borderId="0" xfId="0" applyFont="1" applyAlignment="1">
      <alignment horizontal="center"/>
    </xf>
    <xf numFmtId="0" fontId="11" fillId="0" borderId="0" xfId="0" applyFont="1" applyAlignment="1"/>
    <xf numFmtId="0" fontId="17" fillId="5" borderId="0" xfId="1" applyFill="1"/>
    <xf numFmtId="0" fontId="8" fillId="5" borderId="0" xfId="1" applyFont="1" applyFill="1"/>
    <xf numFmtId="0" fontId="8" fillId="5" borderId="0" xfId="1" applyFont="1" applyFill="1" applyAlignment="1">
      <alignment horizontal="center"/>
    </xf>
    <xf numFmtId="0" fontId="22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5" fillId="5" borderId="21" xfId="1" applyFont="1" applyFill="1" applyBorder="1" applyAlignment="1">
      <alignment horizontal="center" vertical="center"/>
    </xf>
    <xf numFmtId="0" fontId="21" fillId="11" borderId="22" xfId="1" applyFont="1" applyFill="1" applyBorder="1" applyAlignment="1"/>
    <xf numFmtId="0" fontId="15" fillId="11" borderId="23" xfId="1" applyFont="1" applyFill="1" applyBorder="1" applyAlignment="1">
      <alignment horizontal="center"/>
    </xf>
    <xf numFmtId="0" fontId="22" fillId="5" borderId="0" xfId="1" applyFont="1" applyFill="1"/>
    <xf numFmtId="0" fontId="15" fillId="5" borderId="0" xfId="1" applyFont="1" applyFill="1" applyAlignment="1">
      <alignment horizontal="center"/>
    </xf>
    <xf numFmtId="0" fontId="21" fillId="12" borderId="22" xfId="1" applyFont="1" applyFill="1" applyBorder="1" applyAlignment="1"/>
    <xf numFmtId="0" fontId="15" fillId="12" borderId="23" xfId="1" applyFont="1" applyFill="1" applyBorder="1" applyAlignment="1">
      <alignment horizontal="center"/>
    </xf>
    <xf numFmtId="0" fontId="21" fillId="5" borderId="0" xfId="1" applyFont="1" applyFill="1" applyBorder="1" applyAlignment="1"/>
    <xf numFmtId="0" fontId="15" fillId="5" borderId="0" xfId="1" applyFont="1" applyFill="1" applyBorder="1" applyAlignment="1">
      <alignment horizontal="center"/>
    </xf>
    <xf numFmtId="0" fontId="21" fillId="5" borderId="22" xfId="1" applyFont="1" applyFill="1" applyBorder="1" applyAlignment="1"/>
    <xf numFmtId="0" fontId="15" fillId="5" borderId="23" xfId="1" applyFont="1" applyFill="1" applyBorder="1" applyAlignment="1">
      <alignment horizontal="center"/>
    </xf>
    <xf numFmtId="0" fontId="13" fillId="12" borderId="22" xfId="1" applyFont="1" applyFill="1" applyBorder="1" applyAlignment="1"/>
    <xf numFmtId="0" fontId="13" fillId="11" borderId="22" xfId="1" applyFont="1" applyFill="1" applyBorder="1" applyAlignment="1"/>
    <xf numFmtId="0" fontId="13" fillId="5" borderId="0" xfId="1" applyFont="1" applyFill="1" applyBorder="1" applyAlignment="1"/>
    <xf numFmtId="0" fontId="7" fillId="9" borderId="24" xfId="0" applyFont="1" applyFill="1" applyBorder="1" applyAlignment="1">
      <alignment horizontal="center"/>
    </xf>
    <xf numFmtId="0" fontId="47" fillId="13" borderId="0" xfId="0" applyFont="1" applyFill="1"/>
    <xf numFmtId="0" fontId="32" fillId="13" borderId="0" xfId="0" applyFont="1" applyFill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0" xfId="0" applyFont="1" applyFill="1" applyBorder="1"/>
    <xf numFmtId="0" fontId="47" fillId="0" borderId="25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2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6" fillId="0" borderId="3" xfId="0" applyFont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47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13" fillId="5" borderId="33" xfId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0" fontId="30" fillId="4" borderId="7" xfId="0" applyFont="1" applyFill="1" applyBorder="1" applyAlignment="1"/>
    <xf numFmtId="0" fontId="30" fillId="4" borderId="8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164" fontId="6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0" borderId="18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25" fillId="9" borderId="0" xfId="1" applyFont="1" applyFill="1" applyAlignment="1">
      <alignment horizontal="center"/>
    </xf>
    <xf numFmtId="0" fontId="17" fillId="9" borderId="0" xfId="1" applyFill="1" applyAlignment="1">
      <alignment horizontal="left"/>
    </xf>
    <xf numFmtId="0" fontId="17" fillId="9" borderId="0" xfId="1" applyFill="1" applyAlignment="1">
      <alignment horizontal="center"/>
    </xf>
    <xf numFmtId="0" fontId="17" fillId="9" borderId="0" xfId="1" applyFill="1"/>
    <xf numFmtId="0" fontId="25" fillId="9" borderId="0" xfId="1" applyFont="1" applyFill="1"/>
    <xf numFmtId="0" fontId="19" fillId="9" borderId="0" xfId="1" applyFont="1" applyFill="1"/>
    <xf numFmtId="0" fontId="22" fillId="9" borderId="0" xfId="1" applyFont="1" applyFill="1"/>
    <xf numFmtId="0" fontId="17" fillId="9" borderId="0" xfId="1" applyFill="1" applyAlignment="1">
      <alignment horizontal="left" vertical="center"/>
    </xf>
    <xf numFmtId="0" fontId="49" fillId="9" borderId="0" xfId="1" applyFont="1" applyFill="1"/>
    <xf numFmtId="0" fontId="26" fillId="9" borderId="0" xfId="1" applyFont="1" applyFill="1" applyAlignment="1">
      <alignment horizontal="center"/>
    </xf>
    <xf numFmtId="0" fontId="26" fillId="9" borderId="0" xfId="1" applyFont="1" applyFill="1" applyAlignment="1">
      <alignment horizontal="left"/>
    </xf>
    <xf numFmtId="0" fontId="26" fillId="9" borderId="0" xfId="1" applyFont="1" applyFill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4" fillId="20" borderId="40" xfId="1" applyFont="1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23" fillId="19" borderId="45" xfId="1" applyFont="1" applyFill="1" applyBorder="1" applyAlignment="1">
      <alignment horizontal="center" vertical="center"/>
    </xf>
    <xf numFmtId="0" fontId="23" fillId="19" borderId="46" xfId="1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/>
    </xf>
    <xf numFmtId="0" fontId="22" fillId="20" borderId="39" xfId="1" applyFont="1" applyFill="1" applyBorder="1" applyAlignment="1">
      <alignment horizontal="center" vertical="center"/>
    </xf>
    <xf numFmtId="0" fontId="22" fillId="20" borderId="40" xfId="1" applyFont="1" applyFill="1" applyBorder="1" applyAlignment="1">
      <alignment horizontal="center" vertical="center"/>
    </xf>
    <xf numFmtId="0" fontId="18" fillId="21" borderId="26" xfId="1" applyFont="1" applyFill="1" applyBorder="1" applyAlignment="1">
      <alignment horizontal="center"/>
    </xf>
    <xf numFmtId="0" fontId="25" fillId="9" borderId="42" xfId="1" applyFont="1" applyFill="1" applyBorder="1" applyAlignment="1">
      <alignment horizontal="center" vertical="center"/>
    </xf>
    <xf numFmtId="0" fontId="25" fillId="9" borderId="43" xfId="1" applyFont="1" applyFill="1" applyBorder="1" applyAlignment="1">
      <alignment horizontal="center" vertical="center"/>
    </xf>
    <xf numFmtId="0" fontId="25" fillId="14" borderId="36" xfId="1" applyFont="1" applyFill="1" applyBorder="1" applyAlignment="1">
      <alignment horizontal="center" vertical="center"/>
    </xf>
    <xf numFmtId="0" fontId="25" fillId="14" borderId="37" xfId="1" applyFont="1" applyFill="1" applyBorder="1" applyAlignment="1">
      <alignment horizontal="center" vertical="center"/>
    </xf>
    <xf numFmtId="0" fontId="25" fillId="9" borderId="36" xfId="1" applyFont="1" applyFill="1" applyBorder="1" applyAlignment="1">
      <alignment horizontal="center" vertical="center"/>
    </xf>
    <xf numFmtId="0" fontId="25" fillId="9" borderId="37" xfId="1" applyFont="1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20" fillId="15" borderId="27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15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46" fillId="16" borderId="0" xfId="1" applyFont="1" applyFill="1" applyBorder="1" applyAlignment="1">
      <alignment horizontal="center"/>
    </xf>
    <xf numFmtId="0" fontId="13" fillId="13" borderId="31" xfId="1" applyFont="1" applyFill="1" applyBorder="1" applyAlignment="1">
      <alignment horizontal="center" vertical="center" wrapText="1"/>
    </xf>
    <xf numFmtId="0" fontId="13" fillId="13" borderId="32" xfId="1" applyFont="1" applyFill="1" applyBorder="1" applyAlignment="1">
      <alignment horizontal="center" vertical="center" wrapText="1"/>
    </xf>
    <xf numFmtId="0" fontId="13" fillId="13" borderId="33" xfId="1" applyFont="1" applyFill="1" applyBorder="1" applyAlignment="1">
      <alignment horizontal="center" vertical="center" wrapText="1"/>
    </xf>
    <xf numFmtId="0" fontId="13" fillId="13" borderId="34" xfId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4" fillId="0" borderId="19" xfId="0" applyFont="1" applyFill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5" fillId="18" borderId="34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/>
    </xf>
    <xf numFmtId="0" fontId="9" fillId="18" borderId="24" xfId="0" applyFont="1" applyFill="1" applyBorder="1" applyAlignment="1">
      <alignment horizontal="center"/>
    </xf>
    <xf numFmtId="0" fontId="36" fillId="18" borderId="2" xfId="0" applyFont="1" applyFill="1" applyBorder="1" applyAlignment="1">
      <alignment horizontal="center" vertical="center"/>
    </xf>
    <xf numFmtId="0" fontId="36" fillId="18" borderId="4" xfId="0" applyFont="1" applyFill="1" applyBorder="1" applyAlignment="1">
      <alignment horizontal="center" vertical="center"/>
    </xf>
    <xf numFmtId="0" fontId="48" fillId="17" borderId="8" xfId="0" applyFont="1" applyFill="1" applyBorder="1" applyAlignment="1">
      <alignment horizontal="center" vertical="center"/>
    </xf>
    <xf numFmtId="0" fontId="48" fillId="17" borderId="2" xfId="0" applyFont="1" applyFill="1" applyBorder="1" applyAlignment="1">
      <alignment horizontal="center" vertical="center"/>
    </xf>
    <xf numFmtId="0" fontId="8" fillId="17" borderId="34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/>
    </xf>
    <xf numFmtId="0" fontId="69" fillId="9" borderId="0" xfId="1" applyFont="1" applyFill="1"/>
    <xf numFmtId="49" fontId="37" fillId="2" borderId="3" xfId="0" applyNumberFormat="1" applyFont="1" applyFill="1" applyBorder="1" applyAlignment="1">
      <alignment horizontal="center" vertical="center"/>
    </xf>
    <xf numFmtId="49" fontId="38" fillId="2" borderId="3" xfId="0" applyNumberFormat="1" applyFont="1" applyFill="1" applyBorder="1" applyAlignment="1">
      <alignment horizontal="center"/>
    </xf>
    <xf numFmtId="0" fontId="0" fillId="0" borderId="3" xfId="0" applyBorder="1" applyAlignment="1"/>
    <xf numFmtId="0" fontId="52" fillId="17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164" fontId="12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0</xdr:rowOff>
    </xdr:from>
    <xdr:to>
      <xdr:col>5</xdr:col>
      <xdr:colOff>1476374</xdr:colOff>
      <xdr:row>8</xdr:row>
      <xdr:rowOff>30910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0"/>
          <a:ext cx="7119939" cy="2257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976312</xdr:colOff>
      <xdr:row>0</xdr:row>
      <xdr:rowOff>0</xdr:rowOff>
    </xdr:from>
    <xdr:to>
      <xdr:col>10</xdr:col>
      <xdr:colOff>1023937</xdr:colOff>
      <xdr:row>1</xdr:row>
      <xdr:rowOff>219018</xdr:rowOff>
    </xdr:to>
    <xdr:pic>
      <xdr:nvPicPr>
        <xdr:cNvPr id="4" name="Immagin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3" r="8525"/>
        <a:stretch/>
      </xdr:blipFill>
      <xdr:spPr bwMode="auto">
        <a:xfrm>
          <a:off x="6667500" y="0"/>
          <a:ext cx="7953375" cy="480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80" zoomScaleNormal="80" workbookViewId="0">
      <selection activeCell="C16" sqref="C16"/>
    </sheetView>
  </sheetViews>
  <sheetFormatPr defaultColWidth="8.7109375" defaultRowHeight="20.25" x14ac:dyDescent="0.3"/>
  <cols>
    <col min="1" max="1" width="9.140625" style="169" customWidth="1"/>
    <col min="2" max="2" width="42.140625" style="170" customWidth="1"/>
    <col min="3" max="3" width="16" style="171" customWidth="1"/>
    <col min="4" max="4" width="8.7109375" style="172"/>
    <col min="5" max="5" width="9.28515625" style="173" customWidth="1"/>
    <col min="6" max="6" width="42.28515625" style="172" customWidth="1"/>
    <col min="7" max="7" width="15.85546875" style="172" customWidth="1"/>
    <col min="8" max="8" width="8.7109375" style="172"/>
    <col min="9" max="9" width="9.28515625" style="173" customWidth="1"/>
    <col min="10" max="10" width="42.28515625" style="172" customWidth="1"/>
    <col min="11" max="11" width="15.85546875" style="172" customWidth="1"/>
    <col min="12" max="16384" width="8.7109375" style="172"/>
  </cols>
  <sheetData>
    <row r="2" spans="1:11" ht="21" thickBot="1" x14ac:dyDescent="0.35"/>
    <row r="3" spans="1:11" ht="24" thickBot="1" x14ac:dyDescent="0.35">
      <c r="G3" s="187" t="s">
        <v>41</v>
      </c>
      <c r="H3" s="188"/>
      <c r="I3" s="188"/>
      <c r="J3" s="189"/>
    </row>
    <row r="4" spans="1:11" x14ac:dyDescent="0.3">
      <c r="G4" s="193" t="s">
        <v>42</v>
      </c>
      <c r="H4" s="194"/>
      <c r="I4" s="194">
        <v>48</v>
      </c>
      <c r="J4" s="199"/>
    </row>
    <row r="5" spans="1:11" x14ac:dyDescent="0.3">
      <c r="G5" s="195" t="s">
        <v>43</v>
      </c>
      <c r="H5" s="196"/>
      <c r="I5" s="196">
        <v>48</v>
      </c>
      <c r="J5" s="200"/>
    </row>
    <row r="6" spans="1:11" x14ac:dyDescent="0.3">
      <c r="G6" s="197" t="s">
        <v>44</v>
      </c>
      <c r="H6" s="198"/>
      <c r="I6" s="198">
        <v>104</v>
      </c>
      <c r="J6" s="200"/>
    </row>
    <row r="7" spans="1:11" ht="27" thickBot="1" x14ac:dyDescent="0.35">
      <c r="G7" s="190" t="s">
        <v>45</v>
      </c>
      <c r="H7" s="191"/>
      <c r="I7" s="185">
        <f>SUM(H20,H21,I6)</f>
        <v>392</v>
      </c>
      <c r="J7" s="186"/>
    </row>
    <row r="9" spans="1:11" x14ac:dyDescent="0.3">
      <c r="G9" s="258" t="s">
        <v>245</v>
      </c>
    </row>
    <row r="10" spans="1:11" ht="14.25" customHeight="1" thickBot="1" x14ac:dyDescent="0.35"/>
    <row r="11" spans="1:11" s="174" customFormat="1" ht="30" x14ac:dyDescent="0.4">
      <c r="A11" s="192" t="s">
        <v>33</v>
      </c>
      <c r="B11" s="192"/>
      <c r="C11" s="192"/>
      <c r="E11" s="192" t="s">
        <v>37</v>
      </c>
      <c r="F11" s="192"/>
      <c r="G11" s="192"/>
      <c r="I11" s="192" t="s">
        <v>39</v>
      </c>
      <c r="J11" s="192"/>
      <c r="K11" s="192"/>
    </row>
    <row r="12" spans="1:11" ht="18.75" x14ac:dyDescent="0.2">
      <c r="A12" s="201" t="s">
        <v>49</v>
      </c>
      <c r="B12" s="202"/>
      <c r="C12" s="203"/>
      <c r="D12" s="26"/>
      <c r="E12" s="201" t="s">
        <v>49</v>
      </c>
      <c r="F12" s="202"/>
      <c r="G12" s="203"/>
      <c r="H12" s="26"/>
      <c r="I12" s="201" t="s">
        <v>49</v>
      </c>
      <c r="J12" s="202"/>
      <c r="K12" s="203"/>
    </row>
    <row r="13" spans="1:11" ht="23.25" x14ac:dyDescent="0.35">
      <c r="A13" s="204" t="s">
        <v>162</v>
      </c>
      <c r="B13" s="205"/>
      <c r="C13" s="206"/>
      <c r="D13" s="26"/>
      <c r="E13" s="204" t="s">
        <v>161</v>
      </c>
      <c r="F13" s="205"/>
      <c r="G13" s="206"/>
      <c r="H13" s="26"/>
      <c r="I13" s="204" t="s">
        <v>161</v>
      </c>
      <c r="J13" s="205"/>
      <c r="K13" s="206"/>
    </row>
    <row r="14" spans="1:11" s="175" customFormat="1" ht="24" thickBot="1" x14ac:dyDescent="0.4">
      <c r="A14" s="27"/>
      <c r="B14" s="28" t="s">
        <v>34</v>
      </c>
      <c r="C14" s="29" t="s">
        <v>35</v>
      </c>
      <c r="D14" s="30"/>
      <c r="E14" s="27"/>
      <c r="F14" s="28" t="s">
        <v>34</v>
      </c>
      <c r="G14" s="29" t="s">
        <v>35</v>
      </c>
      <c r="H14" s="30"/>
      <c r="I14" s="27"/>
      <c r="J14" s="28" t="s">
        <v>34</v>
      </c>
      <c r="K14" s="29" t="s">
        <v>35</v>
      </c>
    </row>
    <row r="15" spans="1:11" ht="39.950000000000003" customHeight="1" thickTop="1" x14ac:dyDescent="0.2">
      <c r="A15" s="31" t="s">
        <v>36</v>
      </c>
      <c r="B15" s="32" t="s">
        <v>106</v>
      </c>
      <c r="C15" s="33">
        <v>454</v>
      </c>
      <c r="D15" s="176"/>
      <c r="E15" s="31" t="s">
        <v>36</v>
      </c>
      <c r="F15" s="32" t="s">
        <v>125</v>
      </c>
      <c r="G15" s="33">
        <v>235</v>
      </c>
      <c r="H15" s="176"/>
      <c r="I15" s="31" t="s">
        <v>36</v>
      </c>
      <c r="J15" s="32" t="s">
        <v>133</v>
      </c>
      <c r="K15" s="33">
        <v>122</v>
      </c>
    </row>
    <row r="16" spans="1:11" ht="39.950000000000003" customHeight="1" x14ac:dyDescent="0.2">
      <c r="A16" s="34" t="s">
        <v>38</v>
      </c>
      <c r="B16" s="35" t="s">
        <v>107</v>
      </c>
      <c r="C16" s="36">
        <v>453</v>
      </c>
      <c r="D16" s="176"/>
      <c r="E16" s="34" t="s">
        <v>38</v>
      </c>
      <c r="F16" s="35" t="s">
        <v>131</v>
      </c>
      <c r="G16" s="36">
        <v>228</v>
      </c>
      <c r="H16" s="176"/>
      <c r="I16" s="34" t="s">
        <v>38</v>
      </c>
      <c r="J16" s="35" t="s">
        <v>184</v>
      </c>
      <c r="K16" s="36">
        <v>120</v>
      </c>
    </row>
    <row r="17" spans="1:11" ht="39.950000000000003" customHeight="1" x14ac:dyDescent="0.2">
      <c r="A17" s="34" t="s">
        <v>40</v>
      </c>
      <c r="B17" s="35" t="s">
        <v>123</v>
      </c>
      <c r="C17" s="36">
        <v>438</v>
      </c>
      <c r="D17" s="176"/>
      <c r="E17" s="34" t="s">
        <v>40</v>
      </c>
      <c r="F17" s="35" t="s">
        <v>133</v>
      </c>
      <c r="G17" s="36">
        <v>226</v>
      </c>
      <c r="H17" s="176"/>
      <c r="I17" s="34" t="s">
        <v>40</v>
      </c>
      <c r="J17" s="35" t="s">
        <v>143</v>
      </c>
      <c r="K17" s="36">
        <v>116</v>
      </c>
    </row>
    <row r="19" spans="1:11" x14ac:dyDescent="0.3">
      <c r="E19" s="172"/>
    </row>
    <row r="20" spans="1:11" x14ac:dyDescent="0.3">
      <c r="E20" s="172"/>
      <c r="H20" s="177">
        <f>I4*4</f>
        <v>192</v>
      </c>
    </row>
    <row r="21" spans="1:11" x14ac:dyDescent="0.3">
      <c r="E21" s="172"/>
      <c r="H21" s="177">
        <f>I5*2</f>
        <v>96</v>
      </c>
    </row>
    <row r="22" spans="1:11" x14ac:dyDescent="0.3">
      <c r="E22" s="172"/>
    </row>
    <row r="23" spans="1:11" s="180" customFormat="1" ht="25.5" x14ac:dyDescent="0.35">
      <c r="A23" s="178"/>
      <c r="B23" s="179"/>
      <c r="C23" s="178"/>
    </row>
    <row r="27" spans="1:11" x14ac:dyDescent="0.3">
      <c r="A27" s="172"/>
      <c r="B27" s="172"/>
      <c r="C27" s="172"/>
    </row>
    <row r="28" spans="1:11" x14ac:dyDescent="0.3">
      <c r="A28" s="172"/>
      <c r="B28" s="172"/>
      <c r="C28" s="172"/>
    </row>
    <row r="29" spans="1:11" x14ac:dyDescent="0.3">
      <c r="A29" s="172"/>
      <c r="B29" s="172"/>
      <c r="C29" s="172"/>
    </row>
    <row r="30" spans="1:11" x14ac:dyDescent="0.3">
      <c r="A30" s="172"/>
      <c r="B30" s="172"/>
      <c r="C30" s="172"/>
    </row>
    <row r="31" spans="1:11" x14ac:dyDescent="0.3">
      <c r="A31" s="172"/>
      <c r="B31" s="172"/>
      <c r="C31" s="172"/>
    </row>
  </sheetData>
  <mergeCells count="18">
    <mergeCell ref="A12:C12"/>
    <mergeCell ref="E12:G12"/>
    <mergeCell ref="I12:K12"/>
    <mergeCell ref="A13:C13"/>
    <mergeCell ref="E13:G13"/>
    <mergeCell ref="I13:K13"/>
    <mergeCell ref="I7:J7"/>
    <mergeCell ref="G3:J3"/>
    <mergeCell ref="G7:H7"/>
    <mergeCell ref="I11:K11"/>
    <mergeCell ref="A11:C11"/>
    <mergeCell ref="E11:G11"/>
    <mergeCell ref="G4:H4"/>
    <mergeCell ref="G5:H5"/>
    <mergeCell ref="G6:H6"/>
    <mergeCell ref="I4:J4"/>
    <mergeCell ref="I5:J5"/>
    <mergeCell ref="I6:J6"/>
  </mergeCells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66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9"/>
  <sheetViews>
    <sheetView zoomScale="50" zoomScaleNormal="50" workbookViewId="0">
      <pane ySplit="1" topLeftCell="A2" activePane="bottomLeft" state="frozen"/>
      <selection activeCell="C16" sqref="C16"/>
      <selection pane="bottomLeft" activeCell="C16" sqref="C16"/>
    </sheetView>
  </sheetViews>
  <sheetFormatPr defaultRowHeight="12.75" x14ac:dyDescent="0.2"/>
  <cols>
    <col min="1" max="1" width="70.7109375" style="103" customWidth="1"/>
    <col min="2" max="2" width="23.42578125" style="104" customWidth="1"/>
    <col min="3" max="3" width="76.7109375" style="105" bestFit="1" customWidth="1"/>
    <col min="4" max="16384" width="9.140625" style="103"/>
  </cols>
  <sheetData>
    <row r="1" spans="1:3" ht="30" x14ac:dyDescent="0.4">
      <c r="A1" s="207" t="s">
        <v>46</v>
      </c>
      <c r="B1" s="207"/>
      <c r="C1" s="207"/>
    </row>
    <row r="2" spans="1:3" ht="15.75" customHeight="1" x14ac:dyDescent="0.2"/>
    <row r="3" spans="1:3" s="106" customFormat="1" ht="24" customHeight="1" thickBot="1" x14ac:dyDescent="0.25">
      <c r="B3" s="107" t="s">
        <v>35</v>
      </c>
      <c r="C3" s="108" t="s">
        <v>34</v>
      </c>
    </row>
    <row r="4" spans="1:3" s="111" customFormat="1" ht="24" thickBot="1" x14ac:dyDescent="0.4">
      <c r="A4" s="109" t="s">
        <v>47</v>
      </c>
      <c r="B4" s="110">
        <v>127</v>
      </c>
      <c r="C4" s="110" t="s">
        <v>107</v>
      </c>
    </row>
    <row r="5" spans="1:3" s="111" customFormat="1" ht="12" customHeight="1" thickBot="1" x14ac:dyDescent="0.4">
      <c r="B5" s="112"/>
      <c r="C5" s="112"/>
    </row>
    <row r="6" spans="1:3" s="111" customFormat="1" ht="24" thickBot="1" x14ac:dyDescent="0.4">
      <c r="A6" s="113" t="s">
        <v>48</v>
      </c>
      <c r="B6" s="114">
        <v>25</v>
      </c>
      <c r="C6" s="114" t="s">
        <v>107</v>
      </c>
    </row>
    <row r="7" spans="1:3" s="111" customFormat="1" ht="11.25" customHeight="1" thickBot="1" x14ac:dyDescent="0.4">
      <c r="A7" s="115"/>
      <c r="B7" s="116"/>
      <c r="C7" s="116"/>
    </row>
    <row r="8" spans="1:3" s="111" customFormat="1" ht="24" thickBot="1" x14ac:dyDescent="0.4">
      <c r="A8" s="109" t="s">
        <v>54</v>
      </c>
      <c r="B8" s="110">
        <v>151</v>
      </c>
      <c r="C8" s="110" t="s">
        <v>107</v>
      </c>
    </row>
    <row r="9" spans="1:3" s="111" customFormat="1" ht="11.25" customHeight="1" thickBot="1" x14ac:dyDescent="0.4">
      <c r="A9" s="115"/>
      <c r="B9" s="116"/>
      <c r="C9" s="116"/>
    </row>
    <row r="10" spans="1:3" s="111" customFormat="1" ht="24" thickBot="1" x14ac:dyDescent="0.4">
      <c r="A10" s="113" t="s">
        <v>55</v>
      </c>
      <c r="B10" s="114">
        <v>80</v>
      </c>
      <c r="C10" s="114" t="s">
        <v>125</v>
      </c>
    </row>
    <row r="11" spans="1:3" s="111" customFormat="1" ht="11.25" customHeight="1" thickBot="1" x14ac:dyDescent="0.4">
      <c r="A11" s="115"/>
      <c r="B11" s="116"/>
      <c r="C11" s="116"/>
    </row>
    <row r="12" spans="1:3" s="111" customFormat="1" ht="24" thickBot="1" x14ac:dyDescent="0.4">
      <c r="A12" s="109" t="s">
        <v>56</v>
      </c>
      <c r="B12" s="110">
        <v>42</v>
      </c>
      <c r="C12" s="110" t="s">
        <v>133</v>
      </c>
    </row>
    <row r="13" spans="1:3" s="111" customFormat="1" ht="11.25" customHeight="1" thickBot="1" x14ac:dyDescent="0.4">
      <c r="A13" s="115"/>
      <c r="B13" s="116"/>
      <c r="C13" s="116"/>
    </row>
    <row r="14" spans="1:3" s="111" customFormat="1" ht="24" thickBot="1" x14ac:dyDescent="0.4">
      <c r="A14" s="113" t="s">
        <v>57</v>
      </c>
      <c r="B14" s="114">
        <v>839</v>
      </c>
      <c r="C14" s="114" t="s">
        <v>111</v>
      </c>
    </row>
    <row r="15" spans="1:3" s="111" customFormat="1" ht="12" customHeight="1" thickBot="1" x14ac:dyDescent="0.4">
      <c r="A15" s="117"/>
      <c r="B15" s="118"/>
      <c r="C15" s="118"/>
    </row>
    <row r="16" spans="1:3" s="111" customFormat="1" ht="24" thickBot="1" x14ac:dyDescent="0.4">
      <c r="A16" s="109" t="s">
        <v>78</v>
      </c>
      <c r="B16" s="110">
        <v>452</v>
      </c>
      <c r="C16" s="110" t="s">
        <v>131</v>
      </c>
    </row>
    <row r="17" spans="1:242" s="111" customFormat="1" ht="12" customHeight="1" thickBot="1" x14ac:dyDescent="0.4">
      <c r="A17" s="115"/>
      <c r="B17" s="116"/>
      <c r="C17" s="116"/>
    </row>
    <row r="18" spans="1:242" s="111" customFormat="1" ht="24" thickBot="1" x14ac:dyDescent="0.4">
      <c r="A18" s="113" t="s">
        <v>58</v>
      </c>
      <c r="B18" s="114">
        <v>443</v>
      </c>
      <c r="C18" s="114" t="s">
        <v>133</v>
      </c>
    </row>
    <row r="19" spans="1:242" ht="13.5" thickBot="1" x14ac:dyDescent="0.25"/>
    <row r="20" spans="1:242" s="111" customFormat="1" ht="24" thickBot="1" x14ac:dyDescent="0.4">
      <c r="A20" s="120" t="s">
        <v>79</v>
      </c>
      <c r="B20" s="110">
        <v>893</v>
      </c>
      <c r="C20" s="110" t="s">
        <v>131</v>
      </c>
    </row>
    <row r="21" spans="1:242" ht="13.5" thickBot="1" x14ac:dyDescent="0.25"/>
    <row r="22" spans="1:242" s="111" customFormat="1" ht="24" thickBot="1" x14ac:dyDescent="0.4">
      <c r="A22" s="119" t="s">
        <v>80</v>
      </c>
      <c r="B22" s="114">
        <v>872</v>
      </c>
      <c r="C22" s="114" t="s">
        <v>123</v>
      </c>
    </row>
    <row r="23" spans="1:242" s="111" customFormat="1" ht="13.5" customHeight="1" thickBot="1" x14ac:dyDescent="0.4">
      <c r="A23" s="103"/>
      <c r="B23" s="104"/>
      <c r="C23" s="105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</row>
    <row r="24" spans="1:242" s="111" customFormat="1" ht="24" thickBot="1" x14ac:dyDescent="0.4">
      <c r="A24" s="120" t="s">
        <v>82</v>
      </c>
      <c r="B24" s="110">
        <v>870</v>
      </c>
      <c r="C24" s="110" t="s">
        <v>96</v>
      </c>
    </row>
    <row r="25" spans="1:242" s="111" customFormat="1" ht="13.5" customHeight="1" thickBot="1" x14ac:dyDescent="0.4">
      <c r="A25" s="121"/>
      <c r="B25" s="116"/>
      <c r="C25" s="116"/>
    </row>
    <row r="26" spans="1:242" ht="8.25" customHeight="1" x14ac:dyDescent="0.2">
      <c r="A26" s="208" t="s">
        <v>81</v>
      </c>
      <c r="B26" s="209"/>
      <c r="C26" s="209"/>
    </row>
    <row r="27" spans="1:242" x14ac:dyDescent="0.2">
      <c r="A27" s="210"/>
      <c r="B27" s="211"/>
      <c r="C27" s="211"/>
    </row>
    <row r="28" spans="1:242" x14ac:dyDescent="0.2">
      <c r="A28" s="210"/>
      <c r="B28" s="211"/>
      <c r="C28" s="211"/>
    </row>
    <row r="29" spans="1:242" ht="33.75" customHeight="1" x14ac:dyDescent="0.2">
      <c r="A29" s="144">
        <v>303</v>
      </c>
      <c r="B29" s="145" t="s">
        <v>87</v>
      </c>
      <c r="C29" s="146" t="s">
        <v>131</v>
      </c>
    </row>
  </sheetData>
  <mergeCells count="2">
    <mergeCell ref="A1:C1"/>
    <mergeCell ref="A26:C28"/>
  </mergeCells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8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zoomScale="90" zoomScaleNormal="90" zoomScaleSheetLayoutView="30" workbookViewId="0">
      <pane xSplit="4" ySplit="2" topLeftCell="E3" activePane="bottomRight" state="frozen"/>
      <selection activeCell="C16" sqref="C16"/>
      <selection pane="topRight" activeCell="C16" sqref="C16"/>
      <selection pane="bottomLeft" activeCell="C16" sqref="C16"/>
      <selection pane="bottomRight" sqref="A1:XFD1048576"/>
    </sheetView>
  </sheetViews>
  <sheetFormatPr defaultRowHeight="15.75" customHeight="1" x14ac:dyDescent="0.25"/>
  <cols>
    <col min="1" max="1" width="5.7109375" style="59" customWidth="1"/>
    <col min="2" max="2" width="5.7109375" style="60" customWidth="1"/>
    <col min="3" max="3" width="30.85546875" style="61" customWidth="1"/>
    <col min="4" max="4" width="6.7109375" style="62" customWidth="1"/>
    <col min="5" max="5" width="5.42578125" style="63" bestFit="1" customWidth="1"/>
    <col min="6" max="6" width="3.28515625" style="2" customWidth="1"/>
    <col min="7" max="17" width="4.7109375" style="59" customWidth="1"/>
    <col min="18" max="18" width="4.7109375" style="64" customWidth="1"/>
    <col min="19" max="19" width="5.85546875" style="65" bestFit="1" customWidth="1"/>
    <col min="20" max="20" width="7.7109375" style="66" customWidth="1"/>
    <col min="21" max="21" width="7.7109375" style="67" customWidth="1"/>
    <col min="22" max="22" width="11.28515625" style="59" customWidth="1"/>
    <col min="23" max="16384" width="9.140625" style="1"/>
  </cols>
  <sheetData>
    <row r="1" spans="1:23" ht="30" x14ac:dyDescent="0.2">
      <c r="A1" s="231" t="s">
        <v>242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3" s="20" customFormat="1" ht="26.25" customHeight="1" x14ac:dyDescent="0.2">
      <c r="A2" s="148" t="s">
        <v>50</v>
      </c>
      <c r="B2" s="149" t="s">
        <v>51</v>
      </c>
      <c r="C2" s="37" t="s">
        <v>34</v>
      </c>
      <c r="D2" s="38" t="s">
        <v>30</v>
      </c>
      <c r="E2" s="39" t="s">
        <v>0</v>
      </c>
      <c r="F2" s="40" t="s">
        <v>1</v>
      </c>
      <c r="G2" s="41" t="s">
        <v>2</v>
      </c>
      <c r="H2" s="41" t="s">
        <v>3</v>
      </c>
      <c r="I2" s="41" t="s">
        <v>4</v>
      </c>
      <c r="J2" s="41" t="s">
        <v>20</v>
      </c>
      <c r="K2" s="41" t="s">
        <v>5</v>
      </c>
      <c r="L2" s="41" t="s">
        <v>6</v>
      </c>
      <c r="M2" s="41" t="s">
        <v>7</v>
      </c>
      <c r="N2" s="41" t="s">
        <v>8</v>
      </c>
      <c r="O2" s="41" t="s">
        <v>19</v>
      </c>
      <c r="P2" s="41" t="s">
        <v>21</v>
      </c>
      <c r="Q2" s="41" t="s">
        <v>17</v>
      </c>
      <c r="R2" s="42" t="s">
        <v>9</v>
      </c>
      <c r="S2" s="43" t="s">
        <v>15</v>
      </c>
      <c r="T2" s="44" t="s">
        <v>16</v>
      </c>
      <c r="U2" s="45" t="s">
        <v>10</v>
      </c>
      <c r="V2" s="158" t="s">
        <v>32</v>
      </c>
      <c r="W2" s="4"/>
    </row>
    <row r="3" spans="1:23" ht="15.75" customHeight="1" x14ac:dyDescent="0.25">
      <c r="A3" s="212">
        <v>451</v>
      </c>
      <c r="B3" s="215">
        <v>12</v>
      </c>
      <c r="C3" s="218" t="s">
        <v>106</v>
      </c>
      <c r="D3" s="221" t="s">
        <v>105</v>
      </c>
      <c r="E3" s="47">
        <v>77</v>
      </c>
      <c r="F3" s="5" t="s">
        <v>11</v>
      </c>
      <c r="G3" s="165">
        <v>17</v>
      </c>
      <c r="H3" s="165">
        <v>10</v>
      </c>
      <c r="I3" s="165">
        <v>7</v>
      </c>
      <c r="J3" s="165">
        <v>10</v>
      </c>
      <c r="K3" s="165">
        <v>14</v>
      </c>
      <c r="L3" s="165">
        <v>14</v>
      </c>
      <c r="M3" s="165">
        <v>9</v>
      </c>
      <c r="N3" s="165">
        <v>9</v>
      </c>
      <c r="O3" s="165">
        <v>9</v>
      </c>
      <c r="P3" s="165">
        <v>10</v>
      </c>
      <c r="Q3" s="165">
        <v>3</v>
      </c>
      <c r="R3" s="166"/>
      <c r="S3" s="50">
        <f>IF(E3="","",SUM(G3:Q3)-(R3))</f>
        <v>112</v>
      </c>
      <c r="T3" s="150" t="s">
        <v>18</v>
      </c>
      <c r="U3" s="224">
        <v>1</v>
      </c>
      <c r="V3" s="23">
        <f>SUM(G3:I3)</f>
        <v>34</v>
      </c>
    </row>
    <row r="4" spans="1:23" ht="15.75" customHeight="1" x14ac:dyDescent="0.2">
      <c r="A4" s="213"/>
      <c r="B4" s="216"/>
      <c r="C4" s="219"/>
      <c r="D4" s="222"/>
      <c r="E4" s="47">
        <v>37</v>
      </c>
      <c r="F4" s="6" t="s">
        <v>12</v>
      </c>
      <c r="G4" s="165">
        <v>18</v>
      </c>
      <c r="H4" s="165">
        <v>11</v>
      </c>
      <c r="I4" s="165">
        <v>6</v>
      </c>
      <c r="J4" s="165">
        <v>9</v>
      </c>
      <c r="K4" s="165">
        <v>13</v>
      </c>
      <c r="L4" s="165">
        <v>13</v>
      </c>
      <c r="M4" s="165">
        <v>9</v>
      </c>
      <c r="N4" s="165">
        <v>9</v>
      </c>
      <c r="O4" s="165">
        <v>12</v>
      </c>
      <c r="P4" s="165">
        <v>11</v>
      </c>
      <c r="Q4" s="165">
        <v>3</v>
      </c>
      <c r="R4" s="166"/>
      <c r="S4" s="51">
        <f>IF(E4="","",SUM(G4:Q4)-(R4))</f>
        <v>114</v>
      </c>
      <c r="T4" s="151">
        <v>2</v>
      </c>
      <c r="U4" s="225"/>
      <c r="V4" s="24">
        <f>SUM(G4:I4)</f>
        <v>35</v>
      </c>
    </row>
    <row r="5" spans="1:23" ht="15.75" customHeight="1" x14ac:dyDescent="0.2">
      <c r="A5" s="213"/>
      <c r="B5" s="216"/>
      <c r="C5" s="219"/>
      <c r="D5" s="222"/>
      <c r="E5" s="47">
        <v>83</v>
      </c>
      <c r="F5" s="6" t="s">
        <v>13</v>
      </c>
      <c r="G5" s="165">
        <v>16</v>
      </c>
      <c r="H5" s="165">
        <v>11</v>
      </c>
      <c r="I5" s="165">
        <v>7</v>
      </c>
      <c r="J5" s="165">
        <v>9</v>
      </c>
      <c r="K5" s="165">
        <v>12</v>
      </c>
      <c r="L5" s="165">
        <v>13</v>
      </c>
      <c r="M5" s="165">
        <v>9</v>
      </c>
      <c r="N5" s="165">
        <v>10</v>
      </c>
      <c r="O5" s="165">
        <v>9</v>
      </c>
      <c r="P5" s="165">
        <v>10</v>
      </c>
      <c r="Q5" s="165">
        <v>3</v>
      </c>
      <c r="R5" s="166"/>
      <c r="S5" s="51">
        <f>IF(E5="","",SUM(G5:Q5)-(R5))</f>
        <v>109</v>
      </c>
      <c r="T5" s="227">
        <f>(SUM(S3:S6)+T4)</f>
        <v>454</v>
      </c>
      <c r="U5" s="225"/>
      <c r="V5" s="24">
        <f>SUM(G5:I5)</f>
        <v>34</v>
      </c>
    </row>
    <row r="6" spans="1:23" ht="15.75" customHeight="1" x14ac:dyDescent="0.2">
      <c r="A6" s="213"/>
      <c r="B6" s="216"/>
      <c r="C6" s="219"/>
      <c r="D6" s="223"/>
      <c r="E6" s="47">
        <v>44</v>
      </c>
      <c r="F6" s="7" t="s">
        <v>14</v>
      </c>
      <c r="G6" s="55">
        <v>19</v>
      </c>
      <c r="H6" s="55">
        <v>13</v>
      </c>
      <c r="I6" s="55">
        <v>7</v>
      </c>
      <c r="J6" s="55">
        <v>9</v>
      </c>
      <c r="K6" s="55">
        <v>13</v>
      </c>
      <c r="L6" s="55">
        <v>14</v>
      </c>
      <c r="M6" s="55">
        <v>9</v>
      </c>
      <c r="N6" s="55">
        <v>9</v>
      </c>
      <c r="O6" s="55">
        <v>12</v>
      </c>
      <c r="P6" s="55">
        <v>9</v>
      </c>
      <c r="Q6" s="55">
        <v>3</v>
      </c>
      <c r="R6" s="167"/>
      <c r="S6" s="54">
        <f>IF(E6="","",SUM(G6:Q6)-(R6))</f>
        <v>117</v>
      </c>
      <c r="T6" s="228"/>
      <c r="U6" s="226"/>
      <c r="V6" s="24">
        <f>SUM(G6:I6)</f>
        <v>39</v>
      </c>
    </row>
    <row r="7" spans="1:23" ht="15.75" customHeight="1" x14ac:dyDescent="0.2">
      <c r="A7" s="214"/>
      <c r="B7" s="217"/>
      <c r="C7" s="220"/>
      <c r="D7" s="55"/>
      <c r="E7" s="229" t="s">
        <v>31</v>
      </c>
      <c r="F7" s="230"/>
      <c r="G7" s="52">
        <f t="shared" ref="G7:Q7" si="0">SUM(G3:G6)</f>
        <v>70</v>
      </c>
      <c r="H7" s="52">
        <f t="shared" si="0"/>
        <v>45</v>
      </c>
      <c r="I7" s="52">
        <f t="shared" si="0"/>
        <v>27</v>
      </c>
      <c r="J7" s="52">
        <f t="shared" si="0"/>
        <v>37</v>
      </c>
      <c r="K7" s="52">
        <f t="shared" si="0"/>
        <v>52</v>
      </c>
      <c r="L7" s="52">
        <f t="shared" si="0"/>
        <v>54</v>
      </c>
      <c r="M7" s="52">
        <f t="shared" si="0"/>
        <v>36</v>
      </c>
      <c r="N7" s="52">
        <f t="shared" si="0"/>
        <v>37</v>
      </c>
      <c r="O7" s="52">
        <f t="shared" si="0"/>
        <v>42</v>
      </c>
      <c r="P7" s="52">
        <f t="shared" si="0"/>
        <v>40</v>
      </c>
      <c r="Q7" s="52">
        <f t="shared" si="0"/>
        <v>12</v>
      </c>
      <c r="R7" s="53"/>
      <c r="S7" s="56"/>
      <c r="T7" s="58"/>
      <c r="U7" s="57"/>
      <c r="V7" s="22">
        <f>SUM(V3:V6)</f>
        <v>142</v>
      </c>
    </row>
    <row r="8" spans="1:23" ht="15.75" customHeight="1" x14ac:dyDescent="0.25">
      <c r="A8" s="212">
        <v>413</v>
      </c>
      <c r="B8" s="215">
        <v>31</v>
      </c>
      <c r="C8" s="218" t="s">
        <v>107</v>
      </c>
      <c r="D8" s="221" t="s">
        <v>195</v>
      </c>
      <c r="E8" s="47">
        <v>10</v>
      </c>
      <c r="F8" s="5" t="s">
        <v>11</v>
      </c>
      <c r="G8" s="165">
        <v>22</v>
      </c>
      <c r="H8" s="165">
        <v>9</v>
      </c>
      <c r="I8" s="165">
        <v>6</v>
      </c>
      <c r="J8" s="165">
        <v>10</v>
      </c>
      <c r="K8" s="165">
        <v>12</v>
      </c>
      <c r="L8" s="165">
        <v>15</v>
      </c>
      <c r="M8" s="165">
        <v>9</v>
      </c>
      <c r="N8" s="165">
        <v>10</v>
      </c>
      <c r="O8" s="165">
        <v>12</v>
      </c>
      <c r="P8" s="165">
        <v>14</v>
      </c>
      <c r="Q8" s="165">
        <v>4</v>
      </c>
      <c r="R8" s="166"/>
      <c r="S8" s="50">
        <f>IF(E8="","",SUM(G8:Q8)-(R8))</f>
        <v>123</v>
      </c>
      <c r="T8" s="150" t="s">
        <v>18</v>
      </c>
      <c r="U8" s="224">
        <v>2</v>
      </c>
      <c r="V8" s="23">
        <f>SUM(G8:I8)</f>
        <v>37</v>
      </c>
    </row>
    <row r="9" spans="1:23" ht="15.75" customHeight="1" x14ac:dyDescent="0.2">
      <c r="A9" s="213"/>
      <c r="B9" s="216"/>
      <c r="C9" s="219"/>
      <c r="D9" s="222"/>
      <c r="E9" s="47">
        <v>56</v>
      </c>
      <c r="F9" s="6" t="s">
        <v>12</v>
      </c>
      <c r="G9" s="165">
        <v>21</v>
      </c>
      <c r="H9" s="165">
        <v>0</v>
      </c>
      <c r="I9" s="165">
        <v>6</v>
      </c>
      <c r="J9" s="165">
        <v>9</v>
      </c>
      <c r="K9" s="165">
        <v>0</v>
      </c>
      <c r="L9" s="165">
        <v>14</v>
      </c>
      <c r="M9" s="165">
        <v>8</v>
      </c>
      <c r="N9" s="165">
        <v>12</v>
      </c>
      <c r="O9" s="165">
        <v>9</v>
      </c>
      <c r="P9" s="165">
        <v>12</v>
      </c>
      <c r="Q9" s="165"/>
      <c r="R9" s="166"/>
      <c r="S9" s="51">
        <f>IF(E9="","",SUM(G9:Q9)-(R9))</f>
        <v>91</v>
      </c>
      <c r="T9" s="151">
        <v>1</v>
      </c>
      <c r="U9" s="225"/>
      <c r="V9" s="24">
        <f>SUM(G9:I9)</f>
        <v>27</v>
      </c>
    </row>
    <row r="10" spans="1:23" ht="15.75" customHeight="1" x14ac:dyDescent="0.2">
      <c r="A10" s="213"/>
      <c r="B10" s="216"/>
      <c r="C10" s="219"/>
      <c r="D10" s="222"/>
      <c r="E10" s="47">
        <v>33</v>
      </c>
      <c r="F10" s="6" t="s">
        <v>13</v>
      </c>
      <c r="G10" s="165">
        <v>25</v>
      </c>
      <c r="H10" s="165">
        <v>11</v>
      </c>
      <c r="I10" s="165">
        <v>6</v>
      </c>
      <c r="J10" s="165">
        <v>10</v>
      </c>
      <c r="K10" s="165">
        <v>0</v>
      </c>
      <c r="L10" s="165">
        <v>15</v>
      </c>
      <c r="M10" s="165">
        <v>9</v>
      </c>
      <c r="N10" s="165">
        <v>9</v>
      </c>
      <c r="O10" s="165">
        <v>11</v>
      </c>
      <c r="P10" s="165">
        <v>12</v>
      </c>
      <c r="Q10" s="165">
        <v>3</v>
      </c>
      <c r="R10" s="166"/>
      <c r="S10" s="51">
        <f>IF(E10="","",SUM(G10:Q10)-(R10))</f>
        <v>111</v>
      </c>
      <c r="T10" s="227">
        <f>(SUM(S8:S11)+T9)</f>
        <v>453</v>
      </c>
      <c r="U10" s="225"/>
      <c r="V10" s="24">
        <f>SUM(G10:I10)</f>
        <v>42</v>
      </c>
    </row>
    <row r="11" spans="1:23" ht="15.75" customHeight="1" x14ac:dyDescent="0.2">
      <c r="A11" s="213"/>
      <c r="B11" s="216"/>
      <c r="C11" s="219"/>
      <c r="D11" s="223"/>
      <c r="E11" s="47">
        <v>27</v>
      </c>
      <c r="F11" s="7" t="s">
        <v>14</v>
      </c>
      <c r="G11" s="55">
        <v>24</v>
      </c>
      <c r="H11" s="55">
        <v>12</v>
      </c>
      <c r="I11" s="55">
        <v>9</v>
      </c>
      <c r="J11" s="55">
        <v>10</v>
      </c>
      <c r="K11" s="55">
        <v>11</v>
      </c>
      <c r="L11" s="55">
        <v>15</v>
      </c>
      <c r="M11" s="55">
        <v>9</v>
      </c>
      <c r="N11" s="55">
        <v>10</v>
      </c>
      <c r="O11" s="55">
        <v>10</v>
      </c>
      <c r="P11" s="55">
        <v>13</v>
      </c>
      <c r="Q11" s="55">
        <v>4</v>
      </c>
      <c r="R11" s="167"/>
      <c r="S11" s="54">
        <f>IF(E11="","",SUM(G11:Q11)-(R11))</f>
        <v>127</v>
      </c>
      <c r="T11" s="228"/>
      <c r="U11" s="226"/>
      <c r="V11" s="24">
        <f>SUM(G11:I11)</f>
        <v>45</v>
      </c>
    </row>
    <row r="12" spans="1:23" ht="15.75" customHeight="1" x14ac:dyDescent="0.2">
      <c r="A12" s="214"/>
      <c r="B12" s="217"/>
      <c r="C12" s="220"/>
      <c r="D12" s="55"/>
      <c r="E12" s="229" t="s">
        <v>31</v>
      </c>
      <c r="F12" s="230"/>
      <c r="G12" s="52">
        <f t="shared" ref="G12:Q12" si="1">SUM(G8:G11)</f>
        <v>92</v>
      </c>
      <c r="H12" s="52">
        <f t="shared" si="1"/>
        <v>32</v>
      </c>
      <c r="I12" s="52">
        <f t="shared" si="1"/>
        <v>27</v>
      </c>
      <c r="J12" s="52">
        <f t="shared" si="1"/>
        <v>39</v>
      </c>
      <c r="K12" s="52">
        <f t="shared" si="1"/>
        <v>23</v>
      </c>
      <c r="L12" s="52">
        <f t="shared" si="1"/>
        <v>59</v>
      </c>
      <c r="M12" s="52">
        <f t="shared" si="1"/>
        <v>35</v>
      </c>
      <c r="N12" s="52">
        <f t="shared" si="1"/>
        <v>41</v>
      </c>
      <c r="O12" s="52">
        <f t="shared" si="1"/>
        <v>42</v>
      </c>
      <c r="P12" s="52">
        <f t="shared" si="1"/>
        <v>51</v>
      </c>
      <c r="Q12" s="52">
        <f t="shared" si="1"/>
        <v>11</v>
      </c>
      <c r="R12" s="53"/>
      <c r="S12" s="56"/>
      <c r="T12" s="58"/>
      <c r="U12" s="57"/>
      <c r="V12" s="22">
        <f>SUM(V8:V11)</f>
        <v>151</v>
      </c>
    </row>
    <row r="13" spans="1:23" ht="15.75" customHeight="1" x14ac:dyDescent="0.25">
      <c r="A13" s="212">
        <v>424</v>
      </c>
      <c r="B13" s="215">
        <v>33</v>
      </c>
      <c r="C13" s="218" t="s">
        <v>123</v>
      </c>
      <c r="D13" s="221" t="s">
        <v>124</v>
      </c>
      <c r="E13" s="47">
        <v>65</v>
      </c>
      <c r="F13" s="5" t="s">
        <v>11</v>
      </c>
      <c r="G13" s="165">
        <v>19</v>
      </c>
      <c r="H13" s="165">
        <v>13</v>
      </c>
      <c r="I13" s="165">
        <v>7</v>
      </c>
      <c r="J13" s="165">
        <v>9</v>
      </c>
      <c r="K13" s="165">
        <v>11</v>
      </c>
      <c r="L13" s="165">
        <v>15</v>
      </c>
      <c r="M13" s="165">
        <v>9</v>
      </c>
      <c r="N13" s="165">
        <v>12</v>
      </c>
      <c r="O13" s="165">
        <v>9</v>
      </c>
      <c r="P13" s="165">
        <v>7</v>
      </c>
      <c r="Q13" s="165">
        <v>3</v>
      </c>
      <c r="R13" s="166"/>
      <c r="S13" s="50">
        <f>IF(E13="","",SUM(G13:Q13)-(R13))</f>
        <v>114</v>
      </c>
      <c r="T13" s="150" t="s">
        <v>18</v>
      </c>
      <c r="U13" s="224">
        <v>3</v>
      </c>
      <c r="V13" s="23">
        <f>SUM(G13:I13)</f>
        <v>39</v>
      </c>
    </row>
    <row r="14" spans="1:23" ht="15.75" customHeight="1" x14ac:dyDescent="0.2">
      <c r="A14" s="213"/>
      <c r="B14" s="216"/>
      <c r="C14" s="219"/>
      <c r="D14" s="222"/>
      <c r="E14" s="47">
        <v>76</v>
      </c>
      <c r="F14" s="6" t="s">
        <v>12</v>
      </c>
      <c r="G14" s="165">
        <v>17</v>
      </c>
      <c r="H14" s="165">
        <v>11</v>
      </c>
      <c r="I14" s="165">
        <v>6</v>
      </c>
      <c r="J14" s="165">
        <v>9</v>
      </c>
      <c r="K14" s="165">
        <v>11</v>
      </c>
      <c r="L14" s="165">
        <v>14</v>
      </c>
      <c r="M14" s="165">
        <v>8</v>
      </c>
      <c r="N14" s="165">
        <v>11</v>
      </c>
      <c r="O14" s="165">
        <v>9</v>
      </c>
      <c r="P14" s="165">
        <v>7</v>
      </c>
      <c r="Q14" s="165">
        <v>3</v>
      </c>
      <c r="R14" s="166"/>
      <c r="S14" s="51">
        <f>IF(E14="","",SUM(G14:Q14)-(R14))</f>
        <v>106</v>
      </c>
      <c r="T14" s="151">
        <v>1</v>
      </c>
      <c r="U14" s="225"/>
      <c r="V14" s="24">
        <f>SUM(G14:I14)</f>
        <v>34</v>
      </c>
    </row>
    <row r="15" spans="1:23" ht="15.75" customHeight="1" x14ac:dyDescent="0.2">
      <c r="A15" s="213"/>
      <c r="B15" s="216"/>
      <c r="C15" s="219"/>
      <c r="D15" s="222"/>
      <c r="E15" s="47">
        <v>35</v>
      </c>
      <c r="F15" s="6" t="s">
        <v>13</v>
      </c>
      <c r="G15" s="165">
        <v>18</v>
      </c>
      <c r="H15" s="165">
        <v>11</v>
      </c>
      <c r="I15" s="165">
        <v>0</v>
      </c>
      <c r="J15" s="165">
        <v>10</v>
      </c>
      <c r="K15" s="165">
        <v>12</v>
      </c>
      <c r="L15" s="165">
        <v>12</v>
      </c>
      <c r="M15" s="165">
        <v>9</v>
      </c>
      <c r="N15" s="165">
        <v>12</v>
      </c>
      <c r="O15" s="165">
        <v>10</v>
      </c>
      <c r="P15" s="165">
        <v>9</v>
      </c>
      <c r="Q15" s="165">
        <v>3</v>
      </c>
      <c r="R15" s="166"/>
      <c r="S15" s="51">
        <f>IF(E15="","",SUM(G15:Q15)-(R15))</f>
        <v>106</v>
      </c>
      <c r="T15" s="227">
        <f>(SUM(S13:S16)+T14)</f>
        <v>438</v>
      </c>
      <c r="U15" s="225"/>
      <c r="V15" s="24">
        <f>SUM(G15:I15)</f>
        <v>29</v>
      </c>
    </row>
    <row r="16" spans="1:23" ht="15.75" customHeight="1" x14ac:dyDescent="0.2">
      <c r="A16" s="213"/>
      <c r="B16" s="216"/>
      <c r="C16" s="219"/>
      <c r="D16" s="223"/>
      <c r="E16" s="47">
        <v>4</v>
      </c>
      <c r="F16" s="7" t="s">
        <v>14</v>
      </c>
      <c r="G16" s="55">
        <v>17</v>
      </c>
      <c r="H16" s="55">
        <v>10</v>
      </c>
      <c r="I16" s="55">
        <v>7</v>
      </c>
      <c r="J16" s="55">
        <v>9</v>
      </c>
      <c r="K16" s="55">
        <v>13</v>
      </c>
      <c r="L16" s="55">
        <v>13</v>
      </c>
      <c r="M16" s="55">
        <v>8</v>
      </c>
      <c r="N16" s="55">
        <v>12</v>
      </c>
      <c r="O16" s="55">
        <v>10</v>
      </c>
      <c r="P16" s="55">
        <v>9</v>
      </c>
      <c r="Q16" s="55">
        <v>3</v>
      </c>
      <c r="R16" s="167"/>
      <c r="S16" s="54">
        <f>IF(E16="","",SUM(G16:Q16)-(R16))</f>
        <v>111</v>
      </c>
      <c r="T16" s="228"/>
      <c r="U16" s="226"/>
      <c r="V16" s="24">
        <f>SUM(G16:I16)</f>
        <v>34</v>
      </c>
    </row>
    <row r="17" spans="1:22" ht="15.75" customHeight="1" x14ac:dyDescent="0.2">
      <c r="A17" s="214"/>
      <c r="B17" s="217"/>
      <c r="C17" s="220"/>
      <c r="D17" s="55"/>
      <c r="E17" s="229" t="s">
        <v>31</v>
      </c>
      <c r="F17" s="230"/>
      <c r="G17" s="52">
        <f t="shared" ref="G17:Q17" si="2">SUM(G13:G16)</f>
        <v>71</v>
      </c>
      <c r="H17" s="52">
        <f t="shared" si="2"/>
        <v>45</v>
      </c>
      <c r="I17" s="52">
        <f t="shared" si="2"/>
        <v>20</v>
      </c>
      <c r="J17" s="52">
        <f t="shared" si="2"/>
        <v>37</v>
      </c>
      <c r="K17" s="52">
        <f t="shared" si="2"/>
        <v>47</v>
      </c>
      <c r="L17" s="52">
        <f t="shared" si="2"/>
        <v>54</v>
      </c>
      <c r="M17" s="52">
        <f t="shared" si="2"/>
        <v>34</v>
      </c>
      <c r="N17" s="52">
        <f t="shared" si="2"/>
        <v>47</v>
      </c>
      <c r="O17" s="52">
        <f t="shared" si="2"/>
        <v>38</v>
      </c>
      <c r="P17" s="52">
        <f t="shared" si="2"/>
        <v>32</v>
      </c>
      <c r="Q17" s="52">
        <f t="shared" si="2"/>
        <v>12</v>
      </c>
      <c r="R17" s="53"/>
      <c r="S17" s="56"/>
      <c r="T17" s="58"/>
      <c r="U17" s="57"/>
      <c r="V17" s="22">
        <f>SUM(V13:V16)</f>
        <v>136</v>
      </c>
    </row>
    <row r="18" spans="1:22" ht="15.75" customHeight="1" x14ac:dyDescent="0.25">
      <c r="A18" s="212">
        <v>423</v>
      </c>
      <c r="B18" s="215">
        <v>19</v>
      </c>
      <c r="C18" s="218" t="s">
        <v>111</v>
      </c>
      <c r="D18" s="221" t="s">
        <v>112</v>
      </c>
      <c r="E18" s="47">
        <v>12</v>
      </c>
      <c r="F18" s="5" t="s">
        <v>11</v>
      </c>
      <c r="G18" s="181">
        <v>17</v>
      </c>
      <c r="H18" s="181">
        <v>9</v>
      </c>
      <c r="I18" s="181">
        <v>7</v>
      </c>
      <c r="J18" s="181">
        <v>11</v>
      </c>
      <c r="K18" s="181">
        <v>13</v>
      </c>
      <c r="L18" s="181">
        <v>12</v>
      </c>
      <c r="M18" s="181">
        <v>9</v>
      </c>
      <c r="N18" s="181">
        <v>12</v>
      </c>
      <c r="O18" s="181">
        <v>9</v>
      </c>
      <c r="P18" s="181">
        <v>12</v>
      </c>
      <c r="Q18" s="181">
        <v>3</v>
      </c>
      <c r="R18" s="182"/>
      <c r="S18" s="50">
        <f>IF(E18="","",SUM(G18:Q18)-(R18))</f>
        <v>114</v>
      </c>
      <c r="T18" s="150" t="s">
        <v>18</v>
      </c>
      <c r="U18" s="224"/>
      <c r="V18" s="23">
        <f>SUM(G18:I18)</f>
        <v>33</v>
      </c>
    </row>
    <row r="19" spans="1:22" ht="15.75" customHeight="1" x14ac:dyDescent="0.2">
      <c r="A19" s="213"/>
      <c r="B19" s="216"/>
      <c r="C19" s="219"/>
      <c r="D19" s="222"/>
      <c r="E19" s="47">
        <v>40</v>
      </c>
      <c r="F19" s="6" t="s">
        <v>12</v>
      </c>
      <c r="G19" s="165">
        <v>19</v>
      </c>
      <c r="H19" s="165">
        <v>0</v>
      </c>
      <c r="I19" s="165">
        <v>9</v>
      </c>
      <c r="J19" s="165">
        <v>9</v>
      </c>
      <c r="K19" s="165">
        <v>12</v>
      </c>
      <c r="L19" s="165">
        <v>13</v>
      </c>
      <c r="M19" s="165">
        <v>9</v>
      </c>
      <c r="N19" s="165">
        <v>9</v>
      </c>
      <c r="O19" s="165">
        <v>10</v>
      </c>
      <c r="P19" s="165">
        <v>10</v>
      </c>
      <c r="Q19" s="165"/>
      <c r="R19" s="166"/>
      <c r="S19" s="51">
        <f>IF(E19="","",SUM(G19:Q19)-(R19))</f>
        <v>100</v>
      </c>
      <c r="T19" s="151">
        <v>1</v>
      </c>
      <c r="U19" s="225"/>
      <c r="V19" s="24">
        <f>SUM(G19:I19)</f>
        <v>28</v>
      </c>
    </row>
    <row r="20" spans="1:22" ht="15.75" customHeight="1" x14ac:dyDescent="0.2">
      <c r="A20" s="213"/>
      <c r="B20" s="216"/>
      <c r="C20" s="219"/>
      <c r="D20" s="222"/>
      <c r="E20" s="47">
        <v>33</v>
      </c>
      <c r="F20" s="6" t="s">
        <v>13</v>
      </c>
      <c r="G20" s="165">
        <v>13</v>
      </c>
      <c r="H20" s="165">
        <v>12</v>
      </c>
      <c r="I20" s="165">
        <v>8</v>
      </c>
      <c r="J20" s="165">
        <v>9</v>
      </c>
      <c r="K20" s="165">
        <v>12</v>
      </c>
      <c r="L20" s="165">
        <v>14</v>
      </c>
      <c r="M20" s="165">
        <v>10</v>
      </c>
      <c r="N20" s="165">
        <v>10</v>
      </c>
      <c r="O20" s="165">
        <v>11</v>
      </c>
      <c r="P20" s="165">
        <v>10</v>
      </c>
      <c r="Q20" s="165">
        <v>3</v>
      </c>
      <c r="R20" s="166"/>
      <c r="S20" s="51">
        <f>IF(E20="","",SUM(G20:Q20)-(R20))</f>
        <v>112</v>
      </c>
      <c r="T20" s="227">
        <f>(SUM(S18:S21)+T19)</f>
        <v>438</v>
      </c>
      <c r="U20" s="225"/>
      <c r="V20" s="24">
        <f>SUM(G20:I20)</f>
        <v>33</v>
      </c>
    </row>
    <row r="21" spans="1:22" ht="15.75" customHeight="1" x14ac:dyDescent="0.2">
      <c r="A21" s="213"/>
      <c r="B21" s="216"/>
      <c r="C21" s="219"/>
      <c r="D21" s="223"/>
      <c r="E21" s="47">
        <v>32</v>
      </c>
      <c r="F21" s="7" t="s">
        <v>14</v>
      </c>
      <c r="G21" s="55">
        <v>18</v>
      </c>
      <c r="H21" s="55">
        <v>9</v>
      </c>
      <c r="I21" s="55">
        <v>7</v>
      </c>
      <c r="J21" s="55">
        <v>10</v>
      </c>
      <c r="K21" s="55">
        <v>13</v>
      </c>
      <c r="L21" s="55">
        <v>14</v>
      </c>
      <c r="M21" s="55">
        <v>9</v>
      </c>
      <c r="N21" s="55">
        <v>9</v>
      </c>
      <c r="O21" s="55">
        <v>9</v>
      </c>
      <c r="P21" s="55">
        <v>10</v>
      </c>
      <c r="Q21" s="55">
        <v>3</v>
      </c>
      <c r="R21" s="167"/>
      <c r="S21" s="54">
        <f>IF(E21="","",SUM(G21:Q21)-(R21))</f>
        <v>111</v>
      </c>
      <c r="T21" s="228"/>
      <c r="U21" s="226"/>
      <c r="V21" s="24">
        <f>SUM(G21:I21)</f>
        <v>34</v>
      </c>
    </row>
    <row r="22" spans="1:22" ht="15.75" customHeight="1" x14ac:dyDescent="0.2">
      <c r="A22" s="214"/>
      <c r="B22" s="217"/>
      <c r="C22" s="220"/>
      <c r="D22" s="55"/>
      <c r="E22" s="229" t="s">
        <v>31</v>
      </c>
      <c r="F22" s="230"/>
      <c r="G22" s="52">
        <f t="shared" ref="G22:Q22" si="3">SUM(G18:G21)</f>
        <v>67</v>
      </c>
      <c r="H22" s="52">
        <f t="shared" si="3"/>
        <v>30</v>
      </c>
      <c r="I22" s="52">
        <f t="shared" si="3"/>
        <v>31</v>
      </c>
      <c r="J22" s="52">
        <f t="shared" si="3"/>
        <v>39</v>
      </c>
      <c r="K22" s="52">
        <f t="shared" si="3"/>
        <v>50</v>
      </c>
      <c r="L22" s="52">
        <f t="shared" si="3"/>
        <v>53</v>
      </c>
      <c r="M22" s="52">
        <f t="shared" si="3"/>
        <v>37</v>
      </c>
      <c r="N22" s="52">
        <f t="shared" si="3"/>
        <v>40</v>
      </c>
      <c r="O22" s="52">
        <f t="shared" si="3"/>
        <v>39</v>
      </c>
      <c r="P22" s="52">
        <f t="shared" si="3"/>
        <v>42</v>
      </c>
      <c r="Q22" s="52">
        <f t="shared" si="3"/>
        <v>9</v>
      </c>
      <c r="R22" s="53"/>
      <c r="S22" s="56"/>
      <c r="T22" s="58"/>
      <c r="U22" s="57"/>
      <c r="V22" s="22">
        <f>SUM(V18:V21)</f>
        <v>128</v>
      </c>
    </row>
    <row r="23" spans="1:22" ht="15.75" customHeight="1" x14ac:dyDescent="0.25">
      <c r="A23" s="212">
        <v>409</v>
      </c>
      <c r="B23" s="215">
        <v>15</v>
      </c>
      <c r="C23" s="218" t="s">
        <v>101</v>
      </c>
      <c r="D23" s="221" t="s">
        <v>102</v>
      </c>
      <c r="E23" s="47">
        <v>73</v>
      </c>
      <c r="F23" s="5" t="s">
        <v>11</v>
      </c>
      <c r="G23" s="165">
        <v>16</v>
      </c>
      <c r="H23" s="165">
        <v>9</v>
      </c>
      <c r="I23" s="165">
        <v>8</v>
      </c>
      <c r="J23" s="165">
        <v>9</v>
      </c>
      <c r="K23" s="165">
        <v>14</v>
      </c>
      <c r="L23" s="165">
        <v>13</v>
      </c>
      <c r="M23" s="165">
        <v>10</v>
      </c>
      <c r="N23" s="165">
        <v>9</v>
      </c>
      <c r="O23" s="165">
        <v>8</v>
      </c>
      <c r="P23" s="165">
        <v>9</v>
      </c>
      <c r="Q23" s="165">
        <v>3</v>
      </c>
      <c r="R23" s="166"/>
      <c r="S23" s="50">
        <f>IF(E23="","",SUM(G23:Q23)-(R23))</f>
        <v>108</v>
      </c>
      <c r="T23" s="150" t="s">
        <v>18</v>
      </c>
      <c r="U23" s="224"/>
      <c r="V23" s="23">
        <f>SUM(G23:I23)</f>
        <v>33</v>
      </c>
    </row>
    <row r="24" spans="1:22" ht="15.75" customHeight="1" x14ac:dyDescent="0.2">
      <c r="A24" s="213"/>
      <c r="B24" s="216"/>
      <c r="C24" s="219"/>
      <c r="D24" s="222"/>
      <c r="E24" s="47">
        <v>76</v>
      </c>
      <c r="F24" s="6" t="s">
        <v>12</v>
      </c>
      <c r="G24" s="165">
        <v>15</v>
      </c>
      <c r="H24" s="165">
        <v>9</v>
      </c>
      <c r="I24" s="165">
        <v>8</v>
      </c>
      <c r="J24" s="165">
        <v>9</v>
      </c>
      <c r="K24" s="165">
        <v>9</v>
      </c>
      <c r="L24" s="165">
        <v>13</v>
      </c>
      <c r="M24" s="165">
        <v>9</v>
      </c>
      <c r="N24" s="165">
        <v>9</v>
      </c>
      <c r="O24" s="165">
        <v>9</v>
      </c>
      <c r="P24" s="165">
        <v>10</v>
      </c>
      <c r="Q24" s="165">
        <v>3</v>
      </c>
      <c r="R24" s="166"/>
      <c r="S24" s="51">
        <f>IF(E24="","",SUM(G24:Q24)-(R24))</f>
        <v>103</v>
      </c>
      <c r="T24" s="151">
        <v>2</v>
      </c>
      <c r="U24" s="225"/>
      <c r="V24" s="24">
        <f>SUM(G24:I24)</f>
        <v>32</v>
      </c>
    </row>
    <row r="25" spans="1:22" ht="15.75" customHeight="1" x14ac:dyDescent="0.2">
      <c r="A25" s="213"/>
      <c r="B25" s="216"/>
      <c r="C25" s="219"/>
      <c r="D25" s="222"/>
      <c r="E25" s="47">
        <v>71</v>
      </c>
      <c r="F25" s="6" t="s">
        <v>13</v>
      </c>
      <c r="G25" s="165">
        <v>14</v>
      </c>
      <c r="H25" s="165">
        <v>0</v>
      </c>
      <c r="I25" s="165">
        <v>8</v>
      </c>
      <c r="J25" s="165">
        <v>8</v>
      </c>
      <c r="K25" s="165">
        <v>14</v>
      </c>
      <c r="L25" s="165">
        <v>14</v>
      </c>
      <c r="M25" s="165">
        <v>10</v>
      </c>
      <c r="N25" s="165">
        <v>9</v>
      </c>
      <c r="O25" s="165">
        <v>10</v>
      </c>
      <c r="P25" s="165">
        <v>9</v>
      </c>
      <c r="Q25" s="165"/>
      <c r="R25" s="166"/>
      <c r="S25" s="51">
        <f>IF(E25="","",SUM(G25:Q25)-(R25))</f>
        <v>96</v>
      </c>
      <c r="T25" s="227">
        <f>(SUM(S23:S26)+T24)</f>
        <v>422</v>
      </c>
      <c r="U25" s="225"/>
      <c r="V25" s="24">
        <f>SUM(G25:I25)</f>
        <v>22</v>
      </c>
    </row>
    <row r="26" spans="1:22" ht="15.75" customHeight="1" x14ac:dyDescent="0.2">
      <c r="A26" s="213"/>
      <c r="B26" s="216"/>
      <c r="C26" s="219"/>
      <c r="D26" s="223"/>
      <c r="E26" s="47">
        <v>39</v>
      </c>
      <c r="F26" s="7" t="s">
        <v>14</v>
      </c>
      <c r="G26" s="55">
        <v>18</v>
      </c>
      <c r="H26" s="55">
        <v>10</v>
      </c>
      <c r="I26" s="55">
        <v>7</v>
      </c>
      <c r="J26" s="55">
        <v>9</v>
      </c>
      <c r="K26" s="55">
        <v>14</v>
      </c>
      <c r="L26" s="55">
        <v>14</v>
      </c>
      <c r="M26" s="55">
        <v>9</v>
      </c>
      <c r="N26" s="55">
        <v>9</v>
      </c>
      <c r="O26" s="55">
        <v>10</v>
      </c>
      <c r="P26" s="55">
        <v>10</v>
      </c>
      <c r="Q26" s="55">
        <v>3</v>
      </c>
      <c r="R26" s="167"/>
      <c r="S26" s="54">
        <f>IF(E26="","",SUM(G26:Q26)-(R26))</f>
        <v>113</v>
      </c>
      <c r="T26" s="228"/>
      <c r="U26" s="226"/>
      <c r="V26" s="24">
        <f>SUM(G26:I26)</f>
        <v>35</v>
      </c>
    </row>
    <row r="27" spans="1:22" ht="15.75" customHeight="1" x14ac:dyDescent="0.2">
      <c r="A27" s="214"/>
      <c r="B27" s="217"/>
      <c r="C27" s="220"/>
      <c r="D27" s="55"/>
      <c r="E27" s="229" t="s">
        <v>31</v>
      </c>
      <c r="F27" s="230"/>
      <c r="G27" s="52">
        <f t="shared" ref="G27:Q27" si="4">SUM(G23:G26)</f>
        <v>63</v>
      </c>
      <c r="H27" s="52">
        <f t="shared" si="4"/>
        <v>28</v>
      </c>
      <c r="I27" s="52">
        <f t="shared" si="4"/>
        <v>31</v>
      </c>
      <c r="J27" s="52">
        <f t="shared" si="4"/>
        <v>35</v>
      </c>
      <c r="K27" s="52">
        <f t="shared" si="4"/>
        <v>51</v>
      </c>
      <c r="L27" s="52">
        <f t="shared" si="4"/>
        <v>54</v>
      </c>
      <c r="M27" s="52">
        <f t="shared" si="4"/>
        <v>38</v>
      </c>
      <c r="N27" s="52">
        <f t="shared" si="4"/>
        <v>36</v>
      </c>
      <c r="O27" s="52">
        <f t="shared" si="4"/>
        <v>37</v>
      </c>
      <c r="P27" s="52">
        <f t="shared" si="4"/>
        <v>38</v>
      </c>
      <c r="Q27" s="52">
        <f t="shared" si="4"/>
        <v>9</v>
      </c>
      <c r="R27" s="53"/>
      <c r="S27" s="56"/>
      <c r="T27" s="58"/>
      <c r="U27" s="57"/>
      <c r="V27" s="22">
        <f>SUM(V23:V26)</f>
        <v>122</v>
      </c>
    </row>
    <row r="28" spans="1:22" ht="15.75" customHeight="1" x14ac:dyDescent="0.25">
      <c r="A28" s="212">
        <v>428</v>
      </c>
      <c r="B28" s="215">
        <v>6</v>
      </c>
      <c r="C28" s="218" t="s">
        <v>88</v>
      </c>
      <c r="D28" s="221" t="s">
        <v>89</v>
      </c>
      <c r="E28" s="47">
        <v>162</v>
      </c>
      <c r="F28" s="5" t="s">
        <v>11</v>
      </c>
      <c r="G28" s="165">
        <v>20</v>
      </c>
      <c r="H28" s="165">
        <v>0</v>
      </c>
      <c r="I28" s="165">
        <v>10</v>
      </c>
      <c r="J28" s="165">
        <v>9</v>
      </c>
      <c r="K28" s="165">
        <v>12</v>
      </c>
      <c r="L28" s="165">
        <v>14</v>
      </c>
      <c r="M28" s="165">
        <v>9</v>
      </c>
      <c r="N28" s="165">
        <v>13</v>
      </c>
      <c r="O28" s="165">
        <v>9</v>
      </c>
      <c r="P28" s="165">
        <v>6</v>
      </c>
      <c r="Q28" s="165"/>
      <c r="R28" s="166"/>
      <c r="S28" s="50">
        <f>IF(E28="","",SUM(G28:Q28)-(R28))</f>
        <v>102</v>
      </c>
      <c r="T28" s="150" t="s">
        <v>18</v>
      </c>
      <c r="U28" s="224"/>
      <c r="V28" s="23">
        <f>SUM(G28:I28)</f>
        <v>30</v>
      </c>
    </row>
    <row r="29" spans="1:22" ht="15.75" customHeight="1" x14ac:dyDescent="0.2">
      <c r="A29" s="213"/>
      <c r="B29" s="216"/>
      <c r="C29" s="219"/>
      <c r="D29" s="222"/>
      <c r="E29" s="47">
        <v>163</v>
      </c>
      <c r="F29" s="6" t="s">
        <v>12</v>
      </c>
      <c r="G29" s="165">
        <v>19</v>
      </c>
      <c r="H29" s="165">
        <v>9</v>
      </c>
      <c r="I29" s="165">
        <v>11</v>
      </c>
      <c r="J29" s="165">
        <v>10</v>
      </c>
      <c r="K29" s="165">
        <v>13</v>
      </c>
      <c r="L29" s="165">
        <v>12</v>
      </c>
      <c r="M29" s="165">
        <v>12</v>
      </c>
      <c r="N29" s="165">
        <v>10</v>
      </c>
      <c r="O29" s="165">
        <v>9</v>
      </c>
      <c r="P29" s="165">
        <v>9</v>
      </c>
      <c r="Q29" s="165">
        <v>3</v>
      </c>
      <c r="R29" s="166"/>
      <c r="S29" s="51">
        <f>IF(E29="","",SUM(G29:Q29)-(R29))</f>
        <v>117</v>
      </c>
      <c r="T29" s="151"/>
      <c r="U29" s="225"/>
      <c r="V29" s="24">
        <f>SUM(G29:I29)</f>
        <v>39</v>
      </c>
    </row>
    <row r="30" spans="1:22" ht="15.75" customHeight="1" x14ac:dyDescent="0.2">
      <c r="A30" s="213"/>
      <c r="B30" s="216"/>
      <c r="C30" s="219"/>
      <c r="D30" s="222"/>
      <c r="E30" s="47">
        <v>86</v>
      </c>
      <c r="F30" s="6" t="s">
        <v>13</v>
      </c>
      <c r="G30" s="165">
        <v>18</v>
      </c>
      <c r="H30" s="165">
        <v>0</v>
      </c>
      <c r="I30" s="165">
        <v>6</v>
      </c>
      <c r="J30" s="165">
        <v>9</v>
      </c>
      <c r="K30" s="165">
        <v>12</v>
      </c>
      <c r="L30" s="165">
        <v>13</v>
      </c>
      <c r="M30" s="165">
        <v>13</v>
      </c>
      <c r="N30" s="165">
        <v>9</v>
      </c>
      <c r="O30" s="165">
        <v>9</v>
      </c>
      <c r="P30" s="165">
        <v>6</v>
      </c>
      <c r="Q30" s="165"/>
      <c r="R30" s="166"/>
      <c r="S30" s="51">
        <f>IF(E30="","",SUM(G30:Q30)-(R30))</f>
        <v>95</v>
      </c>
      <c r="T30" s="227">
        <f>(SUM(S28:S31)+T29)</f>
        <v>410</v>
      </c>
      <c r="U30" s="225"/>
      <c r="V30" s="24">
        <f>SUM(G30:I30)</f>
        <v>24</v>
      </c>
    </row>
    <row r="31" spans="1:22" ht="15.75" customHeight="1" x14ac:dyDescent="0.2">
      <c r="A31" s="213"/>
      <c r="B31" s="216"/>
      <c r="C31" s="219"/>
      <c r="D31" s="223"/>
      <c r="E31" s="47">
        <v>143</v>
      </c>
      <c r="F31" s="7" t="s">
        <v>14</v>
      </c>
      <c r="G31" s="55">
        <v>19</v>
      </c>
      <c r="H31" s="55">
        <v>0</v>
      </c>
      <c r="I31" s="55">
        <v>6</v>
      </c>
      <c r="J31" s="55">
        <v>9</v>
      </c>
      <c r="K31" s="55">
        <v>15</v>
      </c>
      <c r="L31" s="55">
        <v>14</v>
      </c>
      <c r="M31" s="55">
        <v>9</v>
      </c>
      <c r="N31" s="55">
        <v>9</v>
      </c>
      <c r="O31" s="55">
        <v>9</v>
      </c>
      <c r="P31" s="55">
        <v>6</v>
      </c>
      <c r="Q31" s="55">
        <v>0</v>
      </c>
      <c r="R31" s="167"/>
      <c r="S31" s="54">
        <f>IF(E31="","",SUM(G31:Q31)-(R31))</f>
        <v>96</v>
      </c>
      <c r="T31" s="228"/>
      <c r="U31" s="226"/>
      <c r="V31" s="24">
        <f>SUM(G31:I31)</f>
        <v>25</v>
      </c>
    </row>
    <row r="32" spans="1:22" ht="15.75" customHeight="1" x14ac:dyDescent="0.2">
      <c r="A32" s="214"/>
      <c r="B32" s="217"/>
      <c r="C32" s="220"/>
      <c r="D32" s="55"/>
      <c r="E32" s="229" t="s">
        <v>31</v>
      </c>
      <c r="F32" s="230"/>
      <c r="G32" s="52">
        <f t="shared" ref="G32:Q32" si="5">SUM(G28:G31)</f>
        <v>76</v>
      </c>
      <c r="H32" s="52">
        <f t="shared" si="5"/>
        <v>9</v>
      </c>
      <c r="I32" s="52">
        <f t="shared" si="5"/>
        <v>33</v>
      </c>
      <c r="J32" s="52">
        <f t="shared" si="5"/>
        <v>37</v>
      </c>
      <c r="K32" s="52">
        <f t="shared" si="5"/>
        <v>52</v>
      </c>
      <c r="L32" s="52">
        <f t="shared" si="5"/>
        <v>53</v>
      </c>
      <c r="M32" s="52">
        <f t="shared" si="5"/>
        <v>43</v>
      </c>
      <c r="N32" s="52">
        <f t="shared" si="5"/>
        <v>41</v>
      </c>
      <c r="O32" s="52">
        <f t="shared" si="5"/>
        <v>36</v>
      </c>
      <c r="P32" s="52">
        <f t="shared" si="5"/>
        <v>27</v>
      </c>
      <c r="Q32" s="52">
        <f t="shared" si="5"/>
        <v>3</v>
      </c>
      <c r="R32" s="53"/>
      <c r="S32" s="56"/>
      <c r="T32" s="58"/>
      <c r="U32" s="57"/>
      <c r="V32" s="22">
        <f>SUM(V28:V31)</f>
        <v>118</v>
      </c>
    </row>
    <row r="33" spans="1:22" ht="15.75" customHeight="1" x14ac:dyDescent="0.25">
      <c r="A33" s="212"/>
      <c r="B33" s="215">
        <v>43</v>
      </c>
      <c r="C33" s="218" t="s">
        <v>96</v>
      </c>
      <c r="D33" s="221" t="s">
        <v>97</v>
      </c>
      <c r="E33" s="47">
        <v>87</v>
      </c>
      <c r="F33" s="5" t="s">
        <v>11</v>
      </c>
      <c r="G33" s="165">
        <v>15</v>
      </c>
      <c r="H33" s="165">
        <v>0</v>
      </c>
      <c r="I33" s="165">
        <v>6</v>
      </c>
      <c r="J33" s="165">
        <v>9</v>
      </c>
      <c r="K33" s="165">
        <v>12</v>
      </c>
      <c r="L33" s="165">
        <v>12</v>
      </c>
      <c r="M33" s="165">
        <v>11</v>
      </c>
      <c r="N33" s="165">
        <v>9</v>
      </c>
      <c r="O33" s="165">
        <v>12</v>
      </c>
      <c r="P33" s="165">
        <v>12</v>
      </c>
      <c r="Q33" s="165"/>
      <c r="R33" s="166"/>
      <c r="S33" s="50">
        <f>IF(E33="","",SUM(G33:Q33)-(R33))</f>
        <v>98</v>
      </c>
      <c r="T33" s="150" t="s">
        <v>18</v>
      </c>
      <c r="U33" s="224"/>
      <c r="V33" s="23">
        <f>SUM(G33:I33)</f>
        <v>21</v>
      </c>
    </row>
    <row r="34" spans="1:22" ht="15.75" customHeight="1" x14ac:dyDescent="0.2">
      <c r="A34" s="213"/>
      <c r="B34" s="216"/>
      <c r="C34" s="219"/>
      <c r="D34" s="222"/>
      <c r="E34" s="47">
        <v>83</v>
      </c>
      <c r="F34" s="6" t="s">
        <v>12</v>
      </c>
      <c r="G34" s="165">
        <v>19</v>
      </c>
      <c r="H34" s="165">
        <v>12</v>
      </c>
      <c r="I34" s="165">
        <v>6</v>
      </c>
      <c r="J34" s="165">
        <v>9</v>
      </c>
      <c r="K34" s="165">
        <v>14</v>
      </c>
      <c r="L34" s="165">
        <v>13</v>
      </c>
      <c r="M34" s="165">
        <v>9</v>
      </c>
      <c r="N34" s="165">
        <v>11</v>
      </c>
      <c r="O34" s="165">
        <v>11</v>
      </c>
      <c r="P34" s="165">
        <v>13</v>
      </c>
      <c r="Q34" s="165">
        <v>3</v>
      </c>
      <c r="R34" s="166"/>
      <c r="S34" s="51">
        <f>IF(E34="","",SUM(G34:Q34)-(R34))</f>
        <v>120</v>
      </c>
      <c r="T34" s="151"/>
      <c r="U34" s="225"/>
      <c r="V34" s="24">
        <f>SUM(G34:I34)</f>
        <v>37</v>
      </c>
    </row>
    <row r="35" spans="1:22" ht="15.75" customHeight="1" x14ac:dyDescent="0.2">
      <c r="A35" s="213"/>
      <c r="B35" s="216"/>
      <c r="C35" s="219"/>
      <c r="D35" s="222"/>
      <c r="E35" s="47">
        <v>75</v>
      </c>
      <c r="F35" s="6" t="s">
        <v>13</v>
      </c>
      <c r="G35" s="165">
        <v>21</v>
      </c>
      <c r="H35" s="165">
        <v>0</v>
      </c>
      <c r="I35" s="165">
        <v>0</v>
      </c>
      <c r="J35" s="165">
        <v>10</v>
      </c>
      <c r="K35" s="165">
        <v>9</v>
      </c>
      <c r="L35" s="165">
        <v>11</v>
      </c>
      <c r="M35" s="165">
        <v>9</v>
      </c>
      <c r="N35" s="165">
        <v>9</v>
      </c>
      <c r="O35" s="165">
        <v>12</v>
      </c>
      <c r="P35" s="165">
        <v>10</v>
      </c>
      <c r="Q35" s="165"/>
      <c r="R35" s="166"/>
      <c r="S35" s="51">
        <f>IF(E35="","",SUM(G35:Q35)-(R35))</f>
        <v>91</v>
      </c>
      <c r="T35" s="227">
        <f>(SUM(S33:S36)+T34)</f>
        <v>407</v>
      </c>
      <c r="U35" s="225"/>
      <c r="V35" s="24">
        <f>SUM(G35:I35)</f>
        <v>21</v>
      </c>
    </row>
    <row r="36" spans="1:22" ht="15.75" customHeight="1" x14ac:dyDescent="0.2">
      <c r="A36" s="213"/>
      <c r="B36" s="216"/>
      <c r="C36" s="219"/>
      <c r="D36" s="223"/>
      <c r="E36" s="47">
        <v>217</v>
      </c>
      <c r="F36" s="7" t="s">
        <v>14</v>
      </c>
      <c r="G36" s="55">
        <v>17</v>
      </c>
      <c r="H36" s="55">
        <v>0</v>
      </c>
      <c r="I36" s="55">
        <v>0</v>
      </c>
      <c r="J36" s="55">
        <v>9</v>
      </c>
      <c r="K36" s="55">
        <v>16</v>
      </c>
      <c r="L36" s="55">
        <v>12</v>
      </c>
      <c r="M36" s="55">
        <v>9</v>
      </c>
      <c r="N36" s="55">
        <v>12</v>
      </c>
      <c r="O36" s="55">
        <v>12</v>
      </c>
      <c r="P36" s="55">
        <v>11</v>
      </c>
      <c r="Q36" s="55"/>
      <c r="R36" s="167"/>
      <c r="S36" s="54">
        <f>IF(E36="","",SUM(G36:Q36)-(R36))</f>
        <v>98</v>
      </c>
      <c r="T36" s="228"/>
      <c r="U36" s="226"/>
      <c r="V36" s="24">
        <f>SUM(G36:I36)</f>
        <v>17</v>
      </c>
    </row>
    <row r="37" spans="1:22" ht="15.75" customHeight="1" x14ac:dyDescent="0.2">
      <c r="A37" s="214"/>
      <c r="B37" s="217"/>
      <c r="C37" s="220"/>
      <c r="D37" s="55"/>
      <c r="E37" s="229" t="s">
        <v>31</v>
      </c>
      <c r="F37" s="230"/>
      <c r="G37" s="52">
        <f t="shared" ref="G37:Q37" si="6">SUM(G33:G36)</f>
        <v>72</v>
      </c>
      <c r="H37" s="52">
        <f t="shared" si="6"/>
        <v>12</v>
      </c>
      <c r="I37" s="52">
        <f t="shared" si="6"/>
        <v>12</v>
      </c>
      <c r="J37" s="52">
        <f t="shared" si="6"/>
        <v>37</v>
      </c>
      <c r="K37" s="52">
        <f t="shared" si="6"/>
        <v>51</v>
      </c>
      <c r="L37" s="52">
        <f t="shared" si="6"/>
        <v>48</v>
      </c>
      <c r="M37" s="52">
        <f t="shared" si="6"/>
        <v>38</v>
      </c>
      <c r="N37" s="52">
        <f t="shared" si="6"/>
        <v>41</v>
      </c>
      <c r="O37" s="52">
        <f t="shared" si="6"/>
        <v>47</v>
      </c>
      <c r="P37" s="52">
        <f t="shared" si="6"/>
        <v>46</v>
      </c>
      <c r="Q37" s="52">
        <f t="shared" si="6"/>
        <v>3</v>
      </c>
      <c r="R37" s="53"/>
      <c r="S37" s="56"/>
      <c r="T37" s="58"/>
      <c r="U37" s="57"/>
      <c r="V37" s="22">
        <f>SUM(V33:V36)</f>
        <v>96</v>
      </c>
    </row>
    <row r="38" spans="1:22" ht="15.75" customHeight="1" x14ac:dyDescent="0.25">
      <c r="A38" s="212"/>
      <c r="B38" s="215">
        <v>3</v>
      </c>
      <c r="C38" s="218" t="s">
        <v>94</v>
      </c>
      <c r="D38" s="221" t="s">
        <v>95</v>
      </c>
      <c r="E38" s="47">
        <v>119</v>
      </c>
      <c r="F38" s="5" t="s">
        <v>11</v>
      </c>
      <c r="G38" s="165">
        <v>15</v>
      </c>
      <c r="H38" s="165">
        <v>0</v>
      </c>
      <c r="I38" s="165">
        <v>8</v>
      </c>
      <c r="J38" s="165">
        <v>9</v>
      </c>
      <c r="K38" s="165">
        <v>9</v>
      </c>
      <c r="L38" s="165">
        <v>14</v>
      </c>
      <c r="M38" s="165">
        <v>9</v>
      </c>
      <c r="N38" s="165">
        <v>9</v>
      </c>
      <c r="O38" s="165">
        <v>12</v>
      </c>
      <c r="P38" s="165">
        <v>10</v>
      </c>
      <c r="Q38" s="165"/>
      <c r="R38" s="166"/>
      <c r="S38" s="50">
        <f>IF(E38="","",SUM(G38:Q38)-(R38))</f>
        <v>95</v>
      </c>
      <c r="T38" s="150" t="s">
        <v>18</v>
      </c>
      <c r="U38" s="224"/>
      <c r="V38" s="23">
        <f>SUM(G38:I38)</f>
        <v>23</v>
      </c>
    </row>
    <row r="39" spans="1:22" ht="15.75" customHeight="1" x14ac:dyDescent="0.2">
      <c r="A39" s="213"/>
      <c r="B39" s="216"/>
      <c r="C39" s="219"/>
      <c r="D39" s="222"/>
      <c r="E39" s="47">
        <v>28</v>
      </c>
      <c r="F39" s="6" t="s">
        <v>12</v>
      </c>
      <c r="G39" s="165">
        <v>22</v>
      </c>
      <c r="H39" s="165">
        <v>0</v>
      </c>
      <c r="I39" s="165">
        <v>8</v>
      </c>
      <c r="J39" s="165">
        <v>13</v>
      </c>
      <c r="K39" s="165">
        <v>0</v>
      </c>
      <c r="L39" s="165">
        <v>18</v>
      </c>
      <c r="M39" s="165">
        <v>9</v>
      </c>
      <c r="N39" s="165">
        <v>9</v>
      </c>
      <c r="O39" s="165">
        <v>13</v>
      </c>
      <c r="P39" s="165">
        <v>11</v>
      </c>
      <c r="Q39" s="165"/>
      <c r="R39" s="166"/>
      <c r="S39" s="51">
        <f>IF(E39="","",SUM(G39:Q39)-(R39))</f>
        <v>103</v>
      </c>
      <c r="T39" s="151"/>
      <c r="U39" s="225"/>
      <c r="V39" s="24">
        <f>SUM(G39:I39)</f>
        <v>30</v>
      </c>
    </row>
    <row r="40" spans="1:22" ht="15.75" customHeight="1" x14ac:dyDescent="0.2">
      <c r="A40" s="213"/>
      <c r="B40" s="216"/>
      <c r="C40" s="219"/>
      <c r="D40" s="222"/>
      <c r="E40" s="47">
        <v>74</v>
      </c>
      <c r="F40" s="6" t="s">
        <v>13</v>
      </c>
      <c r="G40" s="165">
        <v>16</v>
      </c>
      <c r="H40" s="165">
        <v>0</v>
      </c>
      <c r="I40" s="165">
        <v>9</v>
      </c>
      <c r="J40" s="165">
        <v>9</v>
      </c>
      <c r="K40" s="165">
        <v>9</v>
      </c>
      <c r="L40" s="165">
        <v>14</v>
      </c>
      <c r="M40" s="165">
        <v>9</v>
      </c>
      <c r="N40" s="165">
        <v>9</v>
      </c>
      <c r="O40" s="165">
        <v>12</v>
      </c>
      <c r="P40" s="165">
        <v>7</v>
      </c>
      <c r="Q40" s="165"/>
      <c r="R40" s="166"/>
      <c r="S40" s="51">
        <f>IF(E40="","",SUM(G40:Q40)-(R40))</f>
        <v>94</v>
      </c>
      <c r="T40" s="227">
        <f>(SUM(S38:S41)+T39)</f>
        <v>403</v>
      </c>
      <c r="U40" s="225"/>
      <c r="V40" s="24">
        <f>SUM(G40:I40)</f>
        <v>25</v>
      </c>
    </row>
    <row r="41" spans="1:22" ht="15.75" customHeight="1" x14ac:dyDescent="0.2">
      <c r="A41" s="213"/>
      <c r="B41" s="216"/>
      <c r="C41" s="219"/>
      <c r="D41" s="223"/>
      <c r="E41" s="47">
        <v>2</v>
      </c>
      <c r="F41" s="7" t="s">
        <v>14</v>
      </c>
      <c r="G41" s="55">
        <v>18</v>
      </c>
      <c r="H41" s="55">
        <v>9</v>
      </c>
      <c r="I41" s="55">
        <v>6</v>
      </c>
      <c r="J41" s="55">
        <v>10</v>
      </c>
      <c r="K41" s="55">
        <v>9</v>
      </c>
      <c r="L41" s="55">
        <v>15</v>
      </c>
      <c r="M41" s="55">
        <v>9</v>
      </c>
      <c r="N41" s="55">
        <v>9</v>
      </c>
      <c r="O41" s="55">
        <v>13</v>
      </c>
      <c r="P41" s="55">
        <v>10</v>
      </c>
      <c r="Q41" s="55">
        <v>3</v>
      </c>
      <c r="R41" s="167"/>
      <c r="S41" s="54">
        <f>IF(E41="","",SUM(G41:Q41)-(R41))</f>
        <v>111</v>
      </c>
      <c r="T41" s="228"/>
      <c r="U41" s="226"/>
      <c r="V41" s="24">
        <f>SUM(G41:I41)</f>
        <v>33</v>
      </c>
    </row>
    <row r="42" spans="1:22" ht="15.75" customHeight="1" x14ac:dyDescent="0.2">
      <c r="A42" s="214"/>
      <c r="B42" s="217"/>
      <c r="C42" s="220"/>
      <c r="D42" s="55"/>
      <c r="E42" s="229" t="s">
        <v>31</v>
      </c>
      <c r="F42" s="230"/>
      <c r="G42" s="52">
        <f t="shared" ref="G42:Q42" si="7">SUM(G38:G41)</f>
        <v>71</v>
      </c>
      <c r="H42" s="52">
        <f t="shared" si="7"/>
        <v>9</v>
      </c>
      <c r="I42" s="52">
        <f t="shared" si="7"/>
        <v>31</v>
      </c>
      <c r="J42" s="52">
        <f t="shared" si="7"/>
        <v>41</v>
      </c>
      <c r="K42" s="52">
        <f t="shared" si="7"/>
        <v>27</v>
      </c>
      <c r="L42" s="52">
        <f t="shared" si="7"/>
        <v>61</v>
      </c>
      <c r="M42" s="52">
        <f t="shared" si="7"/>
        <v>36</v>
      </c>
      <c r="N42" s="52">
        <f t="shared" si="7"/>
        <v>36</v>
      </c>
      <c r="O42" s="52">
        <f t="shared" si="7"/>
        <v>50</v>
      </c>
      <c r="P42" s="52">
        <f t="shared" si="7"/>
        <v>38</v>
      </c>
      <c r="Q42" s="52">
        <f t="shared" si="7"/>
        <v>3</v>
      </c>
      <c r="R42" s="53"/>
      <c r="S42" s="56"/>
      <c r="T42" s="58"/>
      <c r="U42" s="57"/>
      <c r="V42" s="22">
        <f>SUM(V38:V41)</f>
        <v>111</v>
      </c>
    </row>
    <row r="43" spans="1:22" ht="15.75" customHeight="1" x14ac:dyDescent="0.25">
      <c r="A43" s="212"/>
      <c r="B43" s="215">
        <v>37</v>
      </c>
      <c r="C43" s="218" t="s">
        <v>125</v>
      </c>
      <c r="D43" s="221" t="s">
        <v>126</v>
      </c>
      <c r="E43" s="47">
        <v>38</v>
      </c>
      <c r="F43" s="5" t="s">
        <v>11</v>
      </c>
      <c r="G43" s="165">
        <v>16</v>
      </c>
      <c r="H43" s="165">
        <v>0</v>
      </c>
      <c r="I43" s="165">
        <v>7</v>
      </c>
      <c r="J43" s="165">
        <v>9</v>
      </c>
      <c r="K43" s="165">
        <v>14</v>
      </c>
      <c r="L43" s="165">
        <v>12</v>
      </c>
      <c r="M43" s="165">
        <v>12</v>
      </c>
      <c r="N43" s="165">
        <v>11</v>
      </c>
      <c r="O43" s="165">
        <v>9</v>
      </c>
      <c r="P43" s="165">
        <v>11</v>
      </c>
      <c r="Q43" s="165"/>
      <c r="R43" s="166"/>
      <c r="S43" s="50">
        <f>IF(E43="","",SUM(G43:Q43)-(R43))</f>
        <v>101</v>
      </c>
      <c r="T43" s="150" t="s">
        <v>18</v>
      </c>
      <c r="U43" s="224"/>
      <c r="V43" s="23">
        <f>SUM(G43:I43)</f>
        <v>23</v>
      </c>
    </row>
    <row r="44" spans="1:22" ht="15.75" customHeight="1" x14ac:dyDescent="0.2">
      <c r="A44" s="213"/>
      <c r="B44" s="216"/>
      <c r="C44" s="219"/>
      <c r="D44" s="222"/>
      <c r="E44" s="47">
        <v>27</v>
      </c>
      <c r="F44" s="6" t="s">
        <v>12</v>
      </c>
      <c r="G44" s="165">
        <v>15</v>
      </c>
      <c r="H44" s="165">
        <v>11</v>
      </c>
      <c r="I44" s="165">
        <v>7</v>
      </c>
      <c r="J44" s="165">
        <v>9</v>
      </c>
      <c r="K44" s="165">
        <v>0</v>
      </c>
      <c r="L44" s="165">
        <v>12</v>
      </c>
      <c r="M44" s="165">
        <v>9</v>
      </c>
      <c r="N44" s="165">
        <v>9</v>
      </c>
      <c r="O44" s="165">
        <v>9</v>
      </c>
      <c r="P44" s="165">
        <v>12</v>
      </c>
      <c r="Q44" s="165"/>
      <c r="R44" s="166"/>
      <c r="S44" s="51">
        <f>IF(E44="","",SUM(G44:Q44)-(R44))</f>
        <v>93</v>
      </c>
      <c r="T44" s="151"/>
      <c r="U44" s="225"/>
      <c r="V44" s="24">
        <f>SUM(G44:I44)</f>
        <v>33</v>
      </c>
    </row>
    <row r="45" spans="1:22" ht="15.75" customHeight="1" x14ac:dyDescent="0.2">
      <c r="A45" s="213"/>
      <c r="B45" s="216"/>
      <c r="C45" s="219"/>
      <c r="D45" s="222"/>
      <c r="E45" s="47">
        <v>74</v>
      </c>
      <c r="F45" s="6" t="s">
        <v>13</v>
      </c>
      <c r="G45" s="165">
        <v>16</v>
      </c>
      <c r="H45" s="165">
        <v>0</v>
      </c>
      <c r="I45" s="165">
        <v>7</v>
      </c>
      <c r="J45" s="165">
        <v>10</v>
      </c>
      <c r="K45" s="165">
        <v>12</v>
      </c>
      <c r="L45" s="165">
        <v>13</v>
      </c>
      <c r="M45" s="165">
        <v>9</v>
      </c>
      <c r="N45" s="165">
        <v>10</v>
      </c>
      <c r="O45" s="165">
        <v>8</v>
      </c>
      <c r="P45" s="165">
        <v>11</v>
      </c>
      <c r="Q45" s="165"/>
      <c r="R45" s="166"/>
      <c r="S45" s="51">
        <f>IF(E45="","",SUM(G45:Q45)-(R45))</f>
        <v>96</v>
      </c>
      <c r="T45" s="227">
        <f>(SUM(S43:S46)+T44)</f>
        <v>402</v>
      </c>
      <c r="U45" s="225"/>
      <c r="V45" s="24">
        <f>SUM(G45:I45)</f>
        <v>23</v>
      </c>
    </row>
    <row r="46" spans="1:22" ht="15.75" customHeight="1" x14ac:dyDescent="0.2">
      <c r="A46" s="213"/>
      <c r="B46" s="216"/>
      <c r="C46" s="219"/>
      <c r="D46" s="223"/>
      <c r="E46" s="47">
        <v>34</v>
      </c>
      <c r="F46" s="7" t="s">
        <v>14</v>
      </c>
      <c r="G46" s="55">
        <v>16</v>
      </c>
      <c r="H46" s="55">
        <v>10</v>
      </c>
      <c r="I46" s="55">
        <v>9</v>
      </c>
      <c r="J46" s="55">
        <v>10</v>
      </c>
      <c r="K46" s="55">
        <v>15</v>
      </c>
      <c r="L46" s="55">
        <v>12</v>
      </c>
      <c r="M46" s="55">
        <v>9</v>
      </c>
      <c r="N46" s="55">
        <v>12</v>
      </c>
      <c r="O46" s="55">
        <v>6</v>
      </c>
      <c r="P46" s="55">
        <v>10</v>
      </c>
      <c r="Q46" s="55">
        <v>3</v>
      </c>
      <c r="R46" s="167"/>
      <c r="S46" s="54">
        <f>IF(E46="","",SUM(G46:Q46)-(R46))</f>
        <v>112</v>
      </c>
      <c r="T46" s="228"/>
      <c r="U46" s="226"/>
      <c r="V46" s="24">
        <f>SUM(G46:I46)</f>
        <v>35</v>
      </c>
    </row>
    <row r="47" spans="1:22" ht="15.75" customHeight="1" x14ac:dyDescent="0.2">
      <c r="A47" s="214"/>
      <c r="B47" s="217"/>
      <c r="C47" s="220"/>
      <c r="D47" s="55"/>
      <c r="E47" s="229" t="s">
        <v>31</v>
      </c>
      <c r="F47" s="230"/>
      <c r="G47" s="52">
        <f t="shared" ref="G47:Q47" si="8">SUM(G43:G46)</f>
        <v>63</v>
      </c>
      <c r="H47" s="52">
        <f t="shared" si="8"/>
        <v>21</v>
      </c>
      <c r="I47" s="52">
        <f t="shared" si="8"/>
        <v>30</v>
      </c>
      <c r="J47" s="52">
        <f t="shared" si="8"/>
        <v>38</v>
      </c>
      <c r="K47" s="52">
        <f t="shared" si="8"/>
        <v>41</v>
      </c>
      <c r="L47" s="52">
        <f t="shared" si="8"/>
        <v>49</v>
      </c>
      <c r="M47" s="52">
        <f t="shared" si="8"/>
        <v>39</v>
      </c>
      <c r="N47" s="52">
        <f t="shared" si="8"/>
        <v>42</v>
      </c>
      <c r="O47" s="52">
        <f t="shared" si="8"/>
        <v>32</v>
      </c>
      <c r="P47" s="52">
        <f t="shared" si="8"/>
        <v>44</v>
      </c>
      <c r="Q47" s="52">
        <f t="shared" si="8"/>
        <v>3</v>
      </c>
      <c r="R47" s="53"/>
      <c r="S47" s="56"/>
      <c r="T47" s="58"/>
      <c r="U47" s="57"/>
      <c r="V47" s="22">
        <f>SUM(V43:V46)</f>
        <v>114</v>
      </c>
    </row>
    <row r="48" spans="1:22" ht="15.75" customHeight="1" x14ac:dyDescent="0.25">
      <c r="A48" s="212">
        <v>422</v>
      </c>
      <c r="B48" s="215">
        <v>45</v>
      </c>
      <c r="C48" s="218" t="s">
        <v>111</v>
      </c>
      <c r="D48" s="221" t="s">
        <v>112</v>
      </c>
      <c r="E48" s="47">
        <v>13</v>
      </c>
      <c r="F48" s="5" t="s">
        <v>11</v>
      </c>
      <c r="G48" s="165">
        <v>16</v>
      </c>
      <c r="H48" s="165">
        <v>0</v>
      </c>
      <c r="I48" s="165">
        <v>6</v>
      </c>
      <c r="J48" s="165">
        <v>9</v>
      </c>
      <c r="K48" s="165">
        <v>12</v>
      </c>
      <c r="L48" s="165">
        <v>13</v>
      </c>
      <c r="M48" s="165">
        <v>9</v>
      </c>
      <c r="N48" s="165">
        <v>10</v>
      </c>
      <c r="O48" s="165">
        <v>10</v>
      </c>
      <c r="P48" s="165">
        <v>11</v>
      </c>
      <c r="Q48" s="165"/>
      <c r="R48" s="166"/>
      <c r="S48" s="50">
        <f>IF(E48="","",SUM(G48:Q48)-(R48))</f>
        <v>96</v>
      </c>
      <c r="T48" s="150" t="s">
        <v>18</v>
      </c>
      <c r="U48" s="224"/>
      <c r="V48" s="23">
        <f>SUM(G48:I48)</f>
        <v>22</v>
      </c>
    </row>
    <row r="49" spans="1:22" ht="15.75" customHeight="1" x14ac:dyDescent="0.2">
      <c r="A49" s="213"/>
      <c r="B49" s="216"/>
      <c r="C49" s="219"/>
      <c r="D49" s="222"/>
      <c r="E49" s="47">
        <v>3</v>
      </c>
      <c r="F49" s="6" t="s">
        <v>12</v>
      </c>
      <c r="G49" s="165">
        <v>20</v>
      </c>
      <c r="H49" s="165">
        <v>9</v>
      </c>
      <c r="I49" s="165">
        <v>8</v>
      </c>
      <c r="J49" s="165">
        <v>9</v>
      </c>
      <c r="K49" s="165">
        <v>13</v>
      </c>
      <c r="L49" s="165">
        <v>13</v>
      </c>
      <c r="M49" s="165">
        <v>10</v>
      </c>
      <c r="N49" s="165">
        <v>9</v>
      </c>
      <c r="O49" s="165">
        <v>12</v>
      </c>
      <c r="P49" s="165">
        <v>7</v>
      </c>
      <c r="Q49" s="165">
        <v>3</v>
      </c>
      <c r="R49" s="166"/>
      <c r="S49" s="51">
        <f>IF(E49="","",SUM(G49:Q49)-(R49))</f>
        <v>113</v>
      </c>
      <c r="T49" s="151"/>
      <c r="U49" s="225"/>
      <c r="V49" s="24">
        <f>SUM(G49:I49)</f>
        <v>37</v>
      </c>
    </row>
    <row r="50" spans="1:22" ht="15.75" customHeight="1" x14ac:dyDescent="0.2">
      <c r="A50" s="213"/>
      <c r="B50" s="216"/>
      <c r="C50" s="219"/>
      <c r="D50" s="222"/>
      <c r="E50" s="47">
        <v>81</v>
      </c>
      <c r="F50" s="6" t="s">
        <v>13</v>
      </c>
      <c r="G50" s="165">
        <v>0</v>
      </c>
      <c r="H50" s="165">
        <v>10</v>
      </c>
      <c r="I50" s="165">
        <v>6</v>
      </c>
      <c r="J50" s="165">
        <v>9</v>
      </c>
      <c r="K50" s="165">
        <v>12</v>
      </c>
      <c r="L50" s="165">
        <v>14</v>
      </c>
      <c r="M50" s="165">
        <v>9</v>
      </c>
      <c r="N50" s="165">
        <v>9</v>
      </c>
      <c r="O50" s="165">
        <v>11</v>
      </c>
      <c r="P50" s="165">
        <v>7</v>
      </c>
      <c r="Q50" s="165"/>
      <c r="R50" s="166"/>
      <c r="S50" s="51">
        <f>IF(E50="","",SUM(G50:Q50)-(R50))</f>
        <v>87</v>
      </c>
      <c r="T50" s="227">
        <f>(SUM(S48:S51)+T49)</f>
        <v>402</v>
      </c>
      <c r="U50" s="225"/>
      <c r="V50" s="24">
        <f>SUM(G50:I50)</f>
        <v>16</v>
      </c>
    </row>
    <row r="51" spans="1:22" ht="15.75" customHeight="1" x14ac:dyDescent="0.2">
      <c r="A51" s="213"/>
      <c r="B51" s="216"/>
      <c r="C51" s="219"/>
      <c r="D51" s="223"/>
      <c r="E51" s="47">
        <v>60</v>
      </c>
      <c r="F51" s="7" t="s">
        <v>14</v>
      </c>
      <c r="G51" s="55">
        <v>16</v>
      </c>
      <c r="H51" s="55">
        <v>11</v>
      </c>
      <c r="I51" s="55">
        <v>6</v>
      </c>
      <c r="J51" s="55">
        <v>9</v>
      </c>
      <c r="K51" s="55">
        <v>10</v>
      </c>
      <c r="L51" s="55">
        <v>14</v>
      </c>
      <c r="M51" s="55">
        <v>10</v>
      </c>
      <c r="N51" s="55">
        <v>9</v>
      </c>
      <c r="O51" s="55">
        <v>9</v>
      </c>
      <c r="P51" s="55">
        <v>9</v>
      </c>
      <c r="Q51" s="55">
        <v>3</v>
      </c>
      <c r="R51" s="167"/>
      <c r="S51" s="54">
        <f>IF(E51="","",SUM(G51:Q51)-(R51))</f>
        <v>106</v>
      </c>
      <c r="T51" s="228"/>
      <c r="U51" s="226"/>
      <c r="V51" s="24">
        <f>SUM(G51:I51)</f>
        <v>33</v>
      </c>
    </row>
    <row r="52" spans="1:22" ht="15.75" customHeight="1" x14ac:dyDescent="0.2">
      <c r="A52" s="214"/>
      <c r="B52" s="217"/>
      <c r="C52" s="220"/>
      <c r="D52" s="55"/>
      <c r="E52" s="229" t="s">
        <v>31</v>
      </c>
      <c r="F52" s="230"/>
      <c r="G52" s="52">
        <f t="shared" ref="G52:Q52" si="9">SUM(G48:G51)</f>
        <v>52</v>
      </c>
      <c r="H52" s="52">
        <f t="shared" si="9"/>
        <v>30</v>
      </c>
      <c r="I52" s="52">
        <f t="shared" si="9"/>
        <v>26</v>
      </c>
      <c r="J52" s="52">
        <f t="shared" si="9"/>
        <v>36</v>
      </c>
      <c r="K52" s="52">
        <f t="shared" si="9"/>
        <v>47</v>
      </c>
      <c r="L52" s="52">
        <f t="shared" si="9"/>
        <v>54</v>
      </c>
      <c r="M52" s="52">
        <f t="shared" si="9"/>
        <v>38</v>
      </c>
      <c r="N52" s="52">
        <f t="shared" si="9"/>
        <v>37</v>
      </c>
      <c r="O52" s="52">
        <f t="shared" si="9"/>
        <v>42</v>
      </c>
      <c r="P52" s="52">
        <f t="shared" si="9"/>
        <v>34</v>
      </c>
      <c r="Q52" s="52">
        <f t="shared" si="9"/>
        <v>6</v>
      </c>
      <c r="R52" s="53"/>
      <c r="S52" s="56"/>
      <c r="T52" s="58"/>
      <c r="U52" s="57"/>
      <c r="V52" s="22">
        <f>SUM(V48:V51)</f>
        <v>108</v>
      </c>
    </row>
    <row r="53" spans="1:22" ht="15.75" customHeight="1" x14ac:dyDescent="0.25">
      <c r="A53" s="212">
        <v>430</v>
      </c>
      <c r="B53" s="215">
        <v>7</v>
      </c>
      <c r="C53" s="218" t="s">
        <v>88</v>
      </c>
      <c r="D53" s="221" t="s">
        <v>89</v>
      </c>
      <c r="E53" s="47">
        <v>76</v>
      </c>
      <c r="F53" s="5" t="s">
        <v>11</v>
      </c>
      <c r="G53" s="165">
        <v>20</v>
      </c>
      <c r="H53" s="165">
        <v>0</v>
      </c>
      <c r="I53" s="165">
        <v>10</v>
      </c>
      <c r="J53" s="165">
        <v>9</v>
      </c>
      <c r="K53" s="165">
        <v>0</v>
      </c>
      <c r="L53" s="165">
        <v>15</v>
      </c>
      <c r="M53" s="165">
        <v>9</v>
      </c>
      <c r="N53" s="165">
        <v>10</v>
      </c>
      <c r="O53" s="165">
        <v>9</v>
      </c>
      <c r="P53" s="165">
        <v>10</v>
      </c>
      <c r="Q53" s="165"/>
      <c r="R53" s="166"/>
      <c r="S53" s="50">
        <f>IF(E53="","",SUM(G53:Q53)-(R53))</f>
        <v>92</v>
      </c>
      <c r="T53" s="150" t="s">
        <v>18</v>
      </c>
      <c r="U53" s="224"/>
      <c r="V53" s="23">
        <f>SUM(G53:I53)</f>
        <v>30</v>
      </c>
    </row>
    <row r="54" spans="1:22" ht="15.75" customHeight="1" x14ac:dyDescent="0.2">
      <c r="A54" s="213"/>
      <c r="B54" s="216"/>
      <c r="C54" s="219"/>
      <c r="D54" s="222"/>
      <c r="E54" s="47">
        <v>130</v>
      </c>
      <c r="F54" s="6" t="s">
        <v>12</v>
      </c>
      <c r="G54" s="165">
        <v>20</v>
      </c>
      <c r="H54" s="165">
        <v>10</v>
      </c>
      <c r="I54" s="165">
        <v>7</v>
      </c>
      <c r="J54" s="165">
        <v>10</v>
      </c>
      <c r="K54" s="165">
        <v>0</v>
      </c>
      <c r="L54" s="165">
        <v>14</v>
      </c>
      <c r="M54" s="165">
        <v>9</v>
      </c>
      <c r="N54" s="165">
        <v>9</v>
      </c>
      <c r="O54" s="165">
        <v>9</v>
      </c>
      <c r="P54" s="165">
        <v>9</v>
      </c>
      <c r="Q54" s="165"/>
      <c r="R54" s="166"/>
      <c r="S54" s="51">
        <f>IF(E54="","",SUM(G54:Q54)-(R54))</f>
        <v>97</v>
      </c>
      <c r="T54" s="151"/>
      <c r="U54" s="225"/>
      <c r="V54" s="24">
        <f>SUM(G54:I54)</f>
        <v>37</v>
      </c>
    </row>
    <row r="55" spans="1:22" ht="15.75" customHeight="1" x14ac:dyDescent="0.2">
      <c r="A55" s="213"/>
      <c r="B55" s="216"/>
      <c r="C55" s="219"/>
      <c r="D55" s="222"/>
      <c r="E55" s="47">
        <v>118</v>
      </c>
      <c r="F55" s="6" t="s">
        <v>13</v>
      </c>
      <c r="G55" s="165">
        <v>17</v>
      </c>
      <c r="H55" s="165">
        <v>0</v>
      </c>
      <c r="I55" s="165">
        <v>9</v>
      </c>
      <c r="J55" s="165">
        <v>9</v>
      </c>
      <c r="K55" s="165">
        <v>10</v>
      </c>
      <c r="L55" s="165">
        <v>13</v>
      </c>
      <c r="M55" s="165">
        <v>9</v>
      </c>
      <c r="N55" s="165">
        <v>9</v>
      </c>
      <c r="O55" s="165">
        <v>12</v>
      </c>
      <c r="P55" s="165">
        <v>6</v>
      </c>
      <c r="Q55" s="165"/>
      <c r="R55" s="166"/>
      <c r="S55" s="51">
        <f>IF(E55="","",SUM(G55:Q55)-(R55))</f>
        <v>94</v>
      </c>
      <c r="T55" s="227">
        <f>(SUM(S53:S56)+T54)</f>
        <v>400</v>
      </c>
      <c r="U55" s="225"/>
      <c r="V55" s="24">
        <f>SUM(G55:I55)</f>
        <v>26</v>
      </c>
    </row>
    <row r="56" spans="1:22" ht="15.75" customHeight="1" x14ac:dyDescent="0.2">
      <c r="A56" s="213"/>
      <c r="B56" s="216"/>
      <c r="C56" s="219"/>
      <c r="D56" s="223"/>
      <c r="E56" s="47">
        <v>131</v>
      </c>
      <c r="F56" s="7" t="s">
        <v>14</v>
      </c>
      <c r="G56" s="55">
        <v>18</v>
      </c>
      <c r="H56" s="55">
        <v>12</v>
      </c>
      <c r="I56" s="55">
        <v>9</v>
      </c>
      <c r="J56" s="55">
        <v>9</v>
      </c>
      <c r="K56" s="55">
        <v>12</v>
      </c>
      <c r="L56" s="55">
        <v>14</v>
      </c>
      <c r="M56" s="55">
        <v>9</v>
      </c>
      <c r="N56" s="55">
        <v>10</v>
      </c>
      <c r="O56" s="55">
        <v>13</v>
      </c>
      <c r="P56" s="55">
        <v>7</v>
      </c>
      <c r="Q56" s="55">
        <v>4</v>
      </c>
      <c r="R56" s="167"/>
      <c r="S56" s="54">
        <f>IF(E56="","",SUM(G56:Q56)-(R56))</f>
        <v>117</v>
      </c>
      <c r="T56" s="228"/>
      <c r="U56" s="226"/>
      <c r="V56" s="24">
        <f>SUM(G56:I56)</f>
        <v>39</v>
      </c>
    </row>
    <row r="57" spans="1:22" ht="15.75" customHeight="1" x14ac:dyDescent="0.2">
      <c r="A57" s="214"/>
      <c r="B57" s="217"/>
      <c r="C57" s="220"/>
      <c r="D57" s="55"/>
      <c r="E57" s="229" t="s">
        <v>31</v>
      </c>
      <c r="F57" s="230"/>
      <c r="G57" s="52">
        <f t="shared" ref="G57:Q57" si="10">SUM(G53:G56)</f>
        <v>75</v>
      </c>
      <c r="H57" s="52">
        <f t="shared" si="10"/>
        <v>22</v>
      </c>
      <c r="I57" s="52">
        <f t="shared" si="10"/>
        <v>35</v>
      </c>
      <c r="J57" s="52">
        <f t="shared" si="10"/>
        <v>37</v>
      </c>
      <c r="K57" s="52">
        <f t="shared" si="10"/>
        <v>22</v>
      </c>
      <c r="L57" s="52">
        <f t="shared" si="10"/>
        <v>56</v>
      </c>
      <c r="M57" s="52">
        <f t="shared" si="10"/>
        <v>36</v>
      </c>
      <c r="N57" s="52">
        <f t="shared" si="10"/>
        <v>38</v>
      </c>
      <c r="O57" s="52">
        <f t="shared" si="10"/>
        <v>43</v>
      </c>
      <c r="P57" s="52">
        <f t="shared" si="10"/>
        <v>32</v>
      </c>
      <c r="Q57" s="52">
        <f t="shared" si="10"/>
        <v>4</v>
      </c>
      <c r="R57" s="53"/>
      <c r="S57" s="56"/>
      <c r="T57" s="58"/>
      <c r="U57" s="57"/>
      <c r="V57" s="22">
        <f>SUM(V53:V56)</f>
        <v>132</v>
      </c>
    </row>
    <row r="58" spans="1:22" ht="15.75" customHeight="1" x14ac:dyDescent="0.25">
      <c r="A58" s="212">
        <v>437</v>
      </c>
      <c r="B58" s="215">
        <v>34</v>
      </c>
      <c r="C58" s="218" t="s">
        <v>88</v>
      </c>
      <c r="D58" s="221" t="s">
        <v>89</v>
      </c>
      <c r="E58" s="47">
        <v>68</v>
      </c>
      <c r="F58" s="5" t="s">
        <v>11</v>
      </c>
      <c r="G58" s="165">
        <v>15</v>
      </c>
      <c r="H58" s="165">
        <v>9</v>
      </c>
      <c r="I58" s="165">
        <v>9</v>
      </c>
      <c r="J58" s="165">
        <v>9</v>
      </c>
      <c r="K58" s="165">
        <v>11</v>
      </c>
      <c r="L58" s="165">
        <v>14</v>
      </c>
      <c r="M58" s="165">
        <v>9</v>
      </c>
      <c r="N58" s="165">
        <v>10</v>
      </c>
      <c r="O58" s="165">
        <v>9</v>
      </c>
      <c r="P58" s="165">
        <v>6</v>
      </c>
      <c r="Q58" s="165">
        <v>3</v>
      </c>
      <c r="R58" s="166"/>
      <c r="S58" s="50">
        <f>IF(E58="","",SUM(G58:Q58)-(R58))</f>
        <v>104</v>
      </c>
      <c r="T58" s="150" t="s">
        <v>18</v>
      </c>
      <c r="U58" s="224"/>
      <c r="V58" s="23">
        <f>SUM(G58:I58)</f>
        <v>33</v>
      </c>
    </row>
    <row r="59" spans="1:22" ht="15.75" customHeight="1" x14ac:dyDescent="0.2">
      <c r="A59" s="213"/>
      <c r="B59" s="216"/>
      <c r="C59" s="219"/>
      <c r="D59" s="222"/>
      <c r="E59" s="47">
        <v>78</v>
      </c>
      <c r="F59" s="6" t="s">
        <v>12</v>
      </c>
      <c r="G59" s="165">
        <v>21</v>
      </c>
      <c r="H59" s="165">
        <v>10</v>
      </c>
      <c r="I59" s="165">
        <v>6</v>
      </c>
      <c r="J59" s="165">
        <v>10</v>
      </c>
      <c r="K59" s="165">
        <v>0</v>
      </c>
      <c r="L59" s="165">
        <v>12</v>
      </c>
      <c r="M59" s="165">
        <v>9</v>
      </c>
      <c r="N59" s="165">
        <v>10</v>
      </c>
      <c r="O59" s="165">
        <v>12</v>
      </c>
      <c r="P59" s="165">
        <v>10</v>
      </c>
      <c r="Q59" s="165"/>
      <c r="R59" s="166"/>
      <c r="S59" s="51">
        <f>IF(E59="","",SUM(G59:Q59)-(R59))</f>
        <v>100</v>
      </c>
      <c r="T59" s="151"/>
      <c r="U59" s="225"/>
      <c r="V59" s="24">
        <f>SUM(G59:I59)</f>
        <v>37</v>
      </c>
    </row>
    <row r="60" spans="1:22" ht="15.75" customHeight="1" x14ac:dyDescent="0.2">
      <c r="A60" s="213"/>
      <c r="B60" s="216"/>
      <c r="C60" s="219"/>
      <c r="D60" s="222"/>
      <c r="E60" s="47">
        <v>110</v>
      </c>
      <c r="F60" s="6" t="s">
        <v>13</v>
      </c>
      <c r="G60" s="165">
        <v>17</v>
      </c>
      <c r="H60" s="165">
        <v>0</v>
      </c>
      <c r="I60" s="165">
        <v>9</v>
      </c>
      <c r="J60" s="165">
        <v>9</v>
      </c>
      <c r="K60" s="165">
        <v>10</v>
      </c>
      <c r="L60" s="165">
        <v>14</v>
      </c>
      <c r="M60" s="165">
        <v>9</v>
      </c>
      <c r="N60" s="165">
        <v>12</v>
      </c>
      <c r="O60" s="165">
        <v>11</v>
      </c>
      <c r="P60" s="165">
        <v>9</v>
      </c>
      <c r="Q60" s="165"/>
      <c r="R60" s="166"/>
      <c r="S60" s="51">
        <f>IF(E60="","",SUM(G60:Q60)-(R60))</f>
        <v>100</v>
      </c>
      <c r="T60" s="227">
        <f>(SUM(S58:S61)+T59)</f>
        <v>397</v>
      </c>
      <c r="U60" s="225"/>
      <c r="V60" s="24">
        <f>SUM(G60:I60)</f>
        <v>26</v>
      </c>
    </row>
    <row r="61" spans="1:22" ht="15.75" customHeight="1" x14ac:dyDescent="0.2">
      <c r="A61" s="213"/>
      <c r="B61" s="216"/>
      <c r="C61" s="219"/>
      <c r="D61" s="223"/>
      <c r="E61" s="47">
        <v>7</v>
      </c>
      <c r="F61" s="7" t="s">
        <v>14</v>
      </c>
      <c r="G61" s="55">
        <v>17</v>
      </c>
      <c r="H61" s="55">
        <v>0</v>
      </c>
      <c r="I61" s="55">
        <v>6</v>
      </c>
      <c r="J61" s="55">
        <v>9</v>
      </c>
      <c r="K61" s="55">
        <v>11</v>
      </c>
      <c r="L61" s="55">
        <v>13</v>
      </c>
      <c r="M61" s="55">
        <v>9</v>
      </c>
      <c r="N61" s="55">
        <v>13</v>
      </c>
      <c r="O61" s="55">
        <v>9</v>
      </c>
      <c r="P61" s="55">
        <v>6</v>
      </c>
      <c r="Q61" s="55"/>
      <c r="R61" s="167"/>
      <c r="S61" s="54">
        <f>IF(E61="","",SUM(G61:Q61)-(R61))</f>
        <v>93</v>
      </c>
      <c r="T61" s="228"/>
      <c r="U61" s="226"/>
      <c r="V61" s="24">
        <f>SUM(G61:I61)</f>
        <v>23</v>
      </c>
    </row>
    <row r="62" spans="1:22" ht="15.75" customHeight="1" x14ac:dyDescent="0.2">
      <c r="A62" s="214"/>
      <c r="B62" s="217"/>
      <c r="C62" s="220"/>
      <c r="D62" s="55"/>
      <c r="E62" s="229" t="s">
        <v>31</v>
      </c>
      <c r="F62" s="230"/>
      <c r="G62" s="52">
        <f t="shared" ref="G62:Q62" si="11">SUM(G58:G61)</f>
        <v>70</v>
      </c>
      <c r="H62" s="52">
        <f t="shared" si="11"/>
        <v>19</v>
      </c>
      <c r="I62" s="52">
        <f t="shared" si="11"/>
        <v>30</v>
      </c>
      <c r="J62" s="52">
        <f t="shared" si="11"/>
        <v>37</v>
      </c>
      <c r="K62" s="52">
        <f t="shared" si="11"/>
        <v>32</v>
      </c>
      <c r="L62" s="52">
        <f t="shared" si="11"/>
        <v>53</v>
      </c>
      <c r="M62" s="52">
        <f t="shared" si="11"/>
        <v>36</v>
      </c>
      <c r="N62" s="52">
        <f t="shared" si="11"/>
        <v>45</v>
      </c>
      <c r="O62" s="52">
        <f t="shared" si="11"/>
        <v>41</v>
      </c>
      <c r="P62" s="52">
        <f t="shared" si="11"/>
        <v>31</v>
      </c>
      <c r="Q62" s="52">
        <f t="shared" si="11"/>
        <v>3</v>
      </c>
      <c r="R62" s="53"/>
      <c r="S62" s="56"/>
      <c r="T62" s="58"/>
      <c r="U62" s="57"/>
      <c r="V62" s="22">
        <f>SUM(V58:V61)</f>
        <v>119</v>
      </c>
    </row>
    <row r="63" spans="1:22" ht="15.75" customHeight="1" x14ac:dyDescent="0.25">
      <c r="A63" s="212">
        <v>404</v>
      </c>
      <c r="B63" s="215">
        <v>25</v>
      </c>
      <c r="C63" s="218" t="s">
        <v>96</v>
      </c>
      <c r="D63" s="221" t="s">
        <v>97</v>
      </c>
      <c r="E63" s="47">
        <v>201</v>
      </c>
      <c r="F63" s="5" t="s">
        <v>11</v>
      </c>
      <c r="G63" s="165">
        <v>14</v>
      </c>
      <c r="H63" s="165">
        <v>0</v>
      </c>
      <c r="I63" s="165">
        <v>7</v>
      </c>
      <c r="J63" s="165">
        <v>9</v>
      </c>
      <c r="K63" s="165">
        <v>0</v>
      </c>
      <c r="L63" s="165">
        <v>14</v>
      </c>
      <c r="M63" s="165">
        <v>9</v>
      </c>
      <c r="N63" s="165">
        <v>10</v>
      </c>
      <c r="O63" s="165">
        <v>10</v>
      </c>
      <c r="P63" s="165">
        <v>10</v>
      </c>
      <c r="Q63" s="165"/>
      <c r="R63" s="166"/>
      <c r="S63" s="50">
        <f>IF(E63="","",SUM(G63:Q63)-(R63))</f>
        <v>83</v>
      </c>
      <c r="T63" s="150" t="s">
        <v>18</v>
      </c>
      <c r="U63" s="224"/>
      <c r="V63" s="23">
        <f>SUM(G63:I63)</f>
        <v>21</v>
      </c>
    </row>
    <row r="64" spans="1:22" ht="15.75" customHeight="1" x14ac:dyDescent="0.2">
      <c r="A64" s="213"/>
      <c r="B64" s="216"/>
      <c r="C64" s="219"/>
      <c r="D64" s="222"/>
      <c r="E64" s="47">
        <v>49</v>
      </c>
      <c r="F64" s="6" t="s">
        <v>12</v>
      </c>
      <c r="G64" s="165">
        <v>17</v>
      </c>
      <c r="H64" s="165">
        <v>0</v>
      </c>
      <c r="I64" s="165">
        <v>10</v>
      </c>
      <c r="J64" s="165">
        <v>9</v>
      </c>
      <c r="K64" s="165">
        <v>11</v>
      </c>
      <c r="L64" s="165">
        <v>14</v>
      </c>
      <c r="M64" s="165">
        <v>10</v>
      </c>
      <c r="N64" s="165">
        <v>9</v>
      </c>
      <c r="O64" s="165">
        <v>12</v>
      </c>
      <c r="P64" s="165">
        <v>9</v>
      </c>
      <c r="Q64" s="165"/>
      <c r="R64" s="166"/>
      <c r="S64" s="51">
        <f>IF(E64="","",SUM(G64:Q64)-(R64))</f>
        <v>101</v>
      </c>
      <c r="T64" s="151"/>
      <c r="U64" s="225"/>
      <c r="V64" s="24">
        <f>SUM(G64:I64)</f>
        <v>27</v>
      </c>
    </row>
    <row r="65" spans="1:22" ht="15.75" customHeight="1" x14ac:dyDescent="0.2">
      <c r="A65" s="213"/>
      <c r="B65" s="216"/>
      <c r="C65" s="219"/>
      <c r="D65" s="222"/>
      <c r="E65" s="47">
        <v>42</v>
      </c>
      <c r="F65" s="6" t="s">
        <v>13</v>
      </c>
      <c r="G65" s="165">
        <v>18</v>
      </c>
      <c r="H65" s="165">
        <v>0</v>
      </c>
      <c r="I65" s="165">
        <v>8</v>
      </c>
      <c r="J65" s="165">
        <v>9</v>
      </c>
      <c r="K65" s="165">
        <v>12</v>
      </c>
      <c r="L65" s="165">
        <v>11</v>
      </c>
      <c r="M65" s="165">
        <v>9</v>
      </c>
      <c r="N65" s="165">
        <v>10</v>
      </c>
      <c r="O65" s="165">
        <v>8</v>
      </c>
      <c r="P65" s="165">
        <v>10</v>
      </c>
      <c r="Q65" s="165"/>
      <c r="R65" s="166"/>
      <c r="S65" s="51">
        <f>IF(E65="","",SUM(G65:Q65)-(R65))</f>
        <v>95</v>
      </c>
      <c r="T65" s="227">
        <f>(SUM(S63:S66)+T64)</f>
        <v>397</v>
      </c>
      <c r="U65" s="225"/>
      <c r="V65" s="24">
        <f>SUM(G65:I65)</f>
        <v>26</v>
      </c>
    </row>
    <row r="66" spans="1:22" ht="15.75" customHeight="1" x14ac:dyDescent="0.2">
      <c r="A66" s="213"/>
      <c r="B66" s="216"/>
      <c r="C66" s="219"/>
      <c r="D66" s="223"/>
      <c r="E66" s="47">
        <v>3</v>
      </c>
      <c r="F66" s="7" t="s">
        <v>14</v>
      </c>
      <c r="G66" s="55">
        <v>18</v>
      </c>
      <c r="H66" s="55">
        <v>12</v>
      </c>
      <c r="I66" s="55">
        <v>8</v>
      </c>
      <c r="J66" s="55">
        <v>10</v>
      </c>
      <c r="K66" s="55">
        <v>13</v>
      </c>
      <c r="L66" s="55">
        <v>14</v>
      </c>
      <c r="M66" s="55">
        <v>10</v>
      </c>
      <c r="N66" s="55">
        <v>9</v>
      </c>
      <c r="O66" s="55">
        <v>12</v>
      </c>
      <c r="P66" s="55">
        <v>9</v>
      </c>
      <c r="Q66" s="55">
        <v>3</v>
      </c>
      <c r="R66" s="167"/>
      <c r="S66" s="54">
        <f>IF(E66="","",SUM(G66:Q66)-(R66))</f>
        <v>118</v>
      </c>
      <c r="T66" s="228"/>
      <c r="U66" s="226"/>
      <c r="V66" s="24">
        <f>SUM(G66:I66)</f>
        <v>38</v>
      </c>
    </row>
    <row r="67" spans="1:22" ht="15.75" customHeight="1" x14ac:dyDescent="0.2">
      <c r="A67" s="214"/>
      <c r="B67" s="217"/>
      <c r="C67" s="220"/>
      <c r="D67" s="55"/>
      <c r="E67" s="229" t="s">
        <v>31</v>
      </c>
      <c r="F67" s="230"/>
      <c r="G67" s="52">
        <f t="shared" ref="G67:Q67" si="12">SUM(G63:G66)</f>
        <v>67</v>
      </c>
      <c r="H67" s="52">
        <f t="shared" si="12"/>
        <v>12</v>
      </c>
      <c r="I67" s="52">
        <f t="shared" si="12"/>
        <v>33</v>
      </c>
      <c r="J67" s="52">
        <f t="shared" si="12"/>
        <v>37</v>
      </c>
      <c r="K67" s="52">
        <f t="shared" si="12"/>
        <v>36</v>
      </c>
      <c r="L67" s="52">
        <f t="shared" si="12"/>
        <v>53</v>
      </c>
      <c r="M67" s="52">
        <f t="shared" si="12"/>
        <v>38</v>
      </c>
      <c r="N67" s="52">
        <f t="shared" si="12"/>
        <v>38</v>
      </c>
      <c r="O67" s="52">
        <f t="shared" si="12"/>
        <v>42</v>
      </c>
      <c r="P67" s="52">
        <f t="shared" si="12"/>
        <v>38</v>
      </c>
      <c r="Q67" s="52">
        <f t="shared" si="12"/>
        <v>3</v>
      </c>
      <c r="R67" s="53"/>
      <c r="S67" s="56"/>
      <c r="T67" s="58"/>
      <c r="U67" s="57"/>
      <c r="V67" s="22">
        <f>SUM(V63:V66)</f>
        <v>112</v>
      </c>
    </row>
    <row r="68" spans="1:22" ht="15.75" customHeight="1" x14ac:dyDescent="0.25">
      <c r="A68" s="212">
        <v>435</v>
      </c>
      <c r="B68" s="215">
        <v>20</v>
      </c>
      <c r="C68" s="218" t="s">
        <v>113</v>
      </c>
      <c r="D68" s="221" t="s">
        <v>114</v>
      </c>
      <c r="E68" s="47">
        <v>44</v>
      </c>
      <c r="F68" s="5" t="s">
        <v>11</v>
      </c>
      <c r="G68" s="165">
        <v>14</v>
      </c>
      <c r="H68" s="165">
        <v>0</v>
      </c>
      <c r="I68" s="165">
        <v>10</v>
      </c>
      <c r="J68" s="165">
        <v>10</v>
      </c>
      <c r="K68" s="165">
        <v>13</v>
      </c>
      <c r="L68" s="165">
        <v>12</v>
      </c>
      <c r="M68" s="165">
        <v>9</v>
      </c>
      <c r="N68" s="165">
        <v>10</v>
      </c>
      <c r="O68" s="165">
        <v>12</v>
      </c>
      <c r="P68" s="165">
        <v>11</v>
      </c>
      <c r="Q68" s="165"/>
      <c r="R68" s="166"/>
      <c r="S68" s="50">
        <f>IF(E68="","",SUM(G68:Q68)-(R68))</f>
        <v>101</v>
      </c>
      <c r="T68" s="150" t="s">
        <v>18</v>
      </c>
      <c r="U68" s="224"/>
      <c r="V68" s="23">
        <f>SUM(G68:I68)</f>
        <v>24</v>
      </c>
    </row>
    <row r="69" spans="1:22" ht="15.75" customHeight="1" x14ac:dyDescent="0.2">
      <c r="A69" s="213"/>
      <c r="B69" s="216"/>
      <c r="C69" s="219"/>
      <c r="D69" s="222"/>
      <c r="E69" s="47">
        <v>27</v>
      </c>
      <c r="F69" s="6" t="s">
        <v>12</v>
      </c>
      <c r="G69" s="165">
        <v>18</v>
      </c>
      <c r="H69" s="165">
        <v>0</v>
      </c>
      <c r="I69" s="165">
        <v>9</v>
      </c>
      <c r="J69" s="165">
        <v>9</v>
      </c>
      <c r="K69" s="165">
        <v>0</v>
      </c>
      <c r="L69" s="165">
        <v>14</v>
      </c>
      <c r="M69" s="165">
        <v>9</v>
      </c>
      <c r="N69" s="165">
        <v>10</v>
      </c>
      <c r="O69" s="165">
        <v>13</v>
      </c>
      <c r="P69" s="165">
        <v>10</v>
      </c>
      <c r="Q69" s="165"/>
      <c r="R69" s="166"/>
      <c r="S69" s="51">
        <f>IF(E69="","",SUM(G69:Q69)-(R69))</f>
        <v>92</v>
      </c>
      <c r="T69" s="151"/>
      <c r="U69" s="225"/>
      <c r="V69" s="24">
        <f>SUM(G69:I69)</f>
        <v>27</v>
      </c>
    </row>
    <row r="70" spans="1:22" ht="15.75" customHeight="1" x14ac:dyDescent="0.2">
      <c r="A70" s="213"/>
      <c r="B70" s="216"/>
      <c r="C70" s="219"/>
      <c r="D70" s="222"/>
      <c r="E70" s="47">
        <v>93</v>
      </c>
      <c r="F70" s="6" t="s">
        <v>13</v>
      </c>
      <c r="G70" s="165">
        <v>13</v>
      </c>
      <c r="H70" s="165">
        <v>0</v>
      </c>
      <c r="I70" s="165">
        <v>9</v>
      </c>
      <c r="J70" s="165">
        <v>9</v>
      </c>
      <c r="K70" s="165">
        <v>14</v>
      </c>
      <c r="L70" s="165">
        <v>12</v>
      </c>
      <c r="M70" s="165">
        <v>9</v>
      </c>
      <c r="N70" s="165">
        <v>11</v>
      </c>
      <c r="O70" s="165">
        <v>11</v>
      </c>
      <c r="P70" s="165">
        <v>9</v>
      </c>
      <c r="Q70" s="165"/>
      <c r="R70" s="166"/>
      <c r="S70" s="51">
        <f>IF(E70="","",SUM(G70:Q70)-(R70))</f>
        <v>97</v>
      </c>
      <c r="T70" s="227">
        <f>(SUM(S68:S71)+T69)</f>
        <v>397</v>
      </c>
      <c r="U70" s="225"/>
      <c r="V70" s="24">
        <f>SUM(G70:I70)</f>
        <v>22</v>
      </c>
    </row>
    <row r="71" spans="1:22" ht="15.75" customHeight="1" x14ac:dyDescent="0.2">
      <c r="A71" s="213"/>
      <c r="B71" s="216"/>
      <c r="C71" s="219"/>
      <c r="D71" s="223"/>
      <c r="E71" s="47">
        <v>95</v>
      </c>
      <c r="F71" s="7" t="s">
        <v>14</v>
      </c>
      <c r="G71" s="55">
        <v>21</v>
      </c>
      <c r="H71" s="55">
        <v>0</v>
      </c>
      <c r="I71" s="55">
        <v>11</v>
      </c>
      <c r="J71" s="55">
        <v>10</v>
      </c>
      <c r="K71" s="55">
        <v>9</v>
      </c>
      <c r="L71" s="55">
        <v>13</v>
      </c>
      <c r="M71" s="55">
        <v>9</v>
      </c>
      <c r="N71" s="55">
        <v>10</v>
      </c>
      <c r="O71" s="55">
        <v>12</v>
      </c>
      <c r="P71" s="55">
        <v>12</v>
      </c>
      <c r="Q71" s="55"/>
      <c r="R71" s="167"/>
      <c r="S71" s="54">
        <f>IF(E71="","",SUM(G71:Q71)-(R71))</f>
        <v>107</v>
      </c>
      <c r="T71" s="228"/>
      <c r="U71" s="226"/>
      <c r="V71" s="24">
        <f>SUM(G71:I71)</f>
        <v>32</v>
      </c>
    </row>
    <row r="72" spans="1:22" ht="15.75" customHeight="1" x14ac:dyDescent="0.2">
      <c r="A72" s="214"/>
      <c r="B72" s="217"/>
      <c r="C72" s="220"/>
      <c r="D72" s="55"/>
      <c r="E72" s="229" t="s">
        <v>31</v>
      </c>
      <c r="F72" s="230"/>
      <c r="G72" s="52">
        <f t="shared" ref="G72:Q72" si="13">SUM(G68:G71)</f>
        <v>66</v>
      </c>
      <c r="H72" s="52">
        <f t="shared" si="13"/>
        <v>0</v>
      </c>
      <c r="I72" s="52">
        <f t="shared" si="13"/>
        <v>39</v>
      </c>
      <c r="J72" s="52">
        <f t="shared" si="13"/>
        <v>38</v>
      </c>
      <c r="K72" s="52">
        <f t="shared" si="13"/>
        <v>36</v>
      </c>
      <c r="L72" s="52">
        <f t="shared" si="13"/>
        <v>51</v>
      </c>
      <c r="M72" s="52">
        <f t="shared" si="13"/>
        <v>36</v>
      </c>
      <c r="N72" s="52">
        <f t="shared" si="13"/>
        <v>41</v>
      </c>
      <c r="O72" s="52">
        <f t="shared" si="13"/>
        <v>48</v>
      </c>
      <c r="P72" s="52">
        <f t="shared" si="13"/>
        <v>42</v>
      </c>
      <c r="Q72" s="52">
        <f t="shared" si="13"/>
        <v>0</v>
      </c>
      <c r="R72" s="53"/>
      <c r="S72" s="56"/>
      <c r="T72" s="58"/>
      <c r="U72" s="57"/>
      <c r="V72" s="22">
        <f>SUM(V68:V71)</f>
        <v>105</v>
      </c>
    </row>
    <row r="73" spans="1:22" ht="15.75" customHeight="1" x14ac:dyDescent="0.25">
      <c r="A73" s="212">
        <v>431</v>
      </c>
      <c r="B73" s="215">
        <v>32</v>
      </c>
      <c r="C73" s="218" t="s">
        <v>88</v>
      </c>
      <c r="D73" s="221" t="s">
        <v>89</v>
      </c>
      <c r="E73" s="47">
        <v>148</v>
      </c>
      <c r="F73" s="5" t="s">
        <v>11</v>
      </c>
      <c r="G73" s="165">
        <v>18</v>
      </c>
      <c r="H73" s="165">
        <v>0</v>
      </c>
      <c r="I73" s="165">
        <v>8</v>
      </c>
      <c r="J73" s="165">
        <v>9</v>
      </c>
      <c r="K73" s="165">
        <v>14</v>
      </c>
      <c r="L73" s="165">
        <v>14</v>
      </c>
      <c r="M73" s="165">
        <v>9</v>
      </c>
      <c r="N73" s="165">
        <v>9</v>
      </c>
      <c r="O73" s="165">
        <v>12</v>
      </c>
      <c r="P73" s="165">
        <v>6</v>
      </c>
      <c r="Q73" s="165"/>
      <c r="R73" s="166"/>
      <c r="S73" s="50">
        <f>IF(E73="","",SUM(G73:Q73)-(R73))</f>
        <v>99</v>
      </c>
      <c r="T73" s="150" t="s">
        <v>18</v>
      </c>
      <c r="U73" s="224"/>
      <c r="V73" s="23">
        <f>SUM(G73:I73)</f>
        <v>26</v>
      </c>
    </row>
    <row r="74" spans="1:22" ht="15.75" customHeight="1" x14ac:dyDescent="0.2">
      <c r="A74" s="213"/>
      <c r="B74" s="216"/>
      <c r="C74" s="219"/>
      <c r="D74" s="222"/>
      <c r="E74" s="47">
        <v>81</v>
      </c>
      <c r="F74" s="6" t="s">
        <v>12</v>
      </c>
      <c r="G74" s="165">
        <v>21</v>
      </c>
      <c r="H74" s="165">
        <v>0</v>
      </c>
      <c r="I74" s="165">
        <v>9</v>
      </c>
      <c r="J74" s="165">
        <v>10</v>
      </c>
      <c r="K74" s="165">
        <v>12</v>
      </c>
      <c r="L74" s="165">
        <v>15</v>
      </c>
      <c r="M74" s="165">
        <v>9</v>
      </c>
      <c r="N74" s="165">
        <v>12</v>
      </c>
      <c r="O74" s="165">
        <v>9</v>
      </c>
      <c r="P74" s="165">
        <v>9</v>
      </c>
      <c r="Q74" s="165"/>
      <c r="R74" s="166"/>
      <c r="S74" s="51">
        <f>IF(E74="","",SUM(G74:Q74)-(R74))</f>
        <v>106</v>
      </c>
      <c r="T74" s="151"/>
      <c r="U74" s="225"/>
      <c r="V74" s="24">
        <f>SUM(G74:I74)</f>
        <v>30</v>
      </c>
    </row>
    <row r="75" spans="1:22" ht="15.75" customHeight="1" x14ac:dyDescent="0.2">
      <c r="A75" s="213"/>
      <c r="B75" s="216"/>
      <c r="C75" s="219"/>
      <c r="D75" s="222"/>
      <c r="E75" s="47">
        <v>149</v>
      </c>
      <c r="F75" s="6" t="s">
        <v>13</v>
      </c>
      <c r="G75" s="165">
        <v>18</v>
      </c>
      <c r="H75" s="165">
        <v>0</v>
      </c>
      <c r="I75" s="165">
        <v>0</v>
      </c>
      <c r="J75" s="165">
        <v>10</v>
      </c>
      <c r="K75" s="165">
        <v>11</v>
      </c>
      <c r="L75" s="165">
        <v>12</v>
      </c>
      <c r="M75" s="165">
        <v>10</v>
      </c>
      <c r="N75" s="165">
        <v>12</v>
      </c>
      <c r="O75" s="165">
        <v>13</v>
      </c>
      <c r="P75" s="165">
        <v>7</v>
      </c>
      <c r="Q75" s="165"/>
      <c r="R75" s="166"/>
      <c r="S75" s="51">
        <f>IF(E75="","",SUM(G75:Q75)-(R75))</f>
        <v>93</v>
      </c>
      <c r="T75" s="227">
        <f>(SUM(S73:S76)+T74)</f>
        <v>396</v>
      </c>
      <c r="U75" s="225"/>
      <c r="V75" s="24">
        <f>SUM(G75:I75)</f>
        <v>18</v>
      </c>
    </row>
    <row r="76" spans="1:22" ht="15.75" customHeight="1" x14ac:dyDescent="0.2">
      <c r="A76" s="213"/>
      <c r="B76" s="216"/>
      <c r="C76" s="219"/>
      <c r="D76" s="223"/>
      <c r="E76" s="47">
        <v>150</v>
      </c>
      <c r="F76" s="7" t="s">
        <v>14</v>
      </c>
      <c r="G76" s="55">
        <v>19</v>
      </c>
      <c r="H76" s="55">
        <v>0</v>
      </c>
      <c r="I76" s="55">
        <v>7</v>
      </c>
      <c r="J76" s="55">
        <v>9</v>
      </c>
      <c r="K76" s="55">
        <v>13</v>
      </c>
      <c r="L76" s="55">
        <v>15</v>
      </c>
      <c r="M76" s="55">
        <v>9</v>
      </c>
      <c r="N76" s="55">
        <v>9</v>
      </c>
      <c r="O76" s="55">
        <v>10</v>
      </c>
      <c r="P76" s="55">
        <v>7</v>
      </c>
      <c r="Q76" s="55"/>
      <c r="R76" s="167"/>
      <c r="S76" s="54">
        <f>IF(E76="","",SUM(G76:Q76)-(R76))</f>
        <v>98</v>
      </c>
      <c r="T76" s="228"/>
      <c r="U76" s="226"/>
      <c r="V76" s="24">
        <f>SUM(G76:I76)</f>
        <v>26</v>
      </c>
    </row>
    <row r="77" spans="1:22" ht="15.75" customHeight="1" x14ac:dyDescent="0.2">
      <c r="A77" s="214"/>
      <c r="B77" s="217"/>
      <c r="C77" s="220"/>
      <c r="D77" s="55"/>
      <c r="E77" s="229" t="s">
        <v>31</v>
      </c>
      <c r="F77" s="230"/>
      <c r="G77" s="52">
        <f t="shared" ref="G77:Q77" si="14">SUM(G73:G76)</f>
        <v>76</v>
      </c>
      <c r="H77" s="52">
        <f t="shared" si="14"/>
        <v>0</v>
      </c>
      <c r="I77" s="52">
        <f t="shared" si="14"/>
        <v>24</v>
      </c>
      <c r="J77" s="52">
        <f t="shared" si="14"/>
        <v>38</v>
      </c>
      <c r="K77" s="52">
        <f t="shared" si="14"/>
        <v>50</v>
      </c>
      <c r="L77" s="52">
        <f t="shared" si="14"/>
        <v>56</v>
      </c>
      <c r="M77" s="52">
        <f t="shared" si="14"/>
        <v>37</v>
      </c>
      <c r="N77" s="52">
        <f t="shared" si="14"/>
        <v>42</v>
      </c>
      <c r="O77" s="52">
        <f t="shared" si="14"/>
        <v>44</v>
      </c>
      <c r="P77" s="52">
        <f t="shared" si="14"/>
        <v>29</v>
      </c>
      <c r="Q77" s="52">
        <f t="shared" si="14"/>
        <v>0</v>
      </c>
      <c r="R77" s="53"/>
      <c r="S77" s="56"/>
      <c r="T77" s="58"/>
      <c r="U77" s="57"/>
      <c r="V77" s="22">
        <f>SUM(V73:V76)</f>
        <v>100</v>
      </c>
    </row>
    <row r="78" spans="1:22" ht="15.75" customHeight="1" x14ac:dyDescent="0.25">
      <c r="A78" s="212">
        <v>425</v>
      </c>
      <c r="B78" s="215">
        <v>47</v>
      </c>
      <c r="C78" s="218" t="s">
        <v>123</v>
      </c>
      <c r="D78" s="221" t="s">
        <v>124</v>
      </c>
      <c r="E78" s="47">
        <v>87</v>
      </c>
      <c r="F78" s="5" t="s">
        <v>11</v>
      </c>
      <c r="G78" s="165">
        <v>15</v>
      </c>
      <c r="H78" s="165">
        <v>10</v>
      </c>
      <c r="I78" s="165">
        <v>6</v>
      </c>
      <c r="J78" s="165">
        <v>8</v>
      </c>
      <c r="K78" s="165">
        <v>11</v>
      </c>
      <c r="L78" s="165">
        <v>12</v>
      </c>
      <c r="M78" s="165">
        <v>9</v>
      </c>
      <c r="N78" s="165">
        <v>9</v>
      </c>
      <c r="O78" s="165">
        <v>12</v>
      </c>
      <c r="P78" s="165">
        <v>9</v>
      </c>
      <c r="Q78" s="165">
        <v>3</v>
      </c>
      <c r="R78" s="166"/>
      <c r="S78" s="50">
        <f>IF(E78="","",SUM(G78:Q78)-(R78))</f>
        <v>104</v>
      </c>
      <c r="T78" s="150" t="s">
        <v>18</v>
      </c>
      <c r="U78" s="224"/>
      <c r="V78" s="23">
        <f>SUM(G78:I78)</f>
        <v>31</v>
      </c>
    </row>
    <row r="79" spans="1:22" ht="15.75" customHeight="1" x14ac:dyDescent="0.2">
      <c r="A79" s="213"/>
      <c r="B79" s="216"/>
      <c r="C79" s="219"/>
      <c r="D79" s="222"/>
      <c r="E79" s="47">
        <v>89</v>
      </c>
      <c r="F79" s="6" t="s">
        <v>12</v>
      </c>
      <c r="G79" s="165">
        <v>19</v>
      </c>
      <c r="H79" s="165">
        <v>11</v>
      </c>
      <c r="I79" s="165">
        <v>6</v>
      </c>
      <c r="J79" s="165">
        <v>9</v>
      </c>
      <c r="K79" s="165">
        <v>0</v>
      </c>
      <c r="L79" s="165">
        <v>14</v>
      </c>
      <c r="M79" s="165">
        <v>9</v>
      </c>
      <c r="N79" s="165">
        <v>11</v>
      </c>
      <c r="O79" s="165">
        <v>12</v>
      </c>
      <c r="P79" s="165">
        <v>8</v>
      </c>
      <c r="Q79" s="165"/>
      <c r="R79" s="166"/>
      <c r="S79" s="51">
        <f>IF(E79="","",SUM(G79:Q79)-(R79))</f>
        <v>99</v>
      </c>
      <c r="T79" s="151"/>
      <c r="U79" s="225"/>
      <c r="V79" s="24">
        <f>SUM(G79:I79)</f>
        <v>36</v>
      </c>
    </row>
    <row r="80" spans="1:22" ht="15.75" customHeight="1" x14ac:dyDescent="0.2">
      <c r="A80" s="213"/>
      <c r="B80" s="216"/>
      <c r="C80" s="219"/>
      <c r="D80" s="222"/>
      <c r="E80" s="47">
        <v>86</v>
      </c>
      <c r="F80" s="6" t="s">
        <v>13</v>
      </c>
      <c r="G80" s="165">
        <v>17</v>
      </c>
      <c r="H80" s="165">
        <v>0</v>
      </c>
      <c r="I80" s="165">
        <v>0</v>
      </c>
      <c r="J80" s="165">
        <v>9</v>
      </c>
      <c r="K80" s="165">
        <v>9</v>
      </c>
      <c r="L80" s="165">
        <v>14</v>
      </c>
      <c r="M80" s="165">
        <v>10</v>
      </c>
      <c r="N80" s="165">
        <v>9</v>
      </c>
      <c r="O80" s="165">
        <v>12</v>
      </c>
      <c r="P80" s="165">
        <v>7</v>
      </c>
      <c r="Q80" s="165"/>
      <c r="R80" s="166"/>
      <c r="S80" s="51">
        <f>IF(E80="","",SUM(G80:Q80)-(R80))</f>
        <v>87</v>
      </c>
      <c r="T80" s="227">
        <f>(SUM(S78:S81)+T79)</f>
        <v>396</v>
      </c>
      <c r="U80" s="225"/>
      <c r="V80" s="24">
        <f>SUM(G80:I80)</f>
        <v>17</v>
      </c>
    </row>
    <row r="81" spans="1:22" ht="15.75" customHeight="1" x14ac:dyDescent="0.2">
      <c r="A81" s="213"/>
      <c r="B81" s="216"/>
      <c r="C81" s="219"/>
      <c r="D81" s="223"/>
      <c r="E81" s="47">
        <v>127</v>
      </c>
      <c r="F81" s="7" t="s">
        <v>14</v>
      </c>
      <c r="G81" s="55">
        <v>14</v>
      </c>
      <c r="H81" s="55">
        <v>9</v>
      </c>
      <c r="I81" s="55">
        <v>7</v>
      </c>
      <c r="J81" s="55">
        <v>9</v>
      </c>
      <c r="K81" s="55">
        <v>12</v>
      </c>
      <c r="L81" s="55">
        <v>13</v>
      </c>
      <c r="M81" s="55">
        <v>12</v>
      </c>
      <c r="N81" s="55">
        <v>11</v>
      </c>
      <c r="O81" s="55">
        <v>9</v>
      </c>
      <c r="P81" s="55">
        <v>7</v>
      </c>
      <c r="Q81" s="55">
        <v>3</v>
      </c>
      <c r="R81" s="167"/>
      <c r="S81" s="54">
        <f>IF(E81="","",SUM(G81:Q81)-(R81))</f>
        <v>106</v>
      </c>
      <c r="T81" s="228"/>
      <c r="U81" s="226"/>
      <c r="V81" s="24">
        <f>SUM(G81:I81)</f>
        <v>30</v>
      </c>
    </row>
    <row r="82" spans="1:22" ht="15.75" customHeight="1" x14ac:dyDescent="0.2">
      <c r="A82" s="214"/>
      <c r="B82" s="217"/>
      <c r="C82" s="220"/>
      <c r="D82" s="55"/>
      <c r="E82" s="229" t="s">
        <v>31</v>
      </c>
      <c r="F82" s="230"/>
      <c r="G82" s="52">
        <f t="shared" ref="G82:Q82" si="15">SUM(G78:G81)</f>
        <v>65</v>
      </c>
      <c r="H82" s="52">
        <f t="shared" si="15"/>
        <v>30</v>
      </c>
      <c r="I82" s="52">
        <f t="shared" si="15"/>
        <v>19</v>
      </c>
      <c r="J82" s="52">
        <f t="shared" si="15"/>
        <v>35</v>
      </c>
      <c r="K82" s="52">
        <f t="shared" si="15"/>
        <v>32</v>
      </c>
      <c r="L82" s="52">
        <f t="shared" si="15"/>
        <v>53</v>
      </c>
      <c r="M82" s="52">
        <f t="shared" si="15"/>
        <v>40</v>
      </c>
      <c r="N82" s="52">
        <f t="shared" si="15"/>
        <v>40</v>
      </c>
      <c r="O82" s="52">
        <f t="shared" si="15"/>
        <v>45</v>
      </c>
      <c r="P82" s="52">
        <f t="shared" si="15"/>
        <v>31</v>
      </c>
      <c r="Q82" s="52">
        <f t="shared" si="15"/>
        <v>6</v>
      </c>
      <c r="R82" s="53"/>
      <c r="S82" s="56"/>
      <c r="T82" s="58"/>
      <c r="U82" s="57"/>
      <c r="V82" s="22">
        <f>SUM(V78:V81)</f>
        <v>114</v>
      </c>
    </row>
    <row r="83" spans="1:22" ht="15.75" customHeight="1" x14ac:dyDescent="0.25">
      <c r="A83" s="212">
        <v>436</v>
      </c>
      <c r="B83" s="215">
        <v>26</v>
      </c>
      <c r="C83" s="218" t="s">
        <v>113</v>
      </c>
      <c r="D83" s="221" t="s">
        <v>114</v>
      </c>
      <c r="E83" s="47">
        <v>88</v>
      </c>
      <c r="F83" s="5" t="s">
        <v>11</v>
      </c>
      <c r="G83" s="165">
        <v>17</v>
      </c>
      <c r="H83" s="165">
        <v>9</v>
      </c>
      <c r="I83" s="165">
        <v>8</v>
      </c>
      <c r="J83" s="165">
        <v>9</v>
      </c>
      <c r="K83" s="165">
        <v>9</v>
      </c>
      <c r="L83" s="165">
        <v>12</v>
      </c>
      <c r="M83" s="165">
        <v>9</v>
      </c>
      <c r="N83" s="165">
        <v>9</v>
      </c>
      <c r="O83" s="165">
        <v>12</v>
      </c>
      <c r="P83" s="165">
        <v>7</v>
      </c>
      <c r="Q83" s="165">
        <v>3</v>
      </c>
      <c r="R83" s="166"/>
      <c r="S83" s="50">
        <f>IF(E83="","",SUM(G83:Q83)-(R83))</f>
        <v>104</v>
      </c>
      <c r="T83" s="150" t="s">
        <v>18</v>
      </c>
      <c r="U83" s="224"/>
      <c r="V83" s="23">
        <f>SUM(G83:I83)</f>
        <v>34</v>
      </c>
    </row>
    <row r="84" spans="1:22" ht="15.75" customHeight="1" x14ac:dyDescent="0.2">
      <c r="A84" s="213"/>
      <c r="B84" s="216"/>
      <c r="C84" s="219"/>
      <c r="D84" s="222"/>
      <c r="E84" s="47">
        <v>68</v>
      </c>
      <c r="F84" s="6" t="s">
        <v>12</v>
      </c>
      <c r="G84" s="165">
        <v>16</v>
      </c>
      <c r="H84" s="165">
        <v>9</v>
      </c>
      <c r="I84" s="165">
        <v>7</v>
      </c>
      <c r="J84" s="165">
        <v>9</v>
      </c>
      <c r="K84" s="165">
        <v>9</v>
      </c>
      <c r="L84" s="165">
        <v>12</v>
      </c>
      <c r="M84" s="165">
        <v>9</v>
      </c>
      <c r="N84" s="165">
        <v>9</v>
      </c>
      <c r="O84" s="165">
        <v>10</v>
      </c>
      <c r="P84" s="165">
        <v>9</v>
      </c>
      <c r="Q84" s="165">
        <v>3</v>
      </c>
      <c r="R84" s="166"/>
      <c r="S84" s="51">
        <f>IF(E84="","",SUM(G84:Q84)-(R84))</f>
        <v>102</v>
      </c>
      <c r="T84" s="151"/>
      <c r="U84" s="225"/>
      <c r="V84" s="24">
        <f>SUM(G84:I84)</f>
        <v>32</v>
      </c>
    </row>
    <row r="85" spans="1:22" ht="15.75" customHeight="1" x14ac:dyDescent="0.2">
      <c r="A85" s="213"/>
      <c r="B85" s="216"/>
      <c r="C85" s="219"/>
      <c r="D85" s="222"/>
      <c r="E85" s="47">
        <v>117</v>
      </c>
      <c r="F85" s="6" t="s">
        <v>13</v>
      </c>
      <c r="G85" s="165">
        <v>15</v>
      </c>
      <c r="H85" s="165">
        <v>0</v>
      </c>
      <c r="I85" s="165">
        <v>0</v>
      </c>
      <c r="J85" s="165">
        <v>8</v>
      </c>
      <c r="K85" s="165">
        <v>9</v>
      </c>
      <c r="L85" s="165">
        <v>13</v>
      </c>
      <c r="M85" s="165">
        <v>9</v>
      </c>
      <c r="N85" s="165">
        <v>9</v>
      </c>
      <c r="O85" s="165">
        <v>10</v>
      </c>
      <c r="P85" s="165">
        <v>7</v>
      </c>
      <c r="Q85" s="165">
        <v>0</v>
      </c>
      <c r="R85" s="166"/>
      <c r="S85" s="51">
        <f>IF(E85="","",SUM(G85:Q85)-(R85))</f>
        <v>80</v>
      </c>
      <c r="T85" s="227">
        <f>(SUM(S83:S86)+T84)</f>
        <v>394</v>
      </c>
      <c r="U85" s="225"/>
      <c r="V85" s="24">
        <f>SUM(G85:I85)</f>
        <v>15</v>
      </c>
    </row>
    <row r="86" spans="1:22" ht="15.75" customHeight="1" x14ac:dyDescent="0.2">
      <c r="A86" s="213"/>
      <c r="B86" s="216"/>
      <c r="C86" s="219"/>
      <c r="D86" s="223"/>
      <c r="E86" s="47">
        <v>2</v>
      </c>
      <c r="F86" s="7" t="s">
        <v>14</v>
      </c>
      <c r="G86" s="55">
        <v>18</v>
      </c>
      <c r="H86" s="55">
        <v>9</v>
      </c>
      <c r="I86" s="55">
        <v>8</v>
      </c>
      <c r="J86" s="55">
        <v>9</v>
      </c>
      <c r="K86" s="55">
        <v>12</v>
      </c>
      <c r="L86" s="55">
        <v>12</v>
      </c>
      <c r="M86" s="55">
        <v>9</v>
      </c>
      <c r="N86" s="55">
        <v>10</v>
      </c>
      <c r="O86" s="55">
        <v>11</v>
      </c>
      <c r="P86" s="55">
        <v>7</v>
      </c>
      <c r="Q86" s="55">
        <v>3</v>
      </c>
      <c r="R86" s="167"/>
      <c r="S86" s="54">
        <f>IF(E86="","",SUM(G86:Q86)-(R86))</f>
        <v>108</v>
      </c>
      <c r="T86" s="228"/>
      <c r="U86" s="226"/>
      <c r="V86" s="24">
        <f>SUM(G86:I86)</f>
        <v>35</v>
      </c>
    </row>
    <row r="87" spans="1:22" ht="15.75" customHeight="1" x14ac:dyDescent="0.2">
      <c r="A87" s="214"/>
      <c r="B87" s="217"/>
      <c r="C87" s="220"/>
      <c r="D87" s="55"/>
      <c r="E87" s="229" t="s">
        <v>31</v>
      </c>
      <c r="F87" s="230"/>
      <c r="G87" s="52">
        <f t="shared" ref="G87:Q87" si="16">SUM(G83:G86)</f>
        <v>66</v>
      </c>
      <c r="H87" s="52">
        <f t="shared" si="16"/>
        <v>27</v>
      </c>
      <c r="I87" s="52">
        <f t="shared" si="16"/>
        <v>23</v>
      </c>
      <c r="J87" s="52">
        <f t="shared" si="16"/>
        <v>35</v>
      </c>
      <c r="K87" s="52">
        <f t="shared" si="16"/>
        <v>39</v>
      </c>
      <c r="L87" s="52">
        <f t="shared" si="16"/>
        <v>49</v>
      </c>
      <c r="M87" s="52">
        <f t="shared" si="16"/>
        <v>36</v>
      </c>
      <c r="N87" s="52">
        <f t="shared" si="16"/>
        <v>37</v>
      </c>
      <c r="O87" s="52">
        <f t="shared" si="16"/>
        <v>43</v>
      </c>
      <c r="P87" s="52">
        <f t="shared" si="16"/>
        <v>30</v>
      </c>
      <c r="Q87" s="52">
        <f t="shared" si="16"/>
        <v>9</v>
      </c>
      <c r="R87" s="53"/>
      <c r="S87" s="56"/>
      <c r="T87" s="58"/>
      <c r="U87" s="57"/>
      <c r="V87" s="22">
        <f>SUM(V83:V86)</f>
        <v>116</v>
      </c>
    </row>
    <row r="88" spans="1:22" ht="15.75" customHeight="1" x14ac:dyDescent="0.25">
      <c r="A88" s="212">
        <v>440</v>
      </c>
      <c r="B88" s="215">
        <v>5</v>
      </c>
      <c r="C88" s="218" t="s">
        <v>96</v>
      </c>
      <c r="D88" s="221" t="s">
        <v>97</v>
      </c>
      <c r="E88" s="47">
        <v>18</v>
      </c>
      <c r="F88" s="5" t="s">
        <v>11</v>
      </c>
      <c r="G88" s="165">
        <v>15</v>
      </c>
      <c r="H88" s="165">
        <v>11</v>
      </c>
      <c r="I88" s="165">
        <v>6</v>
      </c>
      <c r="J88" s="165">
        <v>9</v>
      </c>
      <c r="K88" s="165">
        <v>10</v>
      </c>
      <c r="L88" s="165">
        <v>13</v>
      </c>
      <c r="M88" s="165">
        <v>9</v>
      </c>
      <c r="N88" s="165">
        <v>9</v>
      </c>
      <c r="O88" s="165">
        <v>9</v>
      </c>
      <c r="P88" s="165">
        <v>9</v>
      </c>
      <c r="Q88" s="165">
        <v>3</v>
      </c>
      <c r="R88" s="166"/>
      <c r="S88" s="50">
        <f>IF(E88="","",SUM(G88:Q88)-(R88))</f>
        <v>103</v>
      </c>
      <c r="T88" s="150" t="s">
        <v>18</v>
      </c>
      <c r="U88" s="224"/>
      <c r="V88" s="23">
        <f>SUM(G88:I88)</f>
        <v>32</v>
      </c>
    </row>
    <row r="89" spans="1:22" ht="15.75" customHeight="1" x14ac:dyDescent="0.2">
      <c r="A89" s="213"/>
      <c r="B89" s="216"/>
      <c r="C89" s="219"/>
      <c r="D89" s="222"/>
      <c r="E89" s="47">
        <v>91</v>
      </c>
      <c r="F89" s="6" t="s">
        <v>12</v>
      </c>
      <c r="G89" s="165">
        <v>16</v>
      </c>
      <c r="H89" s="165">
        <v>0</v>
      </c>
      <c r="I89" s="165">
        <v>7</v>
      </c>
      <c r="J89" s="165">
        <v>9</v>
      </c>
      <c r="K89" s="165">
        <v>12</v>
      </c>
      <c r="L89" s="165">
        <v>14</v>
      </c>
      <c r="M89" s="165">
        <v>9</v>
      </c>
      <c r="N89" s="165">
        <v>11</v>
      </c>
      <c r="O89" s="165">
        <v>9</v>
      </c>
      <c r="P89" s="165">
        <v>10</v>
      </c>
      <c r="Q89" s="165"/>
      <c r="R89" s="166"/>
      <c r="S89" s="51">
        <f>IF(E89="","",SUM(G89:Q89)-(R89))</f>
        <v>97</v>
      </c>
      <c r="T89" s="151"/>
      <c r="U89" s="225"/>
      <c r="V89" s="24">
        <f>SUM(G89:I89)</f>
        <v>23</v>
      </c>
    </row>
    <row r="90" spans="1:22" ht="15.75" customHeight="1" x14ac:dyDescent="0.2">
      <c r="A90" s="213"/>
      <c r="B90" s="216"/>
      <c r="C90" s="219"/>
      <c r="D90" s="222"/>
      <c r="E90" s="47">
        <v>172</v>
      </c>
      <c r="F90" s="6" t="s">
        <v>13</v>
      </c>
      <c r="G90" s="165">
        <v>18</v>
      </c>
      <c r="H90" s="165">
        <v>0</v>
      </c>
      <c r="I90" s="165">
        <v>7</v>
      </c>
      <c r="J90" s="165">
        <v>9</v>
      </c>
      <c r="K90" s="165">
        <v>16</v>
      </c>
      <c r="L90" s="165">
        <v>14</v>
      </c>
      <c r="M90" s="165">
        <v>12</v>
      </c>
      <c r="N90" s="165">
        <v>12</v>
      </c>
      <c r="O90" s="165">
        <v>9</v>
      </c>
      <c r="P90" s="165">
        <v>13</v>
      </c>
      <c r="Q90" s="165"/>
      <c r="R90" s="166"/>
      <c r="S90" s="51">
        <f>IF(E90="","",SUM(G90:Q90)-(R90))</f>
        <v>110</v>
      </c>
      <c r="T90" s="227">
        <f>(SUM(S88:S91)+T89)</f>
        <v>393</v>
      </c>
      <c r="U90" s="225"/>
      <c r="V90" s="24">
        <f>SUM(G90:I90)</f>
        <v>25</v>
      </c>
    </row>
    <row r="91" spans="1:22" ht="15.75" customHeight="1" x14ac:dyDescent="0.2">
      <c r="A91" s="213"/>
      <c r="B91" s="216"/>
      <c r="C91" s="219"/>
      <c r="D91" s="223"/>
      <c r="E91" s="47">
        <v>173</v>
      </c>
      <c r="F91" s="7" t="s">
        <v>14</v>
      </c>
      <c r="G91" s="55">
        <v>0</v>
      </c>
      <c r="H91" s="55">
        <v>0</v>
      </c>
      <c r="I91" s="55">
        <v>9</v>
      </c>
      <c r="J91" s="55">
        <v>8</v>
      </c>
      <c r="K91" s="55">
        <v>12</v>
      </c>
      <c r="L91" s="55">
        <v>15</v>
      </c>
      <c r="M91" s="55">
        <v>9</v>
      </c>
      <c r="N91" s="55">
        <v>10</v>
      </c>
      <c r="O91" s="55">
        <v>11</v>
      </c>
      <c r="P91" s="55">
        <v>9</v>
      </c>
      <c r="Q91" s="55"/>
      <c r="R91" s="167"/>
      <c r="S91" s="54">
        <f>IF(E91="","",SUM(G91:Q91)-(R91))</f>
        <v>83</v>
      </c>
      <c r="T91" s="228"/>
      <c r="U91" s="226"/>
      <c r="V91" s="24">
        <f>SUM(G91:I91)</f>
        <v>9</v>
      </c>
    </row>
    <row r="92" spans="1:22" ht="15.75" customHeight="1" x14ac:dyDescent="0.2">
      <c r="A92" s="214"/>
      <c r="B92" s="217"/>
      <c r="C92" s="220"/>
      <c r="D92" s="55"/>
      <c r="E92" s="229" t="s">
        <v>31</v>
      </c>
      <c r="F92" s="230"/>
      <c r="G92" s="52">
        <f t="shared" ref="G92:Q92" si="17">SUM(G88:G91)</f>
        <v>49</v>
      </c>
      <c r="H92" s="52">
        <f t="shared" si="17"/>
        <v>11</v>
      </c>
      <c r="I92" s="52">
        <f t="shared" si="17"/>
        <v>29</v>
      </c>
      <c r="J92" s="52">
        <f t="shared" si="17"/>
        <v>35</v>
      </c>
      <c r="K92" s="52">
        <f t="shared" si="17"/>
        <v>50</v>
      </c>
      <c r="L92" s="52">
        <f t="shared" si="17"/>
        <v>56</v>
      </c>
      <c r="M92" s="52">
        <f t="shared" si="17"/>
        <v>39</v>
      </c>
      <c r="N92" s="52">
        <f t="shared" si="17"/>
        <v>42</v>
      </c>
      <c r="O92" s="52">
        <f t="shared" si="17"/>
        <v>38</v>
      </c>
      <c r="P92" s="52">
        <f t="shared" si="17"/>
        <v>41</v>
      </c>
      <c r="Q92" s="52">
        <f t="shared" si="17"/>
        <v>3</v>
      </c>
      <c r="R92" s="53"/>
      <c r="S92" s="56"/>
      <c r="T92" s="58"/>
      <c r="U92" s="57"/>
      <c r="V92" s="22">
        <f>SUM(V88:V91)</f>
        <v>89</v>
      </c>
    </row>
    <row r="93" spans="1:22" ht="15.75" customHeight="1" x14ac:dyDescent="0.25">
      <c r="A93" s="212">
        <v>434</v>
      </c>
      <c r="B93" s="215">
        <v>24</v>
      </c>
      <c r="C93" s="218" t="s">
        <v>113</v>
      </c>
      <c r="D93" s="221" t="s">
        <v>114</v>
      </c>
      <c r="E93" s="47">
        <v>94</v>
      </c>
      <c r="F93" s="5" t="s">
        <v>11</v>
      </c>
      <c r="G93" s="165">
        <v>21</v>
      </c>
      <c r="H93" s="165">
        <v>0</v>
      </c>
      <c r="I93" s="165">
        <v>9</v>
      </c>
      <c r="J93" s="165">
        <v>9</v>
      </c>
      <c r="K93" s="165">
        <v>9</v>
      </c>
      <c r="L93" s="165">
        <v>15</v>
      </c>
      <c r="M93" s="165">
        <v>9</v>
      </c>
      <c r="N93" s="165">
        <v>9</v>
      </c>
      <c r="O93" s="165">
        <v>12</v>
      </c>
      <c r="P93" s="165">
        <v>7</v>
      </c>
      <c r="Q93" s="165"/>
      <c r="R93" s="166"/>
      <c r="S93" s="50">
        <f>IF(E93="","",SUM(G93:Q93)-(R93))</f>
        <v>100</v>
      </c>
      <c r="T93" s="150" t="s">
        <v>18</v>
      </c>
      <c r="U93" s="224"/>
      <c r="V93" s="23">
        <f>SUM(G93:I93)</f>
        <v>30</v>
      </c>
    </row>
    <row r="94" spans="1:22" ht="15.75" customHeight="1" x14ac:dyDescent="0.2">
      <c r="A94" s="213"/>
      <c r="B94" s="216"/>
      <c r="C94" s="219"/>
      <c r="D94" s="222"/>
      <c r="E94" s="47">
        <v>12</v>
      </c>
      <c r="F94" s="6" t="s">
        <v>12</v>
      </c>
      <c r="G94" s="165">
        <v>21</v>
      </c>
      <c r="H94" s="165">
        <v>9</v>
      </c>
      <c r="I94" s="165">
        <v>7</v>
      </c>
      <c r="J94" s="165">
        <v>10</v>
      </c>
      <c r="K94" s="165">
        <v>0</v>
      </c>
      <c r="L94" s="165">
        <v>13</v>
      </c>
      <c r="M94" s="165">
        <v>9</v>
      </c>
      <c r="N94" s="165">
        <v>10</v>
      </c>
      <c r="O94" s="165">
        <v>14</v>
      </c>
      <c r="P94" s="165">
        <v>10</v>
      </c>
      <c r="Q94" s="165"/>
      <c r="R94" s="166"/>
      <c r="S94" s="51">
        <f>IF(E94="","",SUM(G94:Q94)-(R94))</f>
        <v>103</v>
      </c>
      <c r="T94" s="151"/>
      <c r="U94" s="225"/>
      <c r="V94" s="24">
        <f>SUM(G94:I94)</f>
        <v>37</v>
      </c>
    </row>
    <row r="95" spans="1:22" ht="15.75" customHeight="1" x14ac:dyDescent="0.2">
      <c r="A95" s="213"/>
      <c r="B95" s="216"/>
      <c r="C95" s="219"/>
      <c r="D95" s="222"/>
      <c r="E95" s="47">
        <v>70</v>
      </c>
      <c r="F95" s="6" t="s">
        <v>13</v>
      </c>
      <c r="G95" s="165">
        <v>18</v>
      </c>
      <c r="H95" s="165">
        <v>0</v>
      </c>
      <c r="I95" s="165">
        <v>8</v>
      </c>
      <c r="J95" s="165">
        <v>9</v>
      </c>
      <c r="K95" s="165">
        <v>0</v>
      </c>
      <c r="L95" s="165">
        <v>12</v>
      </c>
      <c r="M95" s="165">
        <v>10</v>
      </c>
      <c r="N95" s="165">
        <v>9</v>
      </c>
      <c r="O95" s="165">
        <v>9</v>
      </c>
      <c r="P95" s="165">
        <v>6</v>
      </c>
      <c r="Q95" s="165"/>
      <c r="R95" s="166"/>
      <c r="S95" s="51">
        <f>IF(E95="","",SUM(G95:Q95)-(R95))</f>
        <v>81</v>
      </c>
      <c r="T95" s="227">
        <f>(SUM(S93:S96)+T94)</f>
        <v>385</v>
      </c>
      <c r="U95" s="225"/>
      <c r="V95" s="24">
        <f>SUM(G95:I95)</f>
        <v>26</v>
      </c>
    </row>
    <row r="96" spans="1:22" ht="15.75" customHeight="1" x14ac:dyDescent="0.2">
      <c r="A96" s="213"/>
      <c r="B96" s="216"/>
      <c r="C96" s="219"/>
      <c r="D96" s="223"/>
      <c r="E96" s="47">
        <v>69</v>
      </c>
      <c r="F96" s="7" t="s">
        <v>14</v>
      </c>
      <c r="G96" s="55">
        <v>24</v>
      </c>
      <c r="H96" s="55">
        <v>0</v>
      </c>
      <c r="I96" s="55">
        <v>9</v>
      </c>
      <c r="J96" s="55">
        <v>10</v>
      </c>
      <c r="K96" s="55">
        <v>0</v>
      </c>
      <c r="L96" s="55">
        <v>15</v>
      </c>
      <c r="M96" s="55">
        <v>11</v>
      </c>
      <c r="N96" s="55">
        <v>10</v>
      </c>
      <c r="O96" s="55">
        <v>10</v>
      </c>
      <c r="P96" s="55">
        <v>9</v>
      </c>
      <c r="Q96" s="55">
        <v>3</v>
      </c>
      <c r="R96" s="167"/>
      <c r="S96" s="54">
        <f>IF(E96="","",SUM(G96:Q96)-(R96))</f>
        <v>101</v>
      </c>
      <c r="T96" s="228"/>
      <c r="U96" s="226"/>
      <c r="V96" s="24">
        <f>SUM(G96:I96)</f>
        <v>33</v>
      </c>
    </row>
    <row r="97" spans="1:22" ht="15.75" customHeight="1" x14ac:dyDescent="0.2">
      <c r="A97" s="214"/>
      <c r="B97" s="217"/>
      <c r="C97" s="220"/>
      <c r="D97" s="55"/>
      <c r="E97" s="229" t="s">
        <v>31</v>
      </c>
      <c r="F97" s="230"/>
      <c r="G97" s="52">
        <f t="shared" ref="G97:Q97" si="18">SUM(G93:G96)</f>
        <v>84</v>
      </c>
      <c r="H97" s="52">
        <f t="shared" si="18"/>
        <v>9</v>
      </c>
      <c r="I97" s="52">
        <f t="shared" si="18"/>
        <v>33</v>
      </c>
      <c r="J97" s="52">
        <f t="shared" si="18"/>
        <v>38</v>
      </c>
      <c r="K97" s="52">
        <f t="shared" si="18"/>
        <v>9</v>
      </c>
      <c r="L97" s="52">
        <f t="shared" si="18"/>
        <v>55</v>
      </c>
      <c r="M97" s="52">
        <f t="shared" si="18"/>
        <v>39</v>
      </c>
      <c r="N97" s="52">
        <f t="shared" si="18"/>
        <v>38</v>
      </c>
      <c r="O97" s="52">
        <f t="shared" si="18"/>
        <v>45</v>
      </c>
      <c r="P97" s="52">
        <f t="shared" si="18"/>
        <v>32</v>
      </c>
      <c r="Q97" s="52">
        <f t="shared" si="18"/>
        <v>3</v>
      </c>
      <c r="R97" s="53"/>
      <c r="S97" s="56"/>
      <c r="T97" s="58"/>
      <c r="U97" s="57"/>
      <c r="V97" s="22">
        <f>SUM(V93:V96)</f>
        <v>126</v>
      </c>
    </row>
    <row r="98" spans="1:22" ht="15.75" customHeight="1" x14ac:dyDescent="0.25">
      <c r="A98" s="212"/>
      <c r="B98" s="215">
        <v>1</v>
      </c>
      <c r="C98" s="218" t="s">
        <v>88</v>
      </c>
      <c r="D98" s="221" t="s">
        <v>89</v>
      </c>
      <c r="E98" s="47">
        <v>106</v>
      </c>
      <c r="F98" s="5" t="s">
        <v>11</v>
      </c>
      <c r="G98" s="165">
        <v>12</v>
      </c>
      <c r="H98" s="165">
        <v>10</v>
      </c>
      <c r="I98" s="165">
        <v>6</v>
      </c>
      <c r="J98" s="165">
        <v>9</v>
      </c>
      <c r="K98" s="165">
        <v>0</v>
      </c>
      <c r="L98" s="165">
        <v>12</v>
      </c>
      <c r="M98" s="165">
        <v>9</v>
      </c>
      <c r="N98" s="165">
        <v>12</v>
      </c>
      <c r="O98" s="165">
        <v>9</v>
      </c>
      <c r="P98" s="165">
        <v>9</v>
      </c>
      <c r="Q98" s="165"/>
      <c r="R98" s="166"/>
      <c r="S98" s="50">
        <f>IF(E98="","",SUM(G98:Q98)-(R98))</f>
        <v>88</v>
      </c>
      <c r="T98" s="150" t="s">
        <v>18</v>
      </c>
      <c r="U98" s="224"/>
      <c r="V98" s="23">
        <f>SUM(G98:I98)</f>
        <v>28</v>
      </c>
    </row>
    <row r="99" spans="1:22" ht="15.75" customHeight="1" x14ac:dyDescent="0.2">
      <c r="A99" s="213"/>
      <c r="B99" s="216"/>
      <c r="C99" s="219"/>
      <c r="D99" s="222"/>
      <c r="E99" s="47">
        <v>119</v>
      </c>
      <c r="F99" s="6" t="s">
        <v>12</v>
      </c>
      <c r="G99" s="165">
        <v>16</v>
      </c>
      <c r="H99" s="165">
        <v>0</v>
      </c>
      <c r="I99" s="165">
        <v>10</v>
      </c>
      <c r="J99" s="165">
        <v>9</v>
      </c>
      <c r="K99" s="165">
        <v>12</v>
      </c>
      <c r="L99" s="165">
        <v>13</v>
      </c>
      <c r="M99" s="165">
        <v>11</v>
      </c>
      <c r="N99" s="165">
        <v>12</v>
      </c>
      <c r="O99" s="165">
        <v>11</v>
      </c>
      <c r="P99" s="165">
        <v>9</v>
      </c>
      <c r="Q99" s="165"/>
      <c r="R99" s="166"/>
      <c r="S99" s="51">
        <f>IF(E99="","",SUM(G99:Q99)-(R99))</f>
        <v>103</v>
      </c>
      <c r="T99" s="151"/>
      <c r="U99" s="225"/>
      <c r="V99" s="24">
        <f>SUM(G99:I99)</f>
        <v>26</v>
      </c>
    </row>
    <row r="100" spans="1:22" ht="15.75" customHeight="1" x14ac:dyDescent="0.2">
      <c r="A100" s="213"/>
      <c r="B100" s="216"/>
      <c r="C100" s="219"/>
      <c r="D100" s="222"/>
      <c r="E100" s="47">
        <v>133</v>
      </c>
      <c r="F100" s="6" t="s">
        <v>13</v>
      </c>
      <c r="G100" s="165">
        <v>13</v>
      </c>
      <c r="H100" s="165">
        <v>0</v>
      </c>
      <c r="I100" s="165">
        <v>6</v>
      </c>
      <c r="J100" s="165">
        <v>9</v>
      </c>
      <c r="K100" s="165">
        <v>15</v>
      </c>
      <c r="L100" s="165">
        <v>12</v>
      </c>
      <c r="M100" s="165">
        <v>9</v>
      </c>
      <c r="N100" s="165">
        <v>9</v>
      </c>
      <c r="O100" s="165">
        <v>9</v>
      </c>
      <c r="P100" s="165">
        <v>6</v>
      </c>
      <c r="Q100" s="165"/>
      <c r="R100" s="166"/>
      <c r="S100" s="51">
        <f>IF(E100="","",SUM(G100:Q100)-(R100))</f>
        <v>88</v>
      </c>
      <c r="T100" s="227">
        <f>(SUM(S98:S101)+T99)</f>
        <v>384</v>
      </c>
      <c r="U100" s="225"/>
      <c r="V100" s="24">
        <f>SUM(G100:I100)</f>
        <v>19</v>
      </c>
    </row>
    <row r="101" spans="1:22" ht="15.75" customHeight="1" x14ac:dyDescent="0.2">
      <c r="A101" s="213"/>
      <c r="B101" s="216"/>
      <c r="C101" s="219"/>
      <c r="D101" s="223"/>
      <c r="E101" s="47">
        <v>25</v>
      </c>
      <c r="F101" s="7" t="s">
        <v>14</v>
      </c>
      <c r="G101" s="55">
        <v>15</v>
      </c>
      <c r="H101" s="55">
        <v>10</v>
      </c>
      <c r="I101" s="55">
        <v>9</v>
      </c>
      <c r="J101" s="55">
        <v>9</v>
      </c>
      <c r="K101" s="55">
        <v>12</v>
      </c>
      <c r="L101" s="55">
        <v>14</v>
      </c>
      <c r="M101" s="55">
        <v>9</v>
      </c>
      <c r="N101" s="55">
        <v>9</v>
      </c>
      <c r="O101" s="55">
        <v>9</v>
      </c>
      <c r="P101" s="55">
        <v>6</v>
      </c>
      <c r="Q101" s="55">
        <v>3</v>
      </c>
      <c r="R101" s="167"/>
      <c r="S101" s="54">
        <f>IF(E101="","",SUM(G101:Q101)-(R101))</f>
        <v>105</v>
      </c>
      <c r="T101" s="228"/>
      <c r="U101" s="226"/>
      <c r="V101" s="24">
        <f>SUM(G101:I101)</f>
        <v>34</v>
      </c>
    </row>
    <row r="102" spans="1:22" ht="15.75" customHeight="1" x14ac:dyDescent="0.2">
      <c r="A102" s="214"/>
      <c r="B102" s="217"/>
      <c r="C102" s="220"/>
      <c r="D102" s="55"/>
      <c r="E102" s="229" t="s">
        <v>31</v>
      </c>
      <c r="F102" s="230"/>
      <c r="G102" s="52">
        <f t="shared" ref="G102:Q102" si="19">SUM(G98:G101)</f>
        <v>56</v>
      </c>
      <c r="H102" s="52">
        <f t="shared" si="19"/>
        <v>20</v>
      </c>
      <c r="I102" s="52">
        <f t="shared" si="19"/>
        <v>31</v>
      </c>
      <c r="J102" s="52">
        <f t="shared" si="19"/>
        <v>36</v>
      </c>
      <c r="K102" s="52">
        <f t="shared" si="19"/>
        <v>39</v>
      </c>
      <c r="L102" s="52">
        <f t="shared" si="19"/>
        <v>51</v>
      </c>
      <c r="M102" s="52">
        <f t="shared" si="19"/>
        <v>38</v>
      </c>
      <c r="N102" s="52">
        <f t="shared" si="19"/>
        <v>42</v>
      </c>
      <c r="O102" s="52">
        <f t="shared" si="19"/>
        <v>38</v>
      </c>
      <c r="P102" s="52">
        <f t="shared" si="19"/>
        <v>30</v>
      </c>
      <c r="Q102" s="52">
        <f t="shared" si="19"/>
        <v>3</v>
      </c>
      <c r="R102" s="53"/>
      <c r="S102" s="56"/>
      <c r="T102" s="58"/>
      <c r="U102" s="57"/>
      <c r="V102" s="22">
        <f>SUM(V98:V101)</f>
        <v>107</v>
      </c>
    </row>
    <row r="103" spans="1:22" ht="15.75" customHeight="1" x14ac:dyDescent="0.25">
      <c r="A103" s="212"/>
      <c r="B103" s="215">
        <v>48</v>
      </c>
      <c r="C103" s="218" t="s">
        <v>101</v>
      </c>
      <c r="D103" s="221" t="s">
        <v>102</v>
      </c>
      <c r="E103" s="47">
        <v>62</v>
      </c>
      <c r="F103" s="5" t="s">
        <v>11</v>
      </c>
      <c r="G103" s="165">
        <v>12</v>
      </c>
      <c r="H103" s="165">
        <v>9</v>
      </c>
      <c r="I103" s="165">
        <v>6</v>
      </c>
      <c r="J103" s="165">
        <v>9</v>
      </c>
      <c r="K103" s="165">
        <v>13</v>
      </c>
      <c r="L103" s="165">
        <v>12</v>
      </c>
      <c r="M103" s="165">
        <v>9</v>
      </c>
      <c r="N103" s="165">
        <v>8</v>
      </c>
      <c r="O103" s="165">
        <v>9</v>
      </c>
      <c r="P103" s="165">
        <v>9</v>
      </c>
      <c r="Q103" s="165"/>
      <c r="R103" s="166"/>
      <c r="S103" s="50">
        <f>IF(E103="","",SUM(G103:Q103)-(R103))</f>
        <v>96</v>
      </c>
      <c r="T103" s="150" t="s">
        <v>18</v>
      </c>
      <c r="U103" s="224"/>
      <c r="V103" s="23">
        <f>SUM(G103:I103)</f>
        <v>27</v>
      </c>
    </row>
    <row r="104" spans="1:22" ht="15.75" customHeight="1" x14ac:dyDescent="0.2">
      <c r="A104" s="213"/>
      <c r="B104" s="216"/>
      <c r="C104" s="219"/>
      <c r="D104" s="222"/>
      <c r="E104" s="47">
        <v>30</v>
      </c>
      <c r="F104" s="6" t="s">
        <v>12</v>
      </c>
      <c r="G104" s="165">
        <v>16</v>
      </c>
      <c r="H104" s="165">
        <v>0</v>
      </c>
      <c r="I104" s="165">
        <v>7</v>
      </c>
      <c r="J104" s="165">
        <v>8</v>
      </c>
      <c r="K104" s="165">
        <v>12</v>
      </c>
      <c r="L104" s="165">
        <v>11</v>
      </c>
      <c r="M104" s="165">
        <v>8</v>
      </c>
      <c r="N104" s="165">
        <v>11</v>
      </c>
      <c r="O104" s="165">
        <v>8</v>
      </c>
      <c r="P104" s="165">
        <v>8</v>
      </c>
      <c r="Q104" s="165"/>
      <c r="R104" s="166"/>
      <c r="S104" s="51">
        <f>IF(E104="","",SUM(G104:Q104)-(R104))</f>
        <v>89</v>
      </c>
      <c r="T104" s="151"/>
      <c r="U104" s="225"/>
      <c r="V104" s="24">
        <f>SUM(G104:I104)</f>
        <v>23</v>
      </c>
    </row>
    <row r="105" spans="1:22" ht="15.75" customHeight="1" x14ac:dyDescent="0.2">
      <c r="A105" s="213"/>
      <c r="B105" s="216"/>
      <c r="C105" s="219"/>
      <c r="D105" s="222"/>
      <c r="E105" s="47">
        <v>56</v>
      </c>
      <c r="F105" s="6" t="s">
        <v>13</v>
      </c>
      <c r="G105" s="165">
        <v>15</v>
      </c>
      <c r="H105" s="165">
        <v>9</v>
      </c>
      <c r="I105" s="165">
        <v>7</v>
      </c>
      <c r="J105" s="165">
        <v>9</v>
      </c>
      <c r="K105" s="165">
        <v>14</v>
      </c>
      <c r="L105" s="165">
        <v>12</v>
      </c>
      <c r="M105" s="165">
        <v>9</v>
      </c>
      <c r="N105" s="165">
        <v>9</v>
      </c>
      <c r="O105" s="165">
        <v>9</v>
      </c>
      <c r="P105" s="165">
        <v>10</v>
      </c>
      <c r="Q105" s="165">
        <v>3</v>
      </c>
      <c r="R105" s="166"/>
      <c r="S105" s="51">
        <f>IF(E105="","",SUM(G105:Q105)-(R105))</f>
        <v>106</v>
      </c>
      <c r="T105" s="227">
        <f>(SUM(S103:S106)+T104)</f>
        <v>381</v>
      </c>
      <c r="U105" s="225"/>
      <c r="V105" s="24">
        <f>SUM(G105:I105)</f>
        <v>31</v>
      </c>
    </row>
    <row r="106" spans="1:22" ht="15.75" customHeight="1" x14ac:dyDescent="0.2">
      <c r="A106" s="213"/>
      <c r="B106" s="216"/>
      <c r="C106" s="219"/>
      <c r="D106" s="223"/>
      <c r="E106" s="47">
        <v>65</v>
      </c>
      <c r="F106" s="7" t="s">
        <v>14</v>
      </c>
      <c r="G106" s="55">
        <v>15</v>
      </c>
      <c r="H106" s="55">
        <v>0</v>
      </c>
      <c r="I106" s="55">
        <v>8</v>
      </c>
      <c r="J106" s="55">
        <v>9</v>
      </c>
      <c r="K106" s="55">
        <v>12</v>
      </c>
      <c r="L106" s="55">
        <v>12</v>
      </c>
      <c r="M106" s="55">
        <v>10</v>
      </c>
      <c r="N106" s="55">
        <v>9</v>
      </c>
      <c r="O106" s="55">
        <v>6</v>
      </c>
      <c r="P106" s="55">
        <v>9</v>
      </c>
      <c r="Q106" s="55"/>
      <c r="R106" s="167"/>
      <c r="S106" s="54">
        <f>IF(E106="","",SUM(G106:Q106)-(R106))</f>
        <v>90</v>
      </c>
      <c r="T106" s="228"/>
      <c r="U106" s="226"/>
      <c r="V106" s="24">
        <f>SUM(G106:I106)</f>
        <v>23</v>
      </c>
    </row>
    <row r="107" spans="1:22" ht="15.75" customHeight="1" x14ac:dyDescent="0.2">
      <c r="A107" s="214"/>
      <c r="B107" s="217"/>
      <c r="C107" s="220"/>
      <c r="D107" s="55"/>
      <c r="E107" s="229" t="s">
        <v>31</v>
      </c>
      <c r="F107" s="230"/>
      <c r="G107" s="52">
        <f t="shared" ref="G107:Q107" si="20">SUM(G103:G106)</f>
        <v>58</v>
      </c>
      <c r="H107" s="52">
        <f t="shared" si="20"/>
        <v>18</v>
      </c>
      <c r="I107" s="52">
        <f t="shared" si="20"/>
        <v>28</v>
      </c>
      <c r="J107" s="52">
        <f t="shared" si="20"/>
        <v>35</v>
      </c>
      <c r="K107" s="52">
        <f t="shared" si="20"/>
        <v>51</v>
      </c>
      <c r="L107" s="52">
        <f t="shared" si="20"/>
        <v>47</v>
      </c>
      <c r="M107" s="52">
        <f t="shared" si="20"/>
        <v>36</v>
      </c>
      <c r="N107" s="52">
        <f t="shared" si="20"/>
        <v>37</v>
      </c>
      <c r="O107" s="52">
        <f t="shared" si="20"/>
        <v>32</v>
      </c>
      <c r="P107" s="52">
        <f t="shared" si="20"/>
        <v>36</v>
      </c>
      <c r="Q107" s="52">
        <f t="shared" si="20"/>
        <v>3</v>
      </c>
      <c r="R107" s="53"/>
      <c r="S107" s="56"/>
      <c r="T107" s="58"/>
      <c r="U107" s="57"/>
      <c r="V107" s="22">
        <f>SUM(V103:V106)</f>
        <v>104</v>
      </c>
    </row>
    <row r="108" spans="1:22" ht="15.75" customHeight="1" x14ac:dyDescent="0.25">
      <c r="A108" s="212">
        <v>439</v>
      </c>
      <c r="B108" s="215">
        <v>29</v>
      </c>
      <c r="C108" s="218" t="s">
        <v>131</v>
      </c>
      <c r="D108" s="221" t="s">
        <v>132</v>
      </c>
      <c r="E108" s="47">
        <v>14</v>
      </c>
      <c r="F108" s="5" t="s">
        <v>11</v>
      </c>
      <c r="G108" s="165">
        <v>17</v>
      </c>
      <c r="H108" s="165">
        <v>9</v>
      </c>
      <c r="I108" s="165">
        <v>6</v>
      </c>
      <c r="J108" s="165">
        <v>9</v>
      </c>
      <c r="K108" s="165">
        <v>13</v>
      </c>
      <c r="L108" s="165">
        <v>13</v>
      </c>
      <c r="M108" s="165">
        <v>9</v>
      </c>
      <c r="N108" s="165">
        <v>11</v>
      </c>
      <c r="O108" s="165">
        <v>9</v>
      </c>
      <c r="P108" s="165">
        <v>6</v>
      </c>
      <c r="Q108" s="165">
        <v>3</v>
      </c>
      <c r="R108" s="166"/>
      <c r="S108" s="50">
        <f>IF(E108="","",SUM(G108:Q108)-(R108))</f>
        <v>105</v>
      </c>
      <c r="T108" s="150" t="s">
        <v>18</v>
      </c>
      <c r="U108" s="224"/>
      <c r="V108" s="23">
        <f>SUM(G108:I108)</f>
        <v>32</v>
      </c>
    </row>
    <row r="109" spans="1:22" ht="15.75" customHeight="1" x14ac:dyDescent="0.2">
      <c r="A109" s="213"/>
      <c r="B109" s="216"/>
      <c r="C109" s="219"/>
      <c r="D109" s="222"/>
      <c r="E109" s="47">
        <v>33</v>
      </c>
      <c r="F109" s="6" t="s">
        <v>12</v>
      </c>
      <c r="G109" s="165">
        <v>0</v>
      </c>
      <c r="H109" s="165">
        <v>0</v>
      </c>
      <c r="I109" s="165">
        <v>0</v>
      </c>
      <c r="J109" s="165">
        <v>9</v>
      </c>
      <c r="K109" s="165">
        <v>10</v>
      </c>
      <c r="L109" s="165">
        <v>12</v>
      </c>
      <c r="M109" s="165">
        <v>9</v>
      </c>
      <c r="N109" s="165">
        <v>12</v>
      </c>
      <c r="O109" s="165">
        <v>9</v>
      </c>
      <c r="P109" s="165">
        <v>0</v>
      </c>
      <c r="Q109" s="165"/>
      <c r="R109" s="166"/>
      <c r="S109" s="51">
        <f>IF(E109="","",SUM(G109:Q109)-(R109))</f>
        <v>61</v>
      </c>
      <c r="T109" s="151"/>
      <c r="U109" s="225"/>
      <c r="V109" s="24">
        <f>SUM(G109:I109)</f>
        <v>0</v>
      </c>
    </row>
    <row r="110" spans="1:22" ht="15.75" customHeight="1" x14ac:dyDescent="0.2">
      <c r="A110" s="213"/>
      <c r="B110" s="216"/>
      <c r="C110" s="219"/>
      <c r="D110" s="222"/>
      <c r="E110" s="47">
        <v>1</v>
      </c>
      <c r="F110" s="6" t="s">
        <v>13</v>
      </c>
      <c r="G110" s="165">
        <v>16</v>
      </c>
      <c r="H110" s="165">
        <v>11</v>
      </c>
      <c r="I110" s="165">
        <v>6</v>
      </c>
      <c r="J110" s="165">
        <v>9</v>
      </c>
      <c r="K110" s="165">
        <v>12</v>
      </c>
      <c r="L110" s="165">
        <v>15</v>
      </c>
      <c r="M110" s="165">
        <v>9</v>
      </c>
      <c r="N110" s="165">
        <v>10</v>
      </c>
      <c r="O110" s="165">
        <v>7</v>
      </c>
      <c r="P110" s="165">
        <v>6</v>
      </c>
      <c r="Q110" s="165">
        <v>3</v>
      </c>
      <c r="R110" s="166"/>
      <c r="S110" s="51">
        <f>IF(E110="","",SUM(G110:Q110)-(R110))</f>
        <v>104</v>
      </c>
      <c r="T110" s="227">
        <f>(SUM(S108:S111)+T109)</f>
        <v>381</v>
      </c>
      <c r="U110" s="225"/>
      <c r="V110" s="24">
        <f>SUM(G110:I110)</f>
        <v>33</v>
      </c>
    </row>
    <row r="111" spans="1:22" ht="15.75" customHeight="1" x14ac:dyDescent="0.2">
      <c r="A111" s="213"/>
      <c r="B111" s="216"/>
      <c r="C111" s="219"/>
      <c r="D111" s="223"/>
      <c r="E111" s="47">
        <v>39</v>
      </c>
      <c r="F111" s="7" t="s">
        <v>14</v>
      </c>
      <c r="G111" s="55">
        <v>18</v>
      </c>
      <c r="H111" s="55">
        <v>13</v>
      </c>
      <c r="I111" s="55">
        <v>7</v>
      </c>
      <c r="J111" s="55">
        <v>9</v>
      </c>
      <c r="K111" s="55">
        <v>9</v>
      </c>
      <c r="L111" s="55">
        <v>13</v>
      </c>
      <c r="M111" s="55">
        <v>10</v>
      </c>
      <c r="N111" s="55">
        <v>12</v>
      </c>
      <c r="O111" s="55">
        <v>10</v>
      </c>
      <c r="P111" s="55">
        <v>7</v>
      </c>
      <c r="Q111" s="55">
        <v>3</v>
      </c>
      <c r="R111" s="167"/>
      <c r="S111" s="54">
        <f>IF(E111="","",SUM(G111:Q111)-(R111))</f>
        <v>111</v>
      </c>
      <c r="T111" s="228"/>
      <c r="U111" s="226"/>
      <c r="V111" s="24">
        <f>SUM(G111:I111)</f>
        <v>38</v>
      </c>
    </row>
    <row r="112" spans="1:22" ht="15.75" customHeight="1" x14ac:dyDescent="0.2">
      <c r="A112" s="214"/>
      <c r="B112" s="217"/>
      <c r="C112" s="220"/>
      <c r="D112" s="55"/>
      <c r="E112" s="229" t="s">
        <v>31</v>
      </c>
      <c r="F112" s="230"/>
      <c r="G112" s="52">
        <f t="shared" ref="G112:Q112" si="21">SUM(G108:G111)</f>
        <v>51</v>
      </c>
      <c r="H112" s="52">
        <f t="shared" si="21"/>
        <v>33</v>
      </c>
      <c r="I112" s="52">
        <f t="shared" si="21"/>
        <v>19</v>
      </c>
      <c r="J112" s="52">
        <f t="shared" si="21"/>
        <v>36</v>
      </c>
      <c r="K112" s="52">
        <f t="shared" si="21"/>
        <v>44</v>
      </c>
      <c r="L112" s="52">
        <f t="shared" si="21"/>
        <v>53</v>
      </c>
      <c r="M112" s="52">
        <f t="shared" si="21"/>
        <v>37</v>
      </c>
      <c r="N112" s="52">
        <f t="shared" si="21"/>
        <v>45</v>
      </c>
      <c r="O112" s="52">
        <f t="shared" si="21"/>
        <v>35</v>
      </c>
      <c r="P112" s="52">
        <f t="shared" si="21"/>
        <v>19</v>
      </c>
      <c r="Q112" s="52">
        <f t="shared" si="21"/>
        <v>9</v>
      </c>
      <c r="R112" s="53"/>
      <c r="S112" s="56"/>
      <c r="T112" s="58"/>
      <c r="U112" s="57"/>
      <c r="V112" s="22">
        <f>SUM(V108:V111)</f>
        <v>103</v>
      </c>
    </row>
    <row r="113" spans="1:22" ht="15.75" customHeight="1" x14ac:dyDescent="0.25">
      <c r="A113" s="212">
        <v>452</v>
      </c>
      <c r="B113" s="215">
        <v>28</v>
      </c>
      <c r="C113" s="218" t="s">
        <v>106</v>
      </c>
      <c r="D113" s="221" t="s">
        <v>105</v>
      </c>
      <c r="E113" s="47">
        <v>13</v>
      </c>
      <c r="F113" s="5" t="s">
        <v>11</v>
      </c>
      <c r="G113" s="165">
        <v>12</v>
      </c>
      <c r="H113" s="165">
        <v>10</v>
      </c>
      <c r="I113" s="165">
        <v>7</v>
      </c>
      <c r="J113" s="165">
        <v>9</v>
      </c>
      <c r="K113" s="165">
        <v>0</v>
      </c>
      <c r="L113" s="165">
        <v>14</v>
      </c>
      <c r="M113" s="165">
        <v>9</v>
      </c>
      <c r="N113" s="165">
        <v>9</v>
      </c>
      <c r="O113" s="165">
        <v>8</v>
      </c>
      <c r="P113" s="165">
        <v>8</v>
      </c>
      <c r="Q113" s="165"/>
      <c r="R113" s="166"/>
      <c r="S113" s="50">
        <f>IF(E113="","",SUM(G113:Q113)-(R113))</f>
        <v>86</v>
      </c>
      <c r="T113" s="150" t="s">
        <v>18</v>
      </c>
      <c r="U113" s="224"/>
      <c r="V113" s="23">
        <f>SUM(G113:I113)</f>
        <v>29</v>
      </c>
    </row>
    <row r="114" spans="1:22" ht="15.75" customHeight="1" x14ac:dyDescent="0.2">
      <c r="A114" s="213"/>
      <c r="B114" s="216"/>
      <c r="C114" s="219"/>
      <c r="D114" s="222"/>
      <c r="E114" s="47">
        <v>50</v>
      </c>
      <c r="F114" s="6" t="s">
        <v>12</v>
      </c>
      <c r="G114" s="165">
        <v>15</v>
      </c>
      <c r="H114" s="165">
        <v>9</v>
      </c>
      <c r="I114" s="165">
        <v>8</v>
      </c>
      <c r="J114" s="165">
        <v>9</v>
      </c>
      <c r="K114" s="165">
        <v>12</v>
      </c>
      <c r="L114" s="165">
        <v>13</v>
      </c>
      <c r="M114" s="165">
        <v>9</v>
      </c>
      <c r="N114" s="165">
        <v>9</v>
      </c>
      <c r="O114" s="165">
        <v>9</v>
      </c>
      <c r="P114" s="165">
        <v>9</v>
      </c>
      <c r="Q114" s="165">
        <v>3</v>
      </c>
      <c r="R114" s="166"/>
      <c r="S114" s="51">
        <f>IF(E114="","",SUM(G114:Q114)-(R114))</f>
        <v>105</v>
      </c>
      <c r="T114" s="151"/>
      <c r="U114" s="225"/>
      <c r="V114" s="24">
        <f>SUM(G114:I114)</f>
        <v>32</v>
      </c>
    </row>
    <row r="115" spans="1:22" ht="15.75" customHeight="1" x14ac:dyDescent="0.2">
      <c r="A115" s="213"/>
      <c r="B115" s="216"/>
      <c r="C115" s="219"/>
      <c r="D115" s="222"/>
      <c r="E115" s="47">
        <v>56</v>
      </c>
      <c r="F115" s="6" t="s">
        <v>13</v>
      </c>
      <c r="G115" s="165">
        <v>14</v>
      </c>
      <c r="H115" s="165">
        <v>9</v>
      </c>
      <c r="I115" s="165">
        <v>6</v>
      </c>
      <c r="J115" s="165">
        <v>9</v>
      </c>
      <c r="K115" s="165">
        <v>0</v>
      </c>
      <c r="L115" s="165">
        <v>13</v>
      </c>
      <c r="M115" s="165">
        <v>9</v>
      </c>
      <c r="N115" s="165">
        <v>9</v>
      </c>
      <c r="O115" s="165">
        <v>9</v>
      </c>
      <c r="P115" s="165">
        <v>9</v>
      </c>
      <c r="Q115" s="165"/>
      <c r="R115" s="166"/>
      <c r="S115" s="51">
        <f>IF(E115="","",SUM(G115:Q115)-(R115))</f>
        <v>87</v>
      </c>
      <c r="T115" s="227">
        <f>(SUM(S113:S116)+T114)</f>
        <v>380</v>
      </c>
      <c r="U115" s="225"/>
      <c r="V115" s="24">
        <f>SUM(G115:I115)</f>
        <v>29</v>
      </c>
    </row>
    <row r="116" spans="1:22" ht="15.75" customHeight="1" x14ac:dyDescent="0.2">
      <c r="A116" s="213"/>
      <c r="B116" s="216"/>
      <c r="C116" s="219"/>
      <c r="D116" s="223"/>
      <c r="E116" s="47">
        <v>54</v>
      </c>
      <c r="F116" s="7" t="s">
        <v>14</v>
      </c>
      <c r="G116" s="55">
        <v>15</v>
      </c>
      <c r="H116" s="55">
        <v>10</v>
      </c>
      <c r="I116" s="55">
        <v>7</v>
      </c>
      <c r="J116" s="55">
        <v>9</v>
      </c>
      <c r="K116" s="55">
        <v>10</v>
      </c>
      <c r="L116" s="55">
        <v>13</v>
      </c>
      <c r="M116" s="55">
        <v>9</v>
      </c>
      <c r="N116" s="55">
        <v>10</v>
      </c>
      <c r="O116" s="55">
        <v>8</v>
      </c>
      <c r="P116" s="55">
        <v>8</v>
      </c>
      <c r="Q116" s="55">
        <v>3</v>
      </c>
      <c r="R116" s="167"/>
      <c r="S116" s="54">
        <f>IF(E116="","",SUM(G116:Q116)-(R116))</f>
        <v>102</v>
      </c>
      <c r="T116" s="228"/>
      <c r="U116" s="226"/>
      <c r="V116" s="24">
        <f>SUM(G116:I116)</f>
        <v>32</v>
      </c>
    </row>
    <row r="117" spans="1:22" ht="15.75" customHeight="1" x14ac:dyDescent="0.2">
      <c r="A117" s="214"/>
      <c r="B117" s="217"/>
      <c r="C117" s="220"/>
      <c r="D117" s="55"/>
      <c r="E117" s="229" t="s">
        <v>31</v>
      </c>
      <c r="F117" s="230"/>
      <c r="G117" s="52">
        <f t="shared" ref="G117:Q117" si="22">SUM(G113:G116)</f>
        <v>56</v>
      </c>
      <c r="H117" s="52">
        <f t="shared" si="22"/>
        <v>38</v>
      </c>
      <c r="I117" s="52">
        <f t="shared" si="22"/>
        <v>28</v>
      </c>
      <c r="J117" s="52">
        <f t="shared" si="22"/>
        <v>36</v>
      </c>
      <c r="K117" s="52">
        <f t="shared" si="22"/>
        <v>22</v>
      </c>
      <c r="L117" s="52">
        <f t="shared" si="22"/>
        <v>53</v>
      </c>
      <c r="M117" s="52">
        <f t="shared" si="22"/>
        <v>36</v>
      </c>
      <c r="N117" s="52">
        <f t="shared" si="22"/>
        <v>37</v>
      </c>
      <c r="O117" s="52">
        <f t="shared" si="22"/>
        <v>34</v>
      </c>
      <c r="P117" s="52">
        <f t="shared" si="22"/>
        <v>34</v>
      </c>
      <c r="Q117" s="52">
        <f t="shared" si="22"/>
        <v>6</v>
      </c>
      <c r="R117" s="53"/>
      <c r="S117" s="56"/>
      <c r="T117" s="58"/>
      <c r="U117" s="57"/>
      <c r="V117" s="22">
        <f>SUM(V113:V116)</f>
        <v>122</v>
      </c>
    </row>
    <row r="118" spans="1:22" ht="15.75" customHeight="1" x14ac:dyDescent="0.25">
      <c r="A118" s="212">
        <v>445</v>
      </c>
      <c r="B118" s="215">
        <v>35</v>
      </c>
      <c r="C118" s="218" t="s">
        <v>141</v>
      </c>
      <c r="D118" s="221" t="s">
        <v>142</v>
      </c>
      <c r="E118" s="47">
        <v>4</v>
      </c>
      <c r="F118" s="5" t="s">
        <v>11</v>
      </c>
      <c r="G118" s="165">
        <v>14</v>
      </c>
      <c r="H118" s="165">
        <v>9</v>
      </c>
      <c r="I118" s="165">
        <v>6</v>
      </c>
      <c r="J118" s="165">
        <v>9</v>
      </c>
      <c r="K118" s="165">
        <v>15</v>
      </c>
      <c r="L118" s="165">
        <v>14</v>
      </c>
      <c r="M118" s="165">
        <v>10</v>
      </c>
      <c r="N118" s="165">
        <v>9</v>
      </c>
      <c r="O118" s="165">
        <v>13</v>
      </c>
      <c r="P118" s="165">
        <v>8</v>
      </c>
      <c r="Q118" s="165">
        <v>3</v>
      </c>
      <c r="R118" s="166"/>
      <c r="S118" s="50">
        <f>IF(E118="","",SUM(G118:Q118)-(R118))</f>
        <v>110</v>
      </c>
      <c r="T118" s="150" t="s">
        <v>18</v>
      </c>
      <c r="U118" s="224"/>
      <c r="V118" s="23">
        <f>SUM(G118:I118)</f>
        <v>29</v>
      </c>
    </row>
    <row r="119" spans="1:22" ht="15.75" customHeight="1" x14ac:dyDescent="0.2">
      <c r="A119" s="213"/>
      <c r="B119" s="216"/>
      <c r="C119" s="219"/>
      <c r="D119" s="222"/>
      <c r="E119" s="47">
        <v>58</v>
      </c>
      <c r="F119" s="6" t="s">
        <v>12</v>
      </c>
      <c r="G119" s="165">
        <v>0</v>
      </c>
      <c r="H119" s="165">
        <v>0</v>
      </c>
      <c r="I119" s="165">
        <v>7</v>
      </c>
      <c r="J119" s="165">
        <v>9</v>
      </c>
      <c r="K119" s="165">
        <v>14</v>
      </c>
      <c r="L119" s="165">
        <v>14</v>
      </c>
      <c r="M119" s="165">
        <v>11</v>
      </c>
      <c r="N119" s="165">
        <v>8</v>
      </c>
      <c r="O119" s="165">
        <v>12</v>
      </c>
      <c r="P119" s="165">
        <v>9</v>
      </c>
      <c r="Q119" s="165">
        <v>0</v>
      </c>
      <c r="R119" s="166"/>
      <c r="S119" s="51">
        <f>IF(E119="","",SUM(G119:Q119)-(R119))</f>
        <v>84</v>
      </c>
      <c r="T119" s="151"/>
      <c r="U119" s="225"/>
      <c r="V119" s="24">
        <f>SUM(G119:I119)</f>
        <v>7</v>
      </c>
    </row>
    <row r="120" spans="1:22" ht="15.75" customHeight="1" x14ac:dyDescent="0.2">
      <c r="A120" s="213"/>
      <c r="B120" s="216"/>
      <c r="C120" s="219"/>
      <c r="D120" s="222"/>
      <c r="E120" s="47">
        <v>46</v>
      </c>
      <c r="F120" s="6" t="s">
        <v>13</v>
      </c>
      <c r="G120" s="165">
        <v>15</v>
      </c>
      <c r="H120" s="165">
        <v>0</v>
      </c>
      <c r="I120" s="165">
        <v>6</v>
      </c>
      <c r="J120" s="165">
        <v>10</v>
      </c>
      <c r="K120" s="165">
        <v>14</v>
      </c>
      <c r="L120" s="165">
        <v>14</v>
      </c>
      <c r="M120" s="165">
        <v>11</v>
      </c>
      <c r="N120" s="165">
        <v>9</v>
      </c>
      <c r="O120" s="165">
        <v>13</v>
      </c>
      <c r="P120" s="165">
        <v>10</v>
      </c>
      <c r="Q120" s="165"/>
      <c r="R120" s="166"/>
      <c r="S120" s="51">
        <f>IF(E120="","",SUM(G120:Q120)-(R120))</f>
        <v>102</v>
      </c>
      <c r="T120" s="227">
        <f>(SUM(S118:S121)+T119)</f>
        <v>375</v>
      </c>
      <c r="U120" s="225"/>
      <c r="V120" s="24">
        <f>SUM(G120:I120)</f>
        <v>21</v>
      </c>
    </row>
    <row r="121" spans="1:22" ht="15.75" customHeight="1" x14ac:dyDescent="0.2">
      <c r="A121" s="213"/>
      <c r="B121" s="216"/>
      <c r="C121" s="219"/>
      <c r="D121" s="223"/>
      <c r="E121" s="47">
        <v>47</v>
      </c>
      <c r="F121" s="7" t="s">
        <v>14</v>
      </c>
      <c r="G121" s="55">
        <v>14</v>
      </c>
      <c r="H121" s="55">
        <v>0</v>
      </c>
      <c r="I121" s="55">
        <v>7</v>
      </c>
      <c r="J121" s="55">
        <v>8</v>
      </c>
      <c r="K121" s="55">
        <v>0</v>
      </c>
      <c r="L121" s="55">
        <v>15</v>
      </c>
      <c r="M121" s="55">
        <v>9</v>
      </c>
      <c r="N121" s="55">
        <v>9</v>
      </c>
      <c r="O121" s="55">
        <v>11</v>
      </c>
      <c r="P121" s="55">
        <v>6</v>
      </c>
      <c r="Q121" s="55"/>
      <c r="R121" s="167"/>
      <c r="S121" s="54">
        <f>IF(E121="","",SUM(G121:Q121)-(R121))</f>
        <v>79</v>
      </c>
      <c r="T121" s="228"/>
      <c r="U121" s="226"/>
      <c r="V121" s="24">
        <f>SUM(G121:I121)</f>
        <v>21</v>
      </c>
    </row>
    <row r="122" spans="1:22" ht="15.75" customHeight="1" x14ac:dyDescent="0.2">
      <c r="A122" s="214"/>
      <c r="B122" s="217"/>
      <c r="C122" s="220"/>
      <c r="D122" s="55"/>
      <c r="E122" s="229" t="s">
        <v>31</v>
      </c>
      <c r="F122" s="230"/>
      <c r="G122" s="52">
        <f t="shared" ref="G122:Q122" si="23">SUM(G118:G121)</f>
        <v>43</v>
      </c>
      <c r="H122" s="52">
        <f t="shared" si="23"/>
        <v>9</v>
      </c>
      <c r="I122" s="52">
        <f t="shared" si="23"/>
        <v>26</v>
      </c>
      <c r="J122" s="52">
        <f t="shared" si="23"/>
        <v>36</v>
      </c>
      <c r="K122" s="52">
        <f t="shared" si="23"/>
        <v>43</v>
      </c>
      <c r="L122" s="52">
        <f t="shared" si="23"/>
        <v>57</v>
      </c>
      <c r="M122" s="52">
        <f t="shared" si="23"/>
        <v>41</v>
      </c>
      <c r="N122" s="52">
        <f t="shared" si="23"/>
        <v>35</v>
      </c>
      <c r="O122" s="52">
        <f t="shared" si="23"/>
        <v>49</v>
      </c>
      <c r="P122" s="52">
        <f t="shared" si="23"/>
        <v>33</v>
      </c>
      <c r="Q122" s="52">
        <f t="shared" si="23"/>
        <v>3</v>
      </c>
      <c r="R122" s="53"/>
      <c r="S122" s="56"/>
      <c r="T122" s="58"/>
      <c r="U122" s="57"/>
      <c r="V122" s="22">
        <f>SUM(V118:V121)</f>
        <v>78</v>
      </c>
    </row>
    <row r="123" spans="1:22" ht="15.75" customHeight="1" x14ac:dyDescent="0.25">
      <c r="A123" s="212"/>
      <c r="B123" s="215">
        <v>22</v>
      </c>
      <c r="C123" s="218" t="s">
        <v>117</v>
      </c>
      <c r="D123" s="221" t="s">
        <v>118</v>
      </c>
      <c r="E123" s="47">
        <v>5</v>
      </c>
      <c r="F123" s="5" t="s">
        <v>11</v>
      </c>
      <c r="G123" s="165">
        <v>18</v>
      </c>
      <c r="H123" s="165">
        <v>0</v>
      </c>
      <c r="I123" s="165">
        <v>0</v>
      </c>
      <c r="J123" s="165">
        <v>10</v>
      </c>
      <c r="K123" s="165">
        <v>12</v>
      </c>
      <c r="L123" s="165">
        <v>14</v>
      </c>
      <c r="M123" s="165">
        <v>10</v>
      </c>
      <c r="N123" s="165">
        <v>12</v>
      </c>
      <c r="O123" s="165">
        <v>9</v>
      </c>
      <c r="P123" s="165">
        <v>9</v>
      </c>
      <c r="Q123" s="165"/>
      <c r="R123" s="166"/>
      <c r="S123" s="50">
        <f>IF(E123="","",SUM(G123:Q123)-(R123))</f>
        <v>94</v>
      </c>
      <c r="T123" s="150" t="s">
        <v>18</v>
      </c>
      <c r="U123" s="224"/>
      <c r="V123" s="23">
        <f>SUM(G123:I123)</f>
        <v>18</v>
      </c>
    </row>
    <row r="124" spans="1:22" ht="15.75" customHeight="1" x14ac:dyDescent="0.2">
      <c r="A124" s="213"/>
      <c r="B124" s="216"/>
      <c r="C124" s="219"/>
      <c r="D124" s="222"/>
      <c r="E124" s="47">
        <v>8</v>
      </c>
      <c r="F124" s="6" t="s">
        <v>12</v>
      </c>
      <c r="G124" s="165">
        <v>16</v>
      </c>
      <c r="H124" s="165">
        <v>9</v>
      </c>
      <c r="I124" s="165">
        <v>0</v>
      </c>
      <c r="J124" s="165">
        <v>9</v>
      </c>
      <c r="K124" s="165">
        <v>13</v>
      </c>
      <c r="L124" s="165">
        <v>13</v>
      </c>
      <c r="M124" s="165">
        <v>9</v>
      </c>
      <c r="N124" s="165">
        <v>11</v>
      </c>
      <c r="O124" s="165">
        <v>10</v>
      </c>
      <c r="P124" s="165">
        <v>8</v>
      </c>
      <c r="Q124" s="165"/>
      <c r="R124" s="166"/>
      <c r="S124" s="51">
        <f>IF(E124="","",SUM(G124:Q124)-(R124))</f>
        <v>98</v>
      </c>
      <c r="T124" s="151"/>
      <c r="U124" s="225"/>
      <c r="V124" s="24">
        <f>SUM(G124:I124)</f>
        <v>25</v>
      </c>
    </row>
    <row r="125" spans="1:22" ht="15.75" customHeight="1" x14ac:dyDescent="0.2">
      <c r="A125" s="213"/>
      <c r="B125" s="216"/>
      <c r="C125" s="219"/>
      <c r="D125" s="222"/>
      <c r="E125" s="47">
        <v>37</v>
      </c>
      <c r="F125" s="6" t="s">
        <v>13</v>
      </c>
      <c r="G125" s="165">
        <v>16</v>
      </c>
      <c r="H125" s="165">
        <v>0</v>
      </c>
      <c r="I125" s="165">
        <v>0</v>
      </c>
      <c r="J125" s="165">
        <v>10</v>
      </c>
      <c r="K125" s="165">
        <v>13</v>
      </c>
      <c r="L125" s="165">
        <v>14</v>
      </c>
      <c r="M125" s="165">
        <v>9</v>
      </c>
      <c r="N125" s="165">
        <v>11</v>
      </c>
      <c r="O125" s="165">
        <v>10</v>
      </c>
      <c r="P125" s="165">
        <v>6</v>
      </c>
      <c r="Q125" s="165"/>
      <c r="R125" s="166"/>
      <c r="S125" s="51">
        <f>IF(E125="","",SUM(G125:Q125)-(R125))</f>
        <v>89</v>
      </c>
      <c r="T125" s="227">
        <f>(SUM(S123:S126)+T124)</f>
        <v>374</v>
      </c>
      <c r="U125" s="225"/>
      <c r="V125" s="24">
        <f>SUM(G125:I125)</f>
        <v>16</v>
      </c>
    </row>
    <row r="126" spans="1:22" ht="15.75" customHeight="1" x14ac:dyDescent="0.2">
      <c r="A126" s="213"/>
      <c r="B126" s="216"/>
      <c r="C126" s="219"/>
      <c r="D126" s="223"/>
      <c r="E126" s="47">
        <v>7</v>
      </c>
      <c r="F126" s="7" t="s">
        <v>14</v>
      </c>
      <c r="G126" s="55">
        <v>14</v>
      </c>
      <c r="H126" s="55">
        <v>0</v>
      </c>
      <c r="I126" s="55">
        <v>6</v>
      </c>
      <c r="J126" s="55">
        <v>9</v>
      </c>
      <c r="K126" s="55">
        <v>12</v>
      </c>
      <c r="L126" s="55">
        <v>13</v>
      </c>
      <c r="M126" s="55">
        <v>11</v>
      </c>
      <c r="N126" s="55">
        <v>10</v>
      </c>
      <c r="O126" s="55">
        <v>12</v>
      </c>
      <c r="P126" s="55">
        <v>6</v>
      </c>
      <c r="Q126" s="55"/>
      <c r="R126" s="167"/>
      <c r="S126" s="54">
        <f>IF(E126="","",SUM(G126:Q126)-(R126))</f>
        <v>93</v>
      </c>
      <c r="T126" s="228"/>
      <c r="U126" s="226"/>
      <c r="V126" s="24">
        <f>SUM(G126:I126)</f>
        <v>20</v>
      </c>
    </row>
    <row r="127" spans="1:22" ht="15.75" customHeight="1" x14ac:dyDescent="0.2">
      <c r="A127" s="214"/>
      <c r="B127" s="217"/>
      <c r="C127" s="220"/>
      <c r="D127" s="55"/>
      <c r="E127" s="229" t="s">
        <v>31</v>
      </c>
      <c r="F127" s="230"/>
      <c r="G127" s="52">
        <f t="shared" ref="G127:Q127" si="24">SUM(G123:G126)</f>
        <v>64</v>
      </c>
      <c r="H127" s="52">
        <f t="shared" si="24"/>
        <v>9</v>
      </c>
      <c r="I127" s="52">
        <f t="shared" si="24"/>
        <v>6</v>
      </c>
      <c r="J127" s="52">
        <f t="shared" si="24"/>
        <v>38</v>
      </c>
      <c r="K127" s="52">
        <f t="shared" si="24"/>
        <v>50</v>
      </c>
      <c r="L127" s="52">
        <f t="shared" si="24"/>
        <v>54</v>
      </c>
      <c r="M127" s="52">
        <f t="shared" si="24"/>
        <v>39</v>
      </c>
      <c r="N127" s="52">
        <f t="shared" si="24"/>
        <v>44</v>
      </c>
      <c r="O127" s="52">
        <f t="shared" si="24"/>
        <v>41</v>
      </c>
      <c r="P127" s="52">
        <f t="shared" si="24"/>
        <v>29</v>
      </c>
      <c r="Q127" s="52">
        <f t="shared" si="24"/>
        <v>0</v>
      </c>
      <c r="R127" s="53"/>
      <c r="S127" s="56"/>
      <c r="T127" s="58"/>
      <c r="U127" s="57"/>
      <c r="V127" s="22">
        <f>SUM(V123:V126)</f>
        <v>79</v>
      </c>
    </row>
    <row r="128" spans="1:22" ht="15.75" customHeight="1" x14ac:dyDescent="0.25">
      <c r="A128" s="212">
        <v>407</v>
      </c>
      <c r="B128" s="215">
        <v>30</v>
      </c>
      <c r="C128" s="218" t="s">
        <v>119</v>
      </c>
      <c r="D128" s="221" t="s">
        <v>154</v>
      </c>
      <c r="E128" s="47">
        <v>3</v>
      </c>
      <c r="F128" s="5" t="s">
        <v>11</v>
      </c>
      <c r="G128" s="165">
        <v>13</v>
      </c>
      <c r="H128" s="165">
        <v>10</v>
      </c>
      <c r="I128" s="165">
        <v>9</v>
      </c>
      <c r="J128" s="165">
        <v>9</v>
      </c>
      <c r="K128" s="165">
        <v>14</v>
      </c>
      <c r="L128" s="165">
        <v>12</v>
      </c>
      <c r="M128" s="165">
        <v>9</v>
      </c>
      <c r="N128" s="165">
        <v>12</v>
      </c>
      <c r="O128" s="165">
        <v>8</v>
      </c>
      <c r="P128" s="165">
        <v>6</v>
      </c>
      <c r="Q128" s="165">
        <v>3</v>
      </c>
      <c r="R128" s="166"/>
      <c r="S128" s="50">
        <f>IF(E128="","",SUM(G128:Q128)-(R128))</f>
        <v>105</v>
      </c>
      <c r="T128" s="150" t="s">
        <v>18</v>
      </c>
      <c r="U128" s="224"/>
      <c r="V128" s="23">
        <f>SUM(G128:I128)</f>
        <v>32</v>
      </c>
    </row>
    <row r="129" spans="1:22" ht="15.75" customHeight="1" x14ac:dyDescent="0.2">
      <c r="A129" s="213"/>
      <c r="B129" s="216"/>
      <c r="C129" s="219"/>
      <c r="D129" s="222"/>
      <c r="E129" s="47">
        <v>6</v>
      </c>
      <c r="F129" s="6" t="s">
        <v>12</v>
      </c>
      <c r="G129" s="165">
        <v>13</v>
      </c>
      <c r="H129" s="165">
        <v>9</v>
      </c>
      <c r="I129" s="165">
        <v>6</v>
      </c>
      <c r="J129" s="165">
        <v>10</v>
      </c>
      <c r="K129" s="165">
        <v>12</v>
      </c>
      <c r="L129" s="165">
        <v>14</v>
      </c>
      <c r="M129" s="165">
        <v>8</v>
      </c>
      <c r="N129" s="165">
        <v>9</v>
      </c>
      <c r="O129" s="165">
        <v>9</v>
      </c>
      <c r="P129" s="165">
        <v>6</v>
      </c>
      <c r="Q129" s="165"/>
      <c r="R129" s="166"/>
      <c r="S129" s="51">
        <f>IF(E129="","",SUM(G129:Q129)-(R129))</f>
        <v>96</v>
      </c>
      <c r="T129" s="151"/>
      <c r="U129" s="225"/>
      <c r="V129" s="24">
        <f>SUM(G129:I129)</f>
        <v>28</v>
      </c>
    </row>
    <row r="130" spans="1:22" ht="15.75" customHeight="1" x14ac:dyDescent="0.2">
      <c r="A130" s="213"/>
      <c r="B130" s="216"/>
      <c r="C130" s="219"/>
      <c r="D130" s="222"/>
      <c r="E130" s="47">
        <v>5</v>
      </c>
      <c r="F130" s="6" t="s">
        <v>13</v>
      </c>
      <c r="G130" s="165">
        <v>16</v>
      </c>
      <c r="H130" s="165">
        <v>0</v>
      </c>
      <c r="I130" s="165">
        <v>7</v>
      </c>
      <c r="J130" s="165">
        <v>9</v>
      </c>
      <c r="K130" s="165">
        <v>0</v>
      </c>
      <c r="L130" s="165">
        <v>11</v>
      </c>
      <c r="M130" s="165">
        <v>9</v>
      </c>
      <c r="N130" s="165">
        <v>10</v>
      </c>
      <c r="O130" s="165">
        <v>10</v>
      </c>
      <c r="P130" s="165">
        <v>7</v>
      </c>
      <c r="Q130" s="165">
        <v>0</v>
      </c>
      <c r="R130" s="166"/>
      <c r="S130" s="51">
        <f>IF(E130="","",SUM(G130:Q130)-(R130))</f>
        <v>79</v>
      </c>
      <c r="T130" s="227">
        <f>(SUM(S128:S131)+T129)</f>
        <v>369</v>
      </c>
      <c r="U130" s="225"/>
      <c r="V130" s="24">
        <f>SUM(G130:I130)</f>
        <v>23</v>
      </c>
    </row>
    <row r="131" spans="1:22" ht="15.75" customHeight="1" x14ac:dyDescent="0.2">
      <c r="A131" s="213"/>
      <c r="B131" s="216"/>
      <c r="C131" s="219"/>
      <c r="D131" s="223"/>
      <c r="E131" s="47">
        <v>4</v>
      </c>
      <c r="F131" s="7" t="s">
        <v>14</v>
      </c>
      <c r="G131" s="55">
        <v>17</v>
      </c>
      <c r="H131" s="55">
        <v>0</v>
      </c>
      <c r="I131" s="55">
        <v>6</v>
      </c>
      <c r="J131" s="55">
        <v>9</v>
      </c>
      <c r="K131" s="55">
        <v>9</v>
      </c>
      <c r="L131" s="55">
        <v>13</v>
      </c>
      <c r="M131" s="55">
        <v>9</v>
      </c>
      <c r="N131" s="55">
        <v>10</v>
      </c>
      <c r="O131" s="55">
        <v>9</v>
      </c>
      <c r="P131" s="55">
        <v>7</v>
      </c>
      <c r="Q131" s="55"/>
      <c r="R131" s="167"/>
      <c r="S131" s="54">
        <f>IF(E131="","",SUM(G131:Q131)-(R131))</f>
        <v>89</v>
      </c>
      <c r="T131" s="228"/>
      <c r="U131" s="226"/>
      <c r="V131" s="24">
        <f>SUM(G131:I131)</f>
        <v>23</v>
      </c>
    </row>
    <row r="132" spans="1:22" ht="15.75" customHeight="1" x14ac:dyDescent="0.2">
      <c r="A132" s="214"/>
      <c r="B132" s="217"/>
      <c r="C132" s="220"/>
      <c r="D132" s="55"/>
      <c r="E132" s="229" t="s">
        <v>31</v>
      </c>
      <c r="F132" s="230"/>
      <c r="G132" s="52">
        <f t="shared" ref="G132:Q132" si="25">SUM(G128:G131)</f>
        <v>59</v>
      </c>
      <c r="H132" s="52">
        <f t="shared" si="25"/>
        <v>19</v>
      </c>
      <c r="I132" s="52">
        <f t="shared" si="25"/>
        <v>28</v>
      </c>
      <c r="J132" s="52">
        <f t="shared" si="25"/>
        <v>37</v>
      </c>
      <c r="K132" s="52">
        <f t="shared" si="25"/>
        <v>35</v>
      </c>
      <c r="L132" s="52">
        <f t="shared" si="25"/>
        <v>50</v>
      </c>
      <c r="M132" s="52">
        <f t="shared" si="25"/>
        <v>35</v>
      </c>
      <c r="N132" s="52">
        <f t="shared" si="25"/>
        <v>41</v>
      </c>
      <c r="O132" s="52">
        <f t="shared" si="25"/>
        <v>36</v>
      </c>
      <c r="P132" s="52">
        <f t="shared" si="25"/>
        <v>26</v>
      </c>
      <c r="Q132" s="52">
        <f t="shared" si="25"/>
        <v>3</v>
      </c>
      <c r="R132" s="53"/>
      <c r="S132" s="56"/>
      <c r="T132" s="58"/>
      <c r="U132" s="57"/>
      <c r="V132" s="22">
        <f>SUM(V128:V131)</f>
        <v>106</v>
      </c>
    </row>
    <row r="133" spans="1:22" ht="15.75" customHeight="1" x14ac:dyDescent="0.25">
      <c r="A133" s="212">
        <v>403</v>
      </c>
      <c r="B133" s="215">
        <v>18</v>
      </c>
      <c r="C133" s="218" t="s">
        <v>96</v>
      </c>
      <c r="D133" s="221" t="s">
        <v>97</v>
      </c>
      <c r="E133" s="47">
        <v>63</v>
      </c>
      <c r="F133" s="5" t="s">
        <v>11</v>
      </c>
      <c r="G133" s="165">
        <v>12</v>
      </c>
      <c r="H133" s="165">
        <v>0</v>
      </c>
      <c r="I133" s="165">
        <v>8</v>
      </c>
      <c r="J133" s="165">
        <v>9</v>
      </c>
      <c r="K133" s="165">
        <v>12</v>
      </c>
      <c r="L133" s="165">
        <v>12</v>
      </c>
      <c r="M133" s="165">
        <v>9</v>
      </c>
      <c r="N133" s="165">
        <v>9</v>
      </c>
      <c r="O133" s="165">
        <v>12</v>
      </c>
      <c r="P133" s="165">
        <v>10</v>
      </c>
      <c r="Q133" s="165"/>
      <c r="R133" s="166"/>
      <c r="S133" s="50">
        <f>IF(E133="","",SUM(G133:Q133)-(R133))</f>
        <v>93</v>
      </c>
      <c r="T133" s="150" t="s">
        <v>18</v>
      </c>
      <c r="U133" s="224"/>
      <c r="V133" s="23">
        <f>SUM(G133:I133)</f>
        <v>20</v>
      </c>
    </row>
    <row r="134" spans="1:22" ht="15.75" customHeight="1" x14ac:dyDescent="0.2">
      <c r="A134" s="213"/>
      <c r="B134" s="216"/>
      <c r="C134" s="219"/>
      <c r="D134" s="222"/>
      <c r="E134" s="47">
        <v>48</v>
      </c>
      <c r="F134" s="6" t="s">
        <v>12</v>
      </c>
      <c r="G134" s="165">
        <v>14</v>
      </c>
      <c r="H134" s="165">
        <v>9</v>
      </c>
      <c r="I134" s="165">
        <v>7</v>
      </c>
      <c r="J134" s="165">
        <v>9</v>
      </c>
      <c r="K134" s="165">
        <v>12</v>
      </c>
      <c r="L134" s="165">
        <v>10</v>
      </c>
      <c r="M134" s="165">
        <v>9</v>
      </c>
      <c r="N134" s="165">
        <v>9</v>
      </c>
      <c r="O134" s="165">
        <v>12</v>
      </c>
      <c r="P134" s="165">
        <v>9</v>
      </c>
      <c r="Q134" s="165">
        <v>3</v>
      </c>
      <c r="R134" s="166"/>
      <c r="S134" s="51">
        <f>IF(E134="","",SUM(G134:Q134)-(R134))</f>
        <v>103</v>
      </c>
      <c r="T134" s="151"/>
      <c r="U134" s="225"/>
      <c r="V134" s="24">
        <f>SUM(G134:I134)</f>
        <v>30</v>
      </c>
    </row>
    <row r="135" spans="1:22" ht="15.75" customHeight="1" x14ac:dyDescent="0.2">
      <c r="A135" s="213"/>
      <c r="B135" s="216"/>
      <c r="C135" s="219"/>
      <c r="D135" s="222"/>
      <c r="E135" s="47">
        <v>73</v>
      </c>
      <c r="F135" s="6" t="s">
        <v>13</v>
      </c>
      <c r="G135" s="165">
        <v>12</v>
      </c>
      <c r="H135" s="165">
        <v>0</v>
      </c>
      <c r="I135" s="165">
        <v>7</v>
      </c>
      <c r="J135" s="165">
        <v>8</v>
      </c>
      <c r="K135" s="165">
        <v>9</v>
      </c>
      <c r="L135" s="165">
        <v>13</v>
      </c>
      <c r="M135" s="165">
        <v>8</v>
      </c>
      <c r="N135" s="165">
        <v>9</v>
      </c>
      <c r="O135" s="165">
        <v>10</v>
      </c>
      <c r="P135" s="165">
        <v>10</v>
      </c>
      <c r="Q135" s="165"/>
      <c r="R135" s="166"/>
      <c r="S135" s="51">
        <f>IF(E135="","",SUM(G135:Q135)-(R135))</f>
        <v>86</v>
      </c>
      <c r="T135" s="227">
        <f>(SUM(S133:S136)+T134)</f>
        <v>358</v>
      </c>
      <c r="U135" s="225"/>
      <c r="V135" s="24">
        <f>SUM(G135:I135)</f>
        <v>19</v>
      </c>
    </row>
    <row r="136" spans="1:22" ht="15.75" customHeight="1" x14ac:dyDescent="0.2">
      <c r="A136" s="213"/>
      <c r="B136" s="216"/>
      <c r="C136" s="219"/>
      <c r="D136" s="223"/>
      <c r="E136" s="47">
        <v>197</v>
      </c>
      <c r="F136" s="7" t="s">
        <v>14</v>
      </c>
      <c r="G136" s="55">
        <v>14</v>
      </c>
      <c r="H136" s="55">
        <v>0</v>
      </c>
      <c r="I136" s="55">
        <v>7</v>
      </c>
      <c r="J136" s="55">
        <v>8</v>
      </c>
      <c r="K136" s="55">
        <v>0</v>
      </c>
      <c r="L136" s="55">
        <v>12</v>
      </c>
      <c r="M136" s="55">
        <v>8</v>
      </c>
      <c r="N136" s="55">
        <v>10</v>
      </c>
      <c r="O136" s="55">
        <v>9</v>
      </c>
      <c r="P136" s="55">
        <v>8</v>
      </c>
      <c r="Q136" s="55"/>
      <c r="R136" s="167"/>
      <c r="S136" s="54">
        <f>IF(E136="","",SUM(G136:Q136)-(R136))</f>
        <v>76</v>
      </c>
      <c r="T136" s="228"/>
      <c r="U136" s="226"/>
      <c r="V136" s="24">
        <f>SUM(G136:I136)</f>
        <v>21</v>
      </c>
    </row>
    <row r="137" spans="1:22" ht="15.75" customHeight="1" x14ac:dyDescent="0.2">
      <c r="A137" s="214"/>
      <c r="B137" s="217"/>
      <c r="C137" s="220"/>
      <c r="D137" s="55"/>
      <c r="E137" s="229" t="s">
        <v>31</v>
      </c>
      <c r="F137" s="230"/>
      <c r="G137" s="52">
        <f t="shared" ref="G137:Q137" si="26">SUM(G133:G136)</f>
        <v>52</v>
      </c>
      <c r="H137" s="52">
        <f t="shared" si="26"/>
        <v>9</v>
      </c>
      <c r="I137" s="52">
        <f t="shared" si="26"/>
        <v>29</v>
      </c>
      <c r="J137" s="52">
        <f t="shared" si="26"/>
        <v>34</v>
      </c>
      <c r="K137" s="52">
        <f t="shared" si="26"/>
        <v>33</v>
      </c>
      <c r="L137" s="52">
        <f t="shared" si="26"/>
        <v>47</v>
      </c>
      <c r="M137" s="52">
        <f t="shared" si="26"/>
        <v>34</v>
      </c>
      <c r="N137" s="52">
        <f t="shared" si="26"/>
        <v>37</v>
      </c>
      <c r="O137" s="52">
        <f t="shared" si="26"/>
        <v>43</v>
      </c>
      <c r="P137" s="52">
        <f t="shared" si="26"/>
        <v>37</v>
      </c>
      <c r="Q137" s="52">
        <f t="shared" si="26"/>
        <v>3</v>
      </c>
      <c r="R137" s="53"/>
      <c r="S137" s="56"/>
      <c r="T137" s="58"/>
      <c r="U137" s="57"/>
      <c r="V137" s="22">
        <f>SUM(V133:V136)</f>
        <v>90</v>
      </c>
    </row>
    <row r="138" spans="1:22" ht="15.75" customHeight="1" x14ac:dyDescent="0.25">
      <c r="A138" s="212">
        <v>444</v>
      </c>
      <c r="B138" s="215">
        <v>49</v>
      </c>
      <c r="C138" s="218" t="s">
        <v>139</v>
      </c>
      <c r="D138" s="221" t="s">
        <v>140</v>
      </c>
      <c r="E138" s="47">
        <v>69</v>
      </c>
      <c r="F138" s="5" t="s">
        <v>11</v>
      </c>
      <c r="G138" s="165">
        <v>16</v>
      </c>
      <c r="H138" s="165">
        <v>10</v>
      </c>
      <c r="I138" s="165">
        <v>6</v>
      </c>
      <c r="J138" s="165">
        <v>10</v>
      </c>
      <c r="K138" s="165">
        <v>0</v>
      </c>
      <c r="L138" s="165">
        <v>14</v>
      </c>
      <c r="M138" s="165">
        <v>9</v>
      </c>
      <c r="N138" s="165">
        <v>6</v>
      </c>
      <c r="O138" s="165">
        <v>9</v>
      </c>
      <c r="P138" s="165">
        <v>9</v>
      </c>
      <c r="Q138" s="165"/>
      <c r="R138" s="166"/>
      <c r="S138" s="50">
        <f>IF(E138="","",SUM(G138:Q138)-(R138))</f>
        <v>89</v>
      </c>
      <c r="T138" s="150" t="s">
        <v>18</v>
      </c>
      <c r="U138" s="224"/>
      <c r="V138" s="23">
        <f>SUM(G138:I138)</f>
        <v>32</v>
      </c>
    </row>
    <row r="139" spans="1:22" ht="15.75" customHeight="1" x14ac:dyDescent="0.2">
      <c r="A139" s="213"/>
      <c r="B139" s="216"/>
      <c r="C139" s="219"/>
      <c r="D139" s="222"/>
      <c r="E139" s="47">
        <v>70</v>
      </c>
      <c r="F139" s="6" t="s">
        <v>12</v>
      </c>
      <c r="G139" s="165">
        <v>15</v>
      </c>
      <c r="H139" s="165">
        <v>0</v>
      </c>
      <c r="I139" s="165">
        <v>8</v>
      </c>
      <c r="J139" s="165">
        <v>9</v>
      </c>
      <c r="K139" s="165">
        <v>9</v>
      </c>
      <c r="L139" s="165">
        <v>15</v>
      </c>
      <c r="M139" s="165">
        <v>9</v>
      </c>
      <c r="N139" s="165">
        <v>8</v>
      </c>
      <c r="O139" s="165">
        <v>9</v>
      </c>
      <c r="P139" s="165">
        <v>10</v>
      </c>
      <c r="Q139" s="165"/>
      <c r="R139" s="166"/>
      <c r="S139" s="51">
        <f>IF(E139="","",SUM(G139:Q139)-(R139))</f>
        <v>92</v>
      </c>
      <c r="T139" s="151"/>
      <c r="U139" s="225"/>
      <c r="V139" s="24">
        <f>SUM(G139:I139)</f>
        <v>23</v>
      </c>
    </row>
    <row r="140" spans="1:22" ht="15.75" customHeight="1" x14ac:dyDescent="0.2">
      <c r="A140" s="213"/>
      <c r="B140" s="216"/>
      <c r="C140" s="219"/>
      <c r="D140" s="222"/>
      <c r="E140" s="47">
        <v>96</v>
      </c>
      <c r="F140" s="6" t="s">
        <v>13</v>
      </c>
      <c r="G140" s="165">
        <v>13</v>
      </c>
      <c r="H140" s="165">
        <v>0</v>
      </c>
      <c r="I140" s="165">
        <v>0</v>
      </c>
      <c r="J140" s="165">
        <v>8</v>
      </c>
      <c r="K140" s="165">
        <v>13</v>
      </c>
      <c r="L140" s="165">
        <v>12</v>
      </c>
      <c r="M140" s="165">
        <v>9</v>
      </c>
      <c r="N140" s="165">
        <v>9</v>
      </c>
      <c r="O140" s="165">
        <v>9</v>
      </c>
      <c r="P140" s="165">
        <v>9</v>
      </c>
      <c r="Q140" s="165"/>
      <c r="R140" s="166"/>
      <c r="S140" s="51">
        <f>IF(E140="","",SUM(G140:Q140)-(R140))</f>
        <v>82</v>
      </c>
      <c r="T140" s="227">
        <f>(SUM(S138:S141)+T139)</f>
        <v>346</v>
      </c>
      <c r="U140" s="225"/>
      <c r="V140" s="24">
        <f>SUM(G140:I140)</f>
        <v>13</v>
      </c>
    </row>
    <row r="141" spans="1:22" ht="15.75" customHeight="1" x14ac:dyDescent="0.2">
      <c r="A141" s="213"/>
      <c r="B141" s="216"/>
      <c r="C141" s="219"/>
      <c r="D141" s="223"/>
      <c r="E141" s="47">
        <v>94</v>
      </c>
      <c r="F141" s="7" t="s">
        <v>14</v>
      </c>
      <c r="G141" s="55">
        <v>14</v>
      </c>
      <c r="H141" s="55">
        <v>0</v>
      </c>
      <c r="I141" s="55">
        <v>7</v>
      </c>
      <c r="J141" s="55">
        <v>9</v>
      </c>
      <c r="K141" s="55">
        <v>0</v>
      </c>
      <c r="L141" s="55">
        <v>13</v>
      </c>
      <c r="M141" s="55">
        <v>9</v>
      </c>
      <c r="N141" s="55">
        <v>9</v>
      </c>
      <c r="O141" s="55">
        <v>10</v>
      </c>
      <c r="P141" s="55">
        <v>12</v>
      </c>
      <c r="Q141" s="55"/>
      <c r="R141" s="167"/>
      <c r="S141" s="54">
        <f>IF(E141="","",SUM(G141:Q141)-(R141))</f>
        <v>83</v>
      </c>
      <c r="T141" s="228"/>
      <c r="U141" s="226"/>
      <c r="V141" s="24">
        <f>SUM(G141:I141)</f>
        <v>21</v>
      </c>
    </row>
    <row r="142" spans="1:22" ht="15.75" customHeight="1" x14ac:dyDescent="0.2">
      <c r="A142" s="214"/>
      <c r="B142" s="217"/>
      <c r="C142" s="220"/>
      <c r="D142" s="55"/>
      <c r="E142" s="229" t="s">
        <v>31</v>
      </c>
      <c r="F142" s="230"/>
      <c r="G142" s="52">
        <f t="shared" ref="G142:Q142" si="27">SUM(G138:G141)</f>
        <v>58</v>
      </c>
      <c r="H142" s="52">
        <f t="shared" si="27"/>
        <v>10</v>
      </c>
      <c r="I142" s="52">
        <f t="shared" si="27"/>
        <v>21</v>
      </c>
      <c r="J142" s="52">
        <f t="shared" si="27"/>
        <v>36</v>
      </c>
      <c r="K142" s="52">
        <f t="shared" si="27"/>
        <v>22</v>
      </c>
      <c r="L142" s="52">
        <f t="shared" si="27"/>
        <v>54</v>
      </c>
      <c r="M142" s="52">
        <f t="shared" si="27"/>
        <v>36</v>
      </c>
      <c r="N142" s="52">
        <f t="shared" si="27"/>
        <v>32</v>
      </c>
      <c r="O142" s="52">
        <f t="shared" si="27"/>
        <v>37</v>
      </c>
      <c r="P142" s="52">
        <f t="shared" si="27"/>
        <v>40</v>
      </c>
      <c r="Q142" s="52">
        <f t="shared" si="27"/>
        <v>0</v>
      </c>
      <c r="R142" s="53"/>
      <c r="S142" s="56"/>
      <c r="T142" s="58"/>
      <c r="U142" s="57"/>
      <c r="V142" s="22">
        <f>SUM(V138:V141)</f>
        <v>89</v>
      </c>
    </row>
    <row r="143" spans="1:22" ht="15.75" customHeight="1" x14ac:dyDescent="0.25">
      <c r="A143" s="212">
        <v>421</v>
      </c>
      <c r="B143" s="215">
        <v>16</v>
      </c>
      <c r="C143" s="218" t="s">
        <v>109</v>
      </c>
      <c r="D143" s="221" t="s">
        <v>110</v>
      </c>
      <c r="E143" s="47">
        <v>75</v>
      </c>
      <c r="F143" s="5" t="s">
        <v>11</v>
      </c>
      <c r="G143" s="165">
        <v>18</v>
      </c>
      <c r="H143" s="165">
        <v>9</v>
      </c>
      <c r="I143" s="165">
        <v>6</v>
      </c>
      <c r="J143" s="165">
        <v>10</v>
      </c>
      <c r="K143" s="165">
        <v>13</v>
      </c>
      <c r="L143" s="165">
        <v>12</v>
      </c>
      <c r="M143" s="165">
        <v>9</v>
      </c>
      <c r="N143" s="165">
        <v>9</v>
      </c>
      <c r="O143" s="165">
        <v>11</v>
      </c>
      <c r="P143" s="165">
        <v>12</v>
      </c>
      <c r="Q143" s="165">
        <v>3</v>
      </c>
      <c r="R143" s="166"/>
      <c r="S143" s="50">
        <f>IF(E143="","",SUM(G143:Q143)-(R143))</f>
        <v>112</v>
      </c>
      <c r="T143" s="150" t="s">
        <v>18</v>
      </c>
      <c r="U143" s="224"/>
      <c r="V143" s="23">
        <f>SUM(G143:I143)</f>
        <v>33</v>
      </c>
    </row>
    <row r="144" spans="1:22" ht="15.75" customHeight="1" x14ac:dyDescent="0.2">
      <c r="A144" s="213"/>
      <c r="B144" s="216"/>
      <c r="C144" s="219"/>
      <c r="D144" s="222"/>
      <c r="E144" s="47">
        <v>58</v>
      </c>
      <c r="F144" s="6" t="s">
        <v>12</v>
      </c>
      <c r="G144" s="165">
        <v>17</v>
      </c>
      <c r="H144" s="165">
        <v>9</v>
      </c>
      <c r="I144" s="165">
        <v>6</v>
      </c>
      <c r="J144" s="165">
        <v>8</v>
      </c>
      <c r="K144" s="165">
        <v>12</v>
      </c>
      <c r="L144" s="165">
        <v>12</v>
      </c>
      <c r="M144" s="165">
        <v>9</v>
      </c>
      <c r="N144" s="165">
        <v>9</v>
      </c>
      <c r="O144" s="165">
        <v>9</v>
      </c>
      <c r="P144" s="165">
        <v>11</v>
      </c>
      <c r="Q144" s="165">
        <v>3</v>
      </c>
      <c r="R144" s="166"/>
      <c r="S144" s="51">
        <f>IF(E144="","",SUM(G144:Q144)-(R144))</f>
        <v>105</v>
      </c>
      <c r="T144" s="151"/>
      <c r="U144" s="225"/>
      <c r="V144" s="24">
        <f>SUM(G144:I144)</f>
        <v>32</v>
      </c>
    </row>
    <row r="145" spans="1:22" ht="15.75" customHeight="1" x14ac:dyDescent="0.2">
      <c r="A145" s="213"/>
      <c r="B145" s="216"/>
      <c r="C145" s="219"/>
      <c r="D145" s="222"/>
      <c r="E145" s="47">
        <v>56</v>
      </c>
      <c r="F145" s="6" t="s">
        <v>13</v>
      </c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6"/>
      <c r="S145" s="51" t="s">
        <v>93</v>
      </c>
      <c r="T145" s="227">
        <f>(SUM(S143:S146)+T144)</f>
        <v>326</v>
      </c>
      <c r="U145" s="225"/>
      <c r="V145" s="24">
        <f>SUM(G145:I145)</f>
        <v>0</v>
      </c>
    </row>
    <row r="146" spans="1:22" ht="15.75" customHeight="1" x14ac:dyDescent="0.2">
      <c r="A146" s="213"/>
      <c r="B146" s="216"/>
      <c r="C146" s="219"/>
      <c r="D146" s="223"/>
      <c r="E146" s="47">
        <v>37</v>
      </c>
      <c r="F146" s="7" t="s">
        <v>14</v>
      </c>
      <c r="G146" s="55">
        <v>15</v>
      </c>
      <c r="H146" s="55">
        <v>9</v>
      </c>
      <c r="I146" s="55">
        <v>7</v>
      </c>
      <c r="J146" s="55">
        <v>11</v>
      </c>
      <c r="K146" s="55">
        <v>13</v>
      </c>
      <c r="L146" s="55">
        <v>11</v>
      </c>
      <c r="M146" s="55">
        <v>9</v>
      </c>
      <c r="N146" s="55">
        <v>10</v>
      </c>
      <c r="O146" s="55">
        <v>9</v>
      </c>
      <c r="P146" s="55">
        <v>12</v>
      </c>
      <c r="Q146" s="55">
        <v>3</v>
      </c>
      <c r="R146" s="167"/>
      <c r="S146" s="54">
        <f>IF(E146="","",SUM(G146:Q146)-(R146))</f>
        <v>109</v>
      </c>
      <c r="T146" s="228"/>
      <c r="U146" s="226"/>
      <c r="V146" s="24">
        <f>SUM(G146:I146)</f>
        <v>31</v>
      </c>
    </row>
    <row r="147" spans="1:22" ht="15.75" customHeight="1" x14ac:dyDescent="0.2">
      <c r="A147" s="214"/>
      <c r="B147" s="217"/>
      <c r="C147" s="220"/>
      <c r="D147" s="55"/>
      <c r="E147" s="229" t="s">
        <v>31</v>
      </c>
      <c r="F147" s="230"/>
      <c r="G147" s="52">
        <f t="shared" ref="G147:Q147" si="28">SUM(G143:G146)</f>
        <v>50</v>
      </c>
      <c r="H147" s="52">
        <f t="shared" si="28"/>
        <v>27</v>
      </c>
      <c r="I147" s="52">
        <f t="shared" si="28"/>
        <v>19</v>
      </c>
      <c r="J147" s="52">
        <f t="shared" si="28"/>
        <v>29</v>
      </c>
      <c r="K147" s="52">
        <f t="shared" si="28"/>
        <v>38</v>
      </c>
      <c r="L147" s="52">
        <f t="shared" si="28"/>
        <v>35</v>
      </c>
      <c r="M147" s="52">
        <f t="shared" si="28"/>
        <v>27</v>
      </c>
      <c r="N147" s="52">
        <f t="shared" si="28"/>
        <v>28</v>
      </c>
      <c r="O147" s="52">
        <f t="shared" si="28"/>
        <v>29</v>
      </c>
      <c r="P147" s="52">
        <f t="shared" si="28"/>
        <v>35</v>
      </c>
      <c r="Q147" s="52">
        <f t="shared" si="28"/>
        <v>9</v>
      </c>
      <c r="R147" s="53"/>
      <c r="S147" s="56"/>
      <c r="T147" s="58"/>
      <c r="U147" s="57"/>
      <c r="V147" s="22">
        <f>SUM(V143:V146)</f>
        <v>96</v>
      </c>
    </row>
    <row r="148" spans="1:22" ht="15.75" customHeight="1" x14ac:dyDescent="0.25">
      <c r="A148" s="212">
        <v>432</v>
      </c>
      <c r="B148" s="215">
        <v>42</v>
      </c>
      <c r="C148" s="218" t="s">
        <v>191</v>
      </c>
      <c r="D148" s="221" t="s">
        <v>192</v>
      </c>
      <c r="E148" s="47">
        <v>32</v>
      </c>
      <c r="F148" s="5" t="s">
        <v>11</v>
      </c>
      <c r="G148" s="165">
        <v>16</v>
      </c>
      <c r="H148" s="165">
        <v>10</v>
      </c>
      <c r="I148" s="165">
        <v>6</v>
      </c>
      <c r="J148" s="165">
        <v>9</v>
      </c>
      <c r="K148" s="165">
        <v>0</v>
      </c>
      <c r="L148" s="165">
        <v>12</v>
      </c>
      <c r="M148" s="165">
        <v>9</v>
      </c>
      <c r="N148" s="165">
        <v>9</v>
      </c>
      <c r="O148" s="165">
        <v>8</v>
      </c>
      <c r="P148" s="165">
        <v>10</v>
      </c>
      <c r="Q148" s="165"/>
      <c r="R148" s="166">
        <v>1</v>
      </c>
      <c r="S148" s="50">
        <f>IF(E148="","",SUM(G148:Q148)-(R148))</f>
        <v>88</v>
      </c>
      <c r="T148" s="150" t="s">
        <v>18</v>
      </c>
      <c r="U148" s="224"/>
      <c r="V148" s="23">
        <f>SUM(G148:I148)</f>
        <v>32</v>
      </c>
    </row>
    <row r="149" spans="1:22" ht="15.75" customHeight="1" x14ac:dyDescent="0.2">
      <c r="A149" s="213"/>
      <c r="B149" s="216"/>
      <c r="C149" s="219"/>
      <c r="D149" s="222"/>
      <c r="E149" s="47">
        <v>12</v>
      </c>
      <c r="F149" s="6" t="s">
        <v>12</v>
      </c>
      <c r="G149" s="165">
        <v>14</v>
      </c>
      <c r="H149" s="165">
        <v>0</v>
      </c>
      <c r="I149" s="165">
        <v>7</v>
      </c>
      <c r="J149" s="165">
        <v>9</v>
      </c>
      <c r="K149" s="165">
        <v>9</v>
      </c>
      <c r="L149" s="165">
        <v>13</v>
      </c>
      <c r="M149" s="165">
        <v>8</v>
      </c>
      <c r="N149" s="165">
        <v>9</v>
      </c>
      <c r="O149" s="165">
        <v>7</v>
      </c>
      <c r="P149" s="165">
        <v>11</v>
      </c>
      <c r="Q149" s="165"/>
      <c r="R149" s="166"/>
      <c r="S149" s="51">
        <f>IF(E149="","",SUM(G149:Q149)-(R149))</f>
        <v>87</v>
      </c>
      <c r="T149" s="151"/>
      <c r="U149" s="225"/>
      <c r="V149" s="24">
        <f>SUM(G149:I149)</f>
        <v>21</v>
      </c>
    </row>
    <row r="150" spans="1:22" ht="15.75" customHeight="1" x14ac:dyDescent="0.2">
      <c r="A150" s="213"/>
      <c r="B150" s="216"/>
      <c r="C150" s="219"/>
      <c r="D150" s="222"/>
      <c r="E150" s="47">
        <v>24</v>
      </c>
      <c r="F150" s="6" t="s">
        <v>13</v>
      </c>
      <c r="G150" s="165">
        <v>15</v>
      </c>
      <c r="H150" s="165">
        <v>10</v>
      </c>
      <c r="I150" s="165">
        <v>7</v>
      </c>
      <c r="J150" s="165">
        <v>8</v>
      </c>
      <c r="K150" s="165">
        <v>0</v>
      </c>
      <c r="L150" s="165">
        <v>13</v>
      </c>
      <c r="M150" s="165">
        <v>9</v>
      </c>
      <c r="N150" s="165">
        <v>12</v>
      </c>
      <c r="O150" s="165">
        <v>8</v>
      </c>
      <c r="P150" s="165">
        <v>11</v>
      </c>
      <c r="Q150" s="165"/>
      <c r="R150" s="166"/>
      <c r="S150" s="51">
        <f>IF(E150="","",SUM(G150:Q150)-(R150))</f>
        <v>93</v>
      </c>
      <c r="T150" s="227">
        <f>(SUM(S148:S151)+T149)</f>
        <v>341</v>
      </c>
      <c r="U150" s="225"/>
      <c r="V150" s="24">
        <f>SUM(G150:I150)</f>
        <v>32</v>
      </c>
    </row>
    <row r="151" spans="1:22" ht="15.75" customHeight="1" x14ac:dyDescent="0.2">
      <c r="A151" s="213"/>
      <c r="B151" s="216"/>
      <c r="C151" s="219"/>
      <c r="D151" s="223"/>
      <c r="E151" s="47">
        <v>47</v>
      </c>
      <c r="F151" s="7" t="s">
        <v>14</v>
      </c>
      <c r="G151" s="55">
        <v>0</v>
      </c>
      <c r="H151" s="55">
        <v>0</v>
      </c>
      <c r="I151" s="55">
        <v>6</v>
      </c>
      <c r="J151" s="55">
        <v>8</v>
      </c>
      <c r="K151" s="55">
        <v>12</v>
      </c>
      <c r="L151" s="55">
        <v>12</v>
      </c>
      <c r="M151" s="55">
        <v>9</v>
      </c>
      <c r="N151" s="55">
        <v>9</v>
      </c>
      <c r="O151" s="55">
        <v>8</v>
      </c>
      <c r="P151" s="55">
        <v>9</v>
      </c>
      <c r="Q151" s="55"/>
      <c r="R151" s="167"/>
      <c r="S151" s="54">
        <f>IF(E151="","",SUM(G151:Q151)-(R151))</f>
        <v>73</v>
      </c>
      <c r="T151" s="228"/>
      <c r="U151" s="226"/>
      <c r="V151" s="24">
        <f>SUM(G151:I151)</f>
        <v>6</v>
      </c>
    </row>
    <row r="152" spans="1:22" ht="15.75" customHeight="1" x14ac:dyDescent="0.2">
      <c r="A152" s="214"/>
      <c r="B152" s="217"/>
      <c r="C152" s="220"/>
      <c r="D152" s="55"/>
      <c r="E152" s="229" t="s">
        <v>31</v>
      </c>
      <c r="F152" s="230"/>
      <c r="G152" s="52">
        <f t="shared" ref="G152:Q152" si="29">SUM(G148:G151)</f>
        <v>45</v>
      </c>
      <c r="H152" s="52">
        <f t="shared" si="29"/>
        <v>20</v>
      </c>
      <c r="I152" s="52">
        <f t="shared" si="29"/>
        <v>26</v>
      </c>
      <c r="J152" s="52">
        <f t="shared" si="29"/>
        <v>34</v>
      </c>
      <c r="K152" s="52">
        <f t="shared" si="29"/>
        <v>21</v>
      </c>
      <c r="L152" s="52">
        <f t="shared" si="29"/>
        <v>50</v>
      </c>
      <c r="M152" s="52">
        <f t="shared" si="29"/>
        <v>35</v>
      </c>
      <c r="N152" s="52">
        <f t="shared" si="29"/>
        <v>39</v>
      </c>
      <c r="O152" s="52">
        <f t="shared" si="29"/>
        <v>31</v>
      </c>
      <c r="P152" s="52">
        <f t="shared" si="29"/>
        <v>41</v>
      </c>
      <c r="Q152" s="52">
        <f t="shared" si="29"/>
        <v>0</v>
      </c>
      <c r="R152" s="53"/>
      <c r="S152" s="56"/>
      <c r="T152" s="58"/>
      <c r="U152" s="57"/>
      <c r="V152" s="22">
        <f>SUM(V148:V151)</f>
        <v>91</v>
      </c>
    </row>
    <row r="153" spans="1:22" ht="15.75" customHeight="1" x14ac:dyDescent="0.25">
      <c r="A153" s="212">
        <v>438</v>
      </c>
      <c r="B153" s="215">
        <v>41</v>
      </c>
      <c r="C153" s="218" t="s">
        <v>103</v>
      </c>
      <c r="D153" s="221" t="s">
        <v>104</v>
      </c>
      <c r="E153" s="47">
        <v>71</v>
      </c>
      <c r="F153" s="5" t="s">
        <v>11</v>
      </c>
      <c r="G153" s="165">
        <v>12</v>
      </c>
      <c r="H153" s="165">
        <v>0</v>
      </c>
      <c r="I153" s="165">
        <v>6</v>
      </c>
      <c r="J153" s="165">
        <v>8</v>
      </c>
      <c r="K153" s="165">
        <v>12</v>
      </c>
      <c r="L153" s="165">
        <v>12</v>
      </c>
      <c r="M153" s="165">
        <v>7</v>
      </c>
      <c r="N153" s="165">
        <v>9</v>
      </c>
      <c r="O153" s="165">
        <v>6</v>
      </c>
      <c r="P153" s="165">
        <v>7</v>
      </c>
      <c r="Q153" s="165"/>
      <c r="R153" s="166"/>
      <c r="S153" s="50">
        <f>IF(E153="","",SUM(G153:Q153)-(R153))</f>
        <v>79</v>
      </c>
      <c r="T153" s="150" t="s">
        <v>18</v>
      </c>
      <c r="U153" s="224"/>
      <c r="V153" s="23">
        <f>SUM(G153:I153)</f>
        <v>18</v>
      </c>
    </row>
    <row r="154" spans="1:22" ht="15.75" customHeight="1" x14ac:dyDescent="0.2">
      <c r="A154" s="213"/>
      <c r="B154" s="216"/>
      <c r="C154" s="219"/>
      <c r="D154" s="222"/>
      <c r="E154" s="47">
        <v>21</v>
      </c>
      <c r="F154" s="6" t="s">
        <v>12</v>
      </c>
      <c r="G154" s="165">
        <v>15</v>
      </c>
      <c r="H154" s="165">
        <v>0</v>
      </c>
      <c r="I154" s="165">
        <v>6</v>
      </c>
      <c r="J154" s="165">
        <v>10</v>
      </c>
      <c r="K154" s="165">
        <v>12</v>
      </c>
      <c r="L154" s="165">
        <v>14</v>
      </c>
      <c r="M154" s="165">
        <v>8</v>
      </c>
      <c r="N154" s="165">
        <v>8</v>
      </c>
      <c r="O154" s="165">
        <v>7</v>
      </c>
      <c r="P154" s="165">
        <v>8</v>
      </c>
      <c r="Q154" s="165"/>
      <c r="R154" s="166"/>
      <c r="S154" s="51">
        <f>IF(E154="","",SUM(G154:Q154)-(R154))</f>
        <v>88</v>
      </c>
      <c r="T154" s="151"/>
      <c r="U154" s="225"/>
      <c r="V154" s="24">
        <f>SUM(G154:I154)</f>
        <v>21</v>
      </c>
    </row>
    <row r="155" spans="1:22" ht="15.75" customHeight="1" x14ac:dyDescent="0.2">
      <c r="A155" s="213"/>
      <c r="B155" s="216"/>
      <c r="C155" s="219"/>
      <c r="D155" s="222"/>
      <c r="E155" s="47">
        <v>62</v>
      </c>
      <c r="F155" s="6" t="s">
        <v>13</v>
      </c>
      <c r="G155" s="165">
        <v>13</v>
      </c>
      <c r="H155" s="165">
        <v>0</v>
      </c>
      <c r="I155" s="165">
        <v>7</v>
      </c>
      <c r="J155" s="165">
        <v>9</v>
      </c>
      <c r="K155" s="165">
        <v>13</v>
      </c>
      <c r="L155" s="165">
        <v>13</v>
      </c>
      <c r="M155" s="165">
        <v>9</v>
      </c>
      <c r="N155" s="165">
        <v>8</v>
      </c>
      <c r="O155" s="165">
        <v>6</v>
      </c>
      <c r="P155" s="165">
        <v>6</v>
      </c>
      <c r="Q155" s="165"/>
      <c r="R155" s="166"/>
      <c r="S155" s="51">
        <f>IF(E155="","",SUM(G155:Q155)-(R155))</f>
        <v>84</v>
      </c>
      <c r="T155" s="227">
        <f>(SUM(S153:S156)+T154)</f>
        <v>340</v>
      </c>
      <c r="U155" s="225"/>
      <c r="V155" s="24">
        <f>SUM(G155:I155)</f>
        <v>20</v>
      </c>
    </row>
    <row r="156" spans="1:22" ht="15.75" customHeight="1" x14ac:dyDescent="0.2">
      <c r="A156" s="213"/>
      <c r="B156" s="216"/>
      <c r="C156" s="219"/>
      <c r="D156" s="223"/>
      <c r="E156" s="47">
        <v>69</v>
      </c>
      <c r="F156" s="7" t="s">
        <v>14</v>
      </c>
      <c r="G156" s="55">
        <v>13</v>
      </c>
      <c r="H156" s="55">
        <v>0</v>
      </c>
      <c r="I156" s="55">
        <v>8</v>
      </c>
      <c r="J156" s="55">
        <v>10</v>
      </c>
      <c r="K156" s="55">
        <v>12</v>
      </c>
      <c r="L156" s="55">
        <v>13</v>
      </c>
      <c r="M156" s="55">
        <v>10</v>
      </c>
      <c r="N156" s="55">
        <v>8</v>
      </c>
      <c r="O156" s="55">
        <v>6</v>
      </c>
      <c r="P156" s="55">
        <v>9</v>
      </c>
      <c r="Q156" s="55"/>
      <c r="R156" s="167"/>
      <c r="S156" s="54">
        <f>IF(E156="","",SUM(G156:Q156)-(R156))</f>
        <v>89</v>
      </c>
      <c r="T156" s="228"/>
      <c r="U156" s="226"/>
      <c r="V156" s="24">
        <f>SUM(G156:I156)</f>
        <v>21</v>
      </c>
    </row>
    <row r="157" spans="1:22" ht="15.75" customHeight="1" x14ac:dyDescent="0.2">
      <c r="A157" s="214"/>
      <c r="B157" s="217"/>
      <c r="C157" s="220"/>
      <c r="D157" s="55"/>
      <c r="E157" s="229" t="s">
        <v>31</v>
      </c>
      <c r="F157" s="230"/>
      <c r="G157" s="52">
        <f t="shared" ref="G157:Q157" si="30">SUM(G153:G156)</f>
        <v>53</v>
      </c>
      <c r="H157" s="52">
        <f t="shared" si="30"/>
        <v>0</v>
      </c>
      <c r="I157" s="52">
        <f t="shared" si="30"/>
        <v>27</v>
      </c>
      <c r="J157" s="52">
        <f t="shared" si="30"/>
        <v>37</v>
      </c>
      <c r="K157" s="52">
        <f t="shared" si="30"/>
        <v>49</v>
      </c>
      <c r="L157" s="52">
        <f t="shared" si="30"/>
        <v>52</v>
      </c>
      <c r="M157" s="52">
        <f t="shared" si="30"/>
        <v>34</v>
      </c>
      <c r="N157" s="52">
        <f t="shared" si="30"/>
        <v>33</v>
      </c>
      <c r="O157" s="52">
        <f t="shared" si="30"/>
        <v>25</v>
      </c>
      <c r="P157" s="52">
        <f t="shared" si="30"/>
        <v>30</v>
      </c>
      <c r="Q157" s="52">
        <f t="shared" si="30"/>
        <v>0</v>
      </c>
      <c r="R157" s="53"/>
      <c r="S157" s="56"/>
      <c r="T157" s="58"/>
      <c r="U157" s="57"/>
      <c r="V157" s="22">
        <f>SUM(V153:V156)</f>
        <v>80</v>
      </c>
    </row>
    <row r="158" spans="1:22" ht="15.75" customHeight="1" x14ac:dyDescent="0.25">
      <c r="A158" s="212"/>
      <c r="B158" s="215">
        <v>46</v>
      </c>
      <c r="C158" s="218" t="s">
        <v>147</v>
      </c>
      <c r="D158" s="221" t="s">
        <v>158</v>
      </c>
      <c r="E158" s="47">
        <v>4</v>
      </c>
      <c r="F158" s="5" t="s">
        <v>11</v>
      </c>
      <c r="G158" s="165">
        <v>0</v>
      </c>
      <c r="H158" s="165">
        <v>0</v>
      </c>
      <c r="I158" s="165">
        <v>0</v>
      </c>
      <c r="J158" s="165">
        <v>10</v>
      </c>
      <c r="K158" s="165">
        <v>9</v>
      </c>
      <c r="L158" s="165">
        <v>15</v>
      </c>
      <c r="M158" s="165">
        <v>9</v>
      </c>
      <c r="N158" s="165">
        <v>9</v>
      </c>
      <c r="O158" s="165">
        <v>9</v>
      </c>
      <c r="P158" s="165">
        <v>8</v>
      </c>
      <c r="Q158" s="165"/>
      <c r="R158" s="166"/>
      <c r="S158" s="50">
        <f>IF(E158="","",SUM(G158:Q158)-(R158))</f>
        <v>69</v>
      </c>
      <c r="T158" s="150" t="s">
        <v>18</v>
      </c>
      <c r="U158" s="224"/>
      <c r="V158" s="23">
        <f>SUM(G158:I158)</f>
        <v>0</v>
      </c>
    </row>
    <row r="159" spans="1:22" ht="15.75" customHeight="1" x14ac:dyDescent="0.2">
      <c r="A159" s="213"/>
      <c r="B159" s="216"/>
      <c r="C159" s="219"/>
      <c r="D159" s="222"/>
      <c r="E159" s="47">
        <v>34</v>
      </c>
      <c r="F159" s="6" t="s">
        <v>12</v>
      </c>
      <c r="G159" s="165">
        <v>13</v>
      </c>
      <c r="H159" s="165">
        <v>9</v>
      </c>
      <c r="I159" s="165">
        <v>10</v>
      </c>
      <c r="J159" s="165">
        <v>11</v>
      </c>
      <c r="K159" s="165">
        <v>9</v>
      </c>
      <c r="L159" s="165">
        <v>15</v>
      </c>
      <c r="M159" s="165">
        <v>10</v>
      </c>
      <c r="N159" s="165">
        <v>9</v>
      </c>
      <c r="O159" s="165">
        <v>10</v>
      </c>
      <c r="P159" s="165">
        <v>11</v>
      </c>
      <c r="Q159" s="165">
        <v>3</v>
      </c>
      <c r="R159" s="166"/>
      <c r="S159" s="51">
        <f>IF(E159="","",SUM(G159:Q159)-(R159))</f>
        <v>110</v>
      </c>
      <c r="T159" s="151"/>
      <c r="U159" s="225"/>
      <c r="V159" s="24">
        <f>SUM(G159:I159)</f>
        <v>32</v>
      </c>
    </row>
    <row r="160" spans="1:22" ht="15.75" customHeight="1" x14ac:dyDescent="0.2">
      <c r="A160" s="213"/>
      <c r="B160" s="216"/>
      <c r="C160" s="219"/>
      <c r="D160" s="222"/>
      <c r="E160" s="47">
        <v>11</v>
      </c>
      <c r="F160" s="6" t="s">
        <v>13</v>
      </c>
      <c r="G160" s="165">
        <v>0</v>
      </c>
      <c r="H160" s="165">
        <v>0</v>
      </c>
      <c r="I160" s="165">
        <v>0</v>
      </c>
      <c r="J160" s="165">
        <v>12</v>
      </c>
      <c r="K160" s="165">
        <v>0</v>
      </c>
      <c r="L160" s="165">
        <v>14</v>
      </c>
      <c r="M160" s="165">
        <v>9</v>
      </c>
      <c r="N160" s="165">
        <v>9</v>
      </c>
      <c r="O160" s="165">
        <v>10</v>
      </c>
      <c r="P160" s="165">
        <v>11</v>
      </c>
      <c r="Q160" s="165"/>
      <c r="R160" s="166"/>
      <c r="S160" s="51">
        <f>IF(E160="","",SUM(G160:Q160)-(R160))</f>
        <v>65</v>
      </c>
      <c r="T160" s="227">
        <f>(SUM(S158:S161)+T159)</f>
        <v>313</v>
      </c>
      <c r="U160" s="225"/>
      <c r="V160" s="24">
        <f>SUM(G160:I160)</f>
        <v>0</v>
      </c>
    </row>
    <row r="161" spans="1:22" ht="15.75" customHeight="1" x14ac:dyDescent="0.2">
      <c r="A161" s="213"/>
      <c r="B161" s="216"/>
      <c r="C161" s="219"/>
      <c r="D161" s="223"/>
      <c r="E161" s="47">
        <v>2</v>
      </c>
      <c r="F161" s="7" t="s">
        <v>14</v>
      </c>
      <c r="G161" s="55">
        <v>0</v>
      </c>
      <c r="H161" s="55">
        <v>0</v>
      </c>
      <c r="I161" s="55">
        <v>6</v>
      </c>
      <c r="J161" s="55">
        <v>10</v>
      </c>
      <c r="K161" s="55">
        <v>0</v>
      </c>
      <c r="L161" s="55">
        <v>14</v>
      </c>
      <c r="M161" s="55">
        <v>8</v>
      </c>
      <c r="N161" s="55">
        <v>9</v>
      </c>
      <c r="O161" s="55">
        <v>10</v>
      </c>
      <c r="P161" s="55">
        <v>12</v>
      </c>
      <c r="Q161" s="55"/>
      <c r="R161" s="167"/>
      <c r="S161" s="54">
        <f>IF(E161="","",SUM(G161:Q161)-(R161))</f>
        <v>69</v>
      </c>
      <c r="T161" s="228"/>
      <c r="U161" s="226"/>
      <c r="V161" s="24">
        <f>SUM(G161:I161)</f>
        <v>6</v>
      </c>
    </row>
    <row r="162" spans="1:22" ht="15.75" customHeight="1" x14ac:dyDescent="0.2">
      <c r="A162" s="214"/>
      <c r="B162" s="217"/>
      <c r="C162" s="220"/>
      <c r="D162" s="55"/>
      <c r="E162" s="229" t="s">
        <v>31</v>
      </c>
      <c r="F162" s="230"/>
      <c r="G162" s="52">
        <f t="shared" ref="G162:Q162" si="31">SUM(G158:G161)</f>
        <v>13</v>
      </c>
      <c r="H162" s="52">
        <f t="shared" si="31"/>
        <v>9</v>
      </c>
      <c r="I162" s="52">
        <f t="shared" si="31"/>
        <v>16</v>
      </c>
      <c r="J162" s="52">
        <f t="shared" si="31"/>
        <v>43</v>
      </c>
      <c r="K162" s="52">
        <f t="shared" si="31"/>
        <v>18</v>
      </c>
      <c r="L162" s="52">
        <f t="shared" si="31"/>
        <v>58</v>
      </c>
      <c r="M162" s="52">
        <f t="shared" si="31"/>
        <v>36</v>
      </c>
      <c r="N162" s="52">
        <f t="shared" si="31"/>
        <v>36</v>
      </c>
      <c r="O162" s="52">
        <f t="shared" si="31"/>
        <v>39</v>
      </c>
      <c r="P162" s="52">
        <f t="shared" si="31"/>
        <v>42</v>
      </c>
      <c r="Q162" s="52">
        <f t="shared" si="31"/>
        <v>3</v>
      </c>
      <c r="R162" s="53"/>
      <c r="S162" s="56"/>
      <c r="T162" s="58"/>
      <c r="U162" s="57"/>
      <c r="V162" s="22">
        <f>SUM(V158:V161)</f>
        <v>38</v>
      </c>
    </row>
    <row r="163" spans="1:22" ht="15.75" customHeight="1" x14ac:dyDescent="0.25">
      <c r="A163" s="212">
        <v>415</v>
      </c>
      <c r="B163" s="215">
        <v>38</v>
      </c>
      <c r="C163" s="218" t="s">
        <v>115</v>
      </c>
      <c r="D163" s="221" t="s">
        <v>116</v>
      </c>
      <c r="E163" s="47">
        <v>45</v>
      </c>
      <c r="F163" s="5" t="s">
        <v>11</v>
      </c>
      <c r="G163" s="165">
        <v>14</v>
      </c>
      <c r="H163" s="165">
        <v>0</v>
      </c>
      <c r="I163" s="165">
        <v>7</v>
      </c>
      <c r="J163" s="165">
        <v>6</v>
      </c>
      <c r="K163" s="165">
        <v>9</v>
      </c>
      <c r="L163" s="165">
        <v>9</v>
      </c>
      <c r="M163" s="165">
        <v>0</v>
      </c>
      <c r="N163" s="165">
        <v>6</v>
      </c>
      <c r="O163" s="165"/>
      <c r="P163" s="165"/>
      <c r="Q163" s="165"/>
      <c r="R163" s="166">
        <v>3</v>
      </c>
      <c r="S163" s="50">
        <f>IF(E163="","",SUM(G163:Q163)-(R163))</f>
        <v>48</v>
      </c>
      <c r="T163" s="150" t="s">
        <v>18</v>
      </c>
      <c r="U163" s="224"/>
      <c r="V163" s="23">
        <f>SUM(G163:I163)</f>
        <v>21</v>
      </c>
    </row>
    <row r="164" spans="1:22" ht="15.75" customHeight="1" x14ac:dyDescent="0.2">
      <c r="A164" s="213"/>
      <c r="B164" s="216"/>
      <c r="C164" s="219"/>
      <c r="D164" s="222"/>
      <c r="E164" s="47">
        <v>34</v>
      </c>
      <c r="F164" s="6" t="s">
        <v>12</v>
      </c>
      <c r="G164" s="165">
        <v>17</v>
      </c>
      <c r="H164" s="165">
        <v>0</v>
      </c>
      <c r="I164" s="165">
        <v>0</v>
      </c>
      <c r="J164" s="165">
        <v>9</v>
      </c>
      <c r="K164" s="165">
        <v>0</v>
      </c>
      <c r="L164" s="165">
        <v>14</v>
      </c>
      <c r="M164" s="165">
        <v>9</v>
      </c>
      <c r="N164" s="165">
        <v>9</v>
      </c>
      <c r="O164" s="165">
        <v>9</v>
      </c>
      <c r="P164" s="165">
        <v>12</v>
      </c>
      <c r="Q164" s="165"/>
      <c r="R164" s="166"/>
      <c r="S164" s="51">
        <f>IF(E164="","",SUM(G164:Q164)-(R164))</f>
        <v>79</v>
      </c>
      <c r="T164" s="151"/>
      <c r="U164" s="225"/>
      <c r="V164" s="24">
        <f>SUM(G164:I164)</f>
        <v>17</v>
      </c>
    </row>
    <row r="165" spans="1:22" ht="15.75" customHeight="1" x14ac:dyDescent="0.2">
      <c r="A165" s="213"/>
      <c r="B165" s="216"/>
      <c r="C165" s="219"/>
      <c r="D165" s="222"/>
      <c r="E165" s="47">
        <v>38</v>
      </c>
      <c r="F165" s="6" t="s">
        <v>13</v>
      </c>
      <c r="G165" s="165">
        <v>13</v>
      </c>
      <c r="H165" s="165">
        <v>0</v>
      </c>
      <c r="I165" s="165">
        <v>0</v>
      </c>
      <c r="J165" s="165">
        <v>9</v>
      </c>
      <c r="K165" s="165">
        <v>15</v>
      </c>
      <c r="L165" s="165">
        <v>12</v>
      </c>
      <c r="M165" s="165">
        <v>9</v>
      </c>
      <c r="N165" s="165">
        <v>9</v>
      </c>
      <c r="O165" s="165">
        <v>6</v>
      </c>
      <c r="P165" s="165">
        <v>10</v>
      </c>
      <c r="Q165" s="165"/>
      <c r="R165" s="166"/>
      <c r="S165" s="51">
        <f>IF(E165="","",SUM(G165:Q165)-(R165))</f>
        <v>83</v>
      </c>
      <c r="T165" s="227">
        <f>(SUM(S163:S166)+T164)</f>
        <v>310</v>
      </c>
      <c r="U165" s="225"/>
      <c r="V165" s="24">
        <f>SUM(G165:I165)</f>
        <v>13</v>
      </c>
    </row>
    <row r="166" spans="1:22" ht="15.75" customHeight="1" x14ac:dyDescent="0.2">
      <c r="A166" s="213"/>
      <c r="B166" s="216"/>
      <c r="C166" s="219"/>
      <c r="D166" s="223"/>
      <c r="E166" s="47">
        <v>50</v>
      </c>
      <c r="F166" s="7" t="s">
        <v>14</v>
      </c>
      <c r="G166" s="55">
        <v>18</v>
      </c>
      <c r="H166" s="55">
        <v>0</v>
      </c>
      <c r="I166" s="55">
        <v>6</v>
      </c>
      <c r="J166" s="55">
        <v>8</v>
      </c>
      <c r="K166" s="55">
        <v>14</v>
      </c>
      <c r="L166" s="55">
        <v>14</v>
      </c>
      <c r="M166" s="55">
        <v>9</v>
      </c>
      <c r="N166" s="55">
        <v>10</v>
      </c>
      <c r="O166" s="55">
        <v>9</v>
      </c>
      <c r="P166" s="55">
        <v>12</v>
      </c>
      <c r="Q166" s="55"/>
      <c r="R166" s="167"/>
      <c r="S166" s="54">
        <f>IF(E166="","",SUM(G166:Q166)-(R166))</f>
        <v>100</v>
      </c>
      <c r="T166" s="228"/>
      <c r="U166" s="226"/>
      <c r="V166" s="24">
        <f>SUM(G166:I166)</f>
        <v>24</v>
      </c>
    </row>
    <row r="167" spans="1:22" ht="15.75" customHeight="1" x14ac:dyDescent="0.2">
      <c r="A167" s="214"/>
      <c r="B167" s="217"/>
      <c r="C167" s="220"/>
      <c r="D167" s="55"/>
      <c r="E167" s="229" t="s">
        <v>31</v>
      </c>
      <c r="F167" s="230"/>
      <c r="G167" s="52">
        <f t="shared" ref="G167:Q167" si="32">SUM(G163:G166)</f>
        <v>62</v>
      </c>
      <c r="H167" s="52">
        <f t="shared" si="32"/>
        <v>0</v>
      </c>
      <c r="I167" s="52">
        <f t="shared" si="32"/>
        <v>13</v>
      </c>
      <c r="J167" s="52">
        <f t="shared" si="32"/>
        <v>32</v>
      </c>
      <c r="K167" s="52">
        <f t="shared" si="32"/>
        <v>38</v>
      </c>
      <c r="L167" s="52">
        <f t="shared" si="32"/>
        <v>49</v>
      </c>
      <c r="M167" s="52">
        <f t="shared" si="32"/>
        <v>27</v>
      </c>
      <c r="N167" s="52">
        <f t="shared" si="32"/>
        <v>34</v>
      </c>
      <c r="O167" s="52">
        <f t="shared" si="32"/>
        <v>24</v>
      </c>
      <c r="P167" s="52">
        <f t="shared" si="32"/>
        <v>34</v>
      </c>
      <c r="Q167" s="52">
        <f t="shared" si="32"/>
        <v>0</v>
      </c>
      <c r="R167" s="53"/>
      <c r="S167" s="56"/>
      <c r="T167" s="58"/>
      <c r="U167" s="57"/>
      <c r="V167" s="22">
        <f>SUM(V163:V166)</f>
        <v>75</v>
      </c>
    </row>
    <row r="168" spans="1:22" ht="15.75" customHeight="1" x14ac:dyDescent="0.25">
      <c r="A168" s="212">
        <v>450</v>
      </c>
      <c r="B168" s="215">
        <v>8</v>
      </c>
      <c r="C168" s="218" t="s">
        <v>99</v>
      </c>
      <c r="D168" s="221" t="s">
        <v>100</v>
      </c>
      <c r="E168" s="47">
        <v>27</v>
      </c>
      <c r="F168" s="5" t="s">
        <v>11</v>
      </c>
      <c r="G168" s="165">
        <v>19</v>
      </c>
      <c r="H168" s="165">
        <v>10</v>
      </c>
      <c r="I168" s="165">
        <v>6</v>
      </c>
      <c r="J168" s="165">
        <v>10</v>
      </c>
      <c r="K168" s="165">
        <v>0</v>
      </c>
      <c r="L168" s="165">
        <v>13</v>
      </c>
      <c r="M168" s="165">
        <v>9</v>
      </c>
      <c r="N168" s="165">
        <v>9</v>
      </c>
      <c r="O168" s="165">
        <v>9</v>
      </c>
      <c r="P168" s="165">
        <v>13</v>
      </c>
      <c r="Q168" s="165"/>
      <c r="R168" s="166"/>
      <c r="S168" s="50">
        <f>IF(E168="","",SUM(G168:Q168)-(R168))</f>
        <v>98</v>
      </c>
      <c r="T168" s="150" t="s">
        <v>18</v>
      </c>
      <c r="U168" s="224"/>
      <c r="V168" s="23">
        <f>SUM(G168:I168)</f>
        <v>35</v>
      </c>
    </row>
    <row r="169" spans="1:22" ht="15.75" customHeight="1" x14ac:dyDescent="0.2">
      <c r="A169" s="213"/>
      <c r="B169" s="216"/>
      <c r="C169" s="219"/>
      <c r="D169" s="222"/>
      <c r="E169" s="47">
        <v>23</v>
      </c>
      <c r="F169" s="6" t="s">
        <v>12</v>
      </c>
      <c r="G169" s="165">
        <v>21</v>
      </c>
      <c r="H169" s="165">
        <v>0</v>
      </c>
      <c r="I169" s="165">
        <v>6</v>
      </c>
      <c r="J169" s="165">
        <v>11</v>
      </c>
      <c r="K169" s="165">
        <v>9</v>
      </c>
      <c r="L169" s="165">
        <v>15</v>
      </c>
      <c r="M169" s="165">
        <v>9</v>
      </c>
      <c r="N169" s="165">
        <v>9</v>
      </c>
      <c r="O169" s="165">
        <v>9</v>
      </c>
      <c r="P169" s="165">
        <v>13</v>
      </c>
      <c r="Q169" s="165"/>
      <c r="R169" s="166"/>
      <c r="S169" s="51">
        <f>IF(E169="","",SUM(G169:Q169)-(R169))</f>
        <v>102</v>
      </c>
      <c r="T169" s="151"/>
      <c r="U169" s="225"/>
      <c r="V169" s="24">
        <f>SUM(G169:I169)</f>
        <v>27</v>
      </c>
    </row>
    <row r="170" spans="1:22" ht="15.75" customHeight="1" x14ac:dyDescent="0.2">
      <c r="A170" s="213"/>
      <c r="B170" s="216"/>
      <c r="C170" s="219"/>
      <c r="D170" s="222"/>
      <c r="E170" s="47">
        <v>10</v>
      </c>
      <c r="F170" s="6" t="s">
        <v>13</v>
      </c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6"/>
      <c r="S170" s="51" t="s">
        <v>93</v>
      </c>
      <c r="T170" s="227">
        <f>(SUM(S168:S171)+T169)</f>
        <v>296</v>
      </c>
      <c r="U170" s="225"/>
      <c r="V170" s="24">
        <f>SUM(G170:I170)</f>
        <v>0</v>
      </c>
    </row>
    <row r="171" spans="1:22" ht="15.75" customHeight="1" x14ac:dyDescent="0.2">
      <c r="A171" s="213"/>
      <c r="B171" s="216"/>
      <c r="C171" s="219"/>
      <c r="D171" s="223"/>
      <c r="E171" s="47">
        <v>1</v>
      </c>
      <c r="F171" s="7" t="s">
        <v>14</v>
      </c>
      <c r="G171" s="55">
        <v>21</v>
      </c>
      <c r="H171" s="55">
        <v>0</v>
      </c>
      <c r="I171" s="55">
        <v>8</v>
      </c>
      <c r="J171" s="55">
        <v>10</v>
      </c>
      <c r="K171" s="55">
        <v>0</v>
      </c>
      <c r="L171" s="55">
        <v>16</v>
      </c>
      <c r="M171" s="55">
        <v>10</v>
      </c>
      <c r="N171" s="55">
        <v>9</v>
      </c>
      <c r="O171" s="55">
        <v>10</v>
      </c>
      <c r="P171" s="55">
        <v>12</v>
      </c>
      <c r="Q171" s="55"/>
      <c r="R171" s="167"/>
      <c r="S171" s="54">
        <f>IF(E171="","",SUM(G171:Q171)-(R171))</f>
        <v>96</v>
      </c>
      <c r="T171" s="228"/>
      <c r="U171" s="226"/>
      <c r="V171" s="24">
        <f>SUM(G171:I171)</f>
        <v>29</v>
      </c>
    </row>
    <row r="172" spans="1:22" ht="15.75" customHeight="1" x14ac:dyDescent="0.2">
      <c r="A172" s="214"/>
      <c r="B172" s="217"/>
      <c r="C172" s="220"/>
      <c r="D172" s="55"/>
      <c r="E172" s="229" t="s">
        <v>31</v>
      </c>
      <c r="F172" s="230"/>
      <c r="G172" s="52">
        <f t="shared" ref="G172:Q172" si="33">SUM(G168:G171)</f>
        <v>61</v>
      </c>
      <c r="H172" s="52">
        <f t="shared" si="33"/>
        <v>10</v>
      </c>
      <c r="I172" s="52">
        <f t="shared" si="33"/>
        <v>20</v>
      </c>
      <c r="J172" s="52">
        <f t="shared" si="33"/>
        <v>31</v>
      </c>
      <c r="K172" s="52">
        <f t="shared" si="33"/>
        <v>9</v>
      </c>
      <c r="L172" s="52">
        <f t="shared" si="33"/>
        <v>44</v>
      </c>
      <c r="M172" s="52">
        <f t="shared" si="33"/>
        <v>28</v>
      </c>
      <c r="N172" s="52">
        <f t="shared" si="33"/>
        <v>27</v>
      </c>
      <c r="O172" s="52">
        <f t="shared" si="33"/>
        <v>28</v>
      </c>
      <c r="P172" s="52">
        <f t="shared" si="33"/>
        <v>38</v>
      </c>
      <c r="Q172" s="52">
        <f t="shared" si="33"/>
        <v>0</v>
      </c>
      <c r="R172" s="53"/>
      <c r="S172" s="56"/>
      <c r="T172" s="58"/>
      <c r="U172" s="57"/>
      <c r="V172" s="22">
        <f>SUM(V168:V171)</f>
        <v>91</v>
      </c>
    </row>
    <row r="173" spans="1:22" ht="15.75" customHeight="1" x14ac:dyDescent="0.25">
      <c r="A173" s="212">
        <v>405</v>
      </c>
      <c r="B173" s="215">
        <v>36</v>
      </c>
      <c r="C173" s="218" t="s">
        <v>96</v>
      </c>
      <c r="D173" s="221" t="s">
        <v>97</v>
      </c>
      <c r="E173" s="47">
        <v>69</v>
      </c>
      <c r="F173" s="5" t="s">
        <v>11</v>
      </c>
      <c r="G173" s="165">
        <v>15</v>
      </c>
      <c r="H173" s="165">
        <v>0</v>
      </c>
      <c r="I173" s="165">
        <v>6</v>
      </c>
      <c r="J173" s="165">
        <v>9</v>
      </c>
      <c r="K173" s="165">
        <v>10</v>
      </c>
      <c r="L173" s="165">
        <v>12</v>
      </c>
      <c r="M173" s="165">
        <v>0</v>
      </c>
      <c r="N173" s="165">
        <v>10</v>
      </c>
      <c r="O173" s="165">
        <v>0</v>
      </c>
      <c r="P173" s="165">
        <v>8</v>
      </c>
      <c r="Q173" s="165"/>
      <c r="R173" s="166"/>
      <c r="S173" s="50">
        <f>IF(E173="","",SUM(G173:Q173)-(R173))</f>
        <v>70</v>
      </c>
      <c r="T173" s="150" t="s">
        <v>18</v>
      </c>
      <c r="U173" s="224"/>
      <c r="V173" s="23">
        <f>SUM(G173:I173)</f>
        <v>21</v>
      </c>
    </row>
    <row r="174" spans="1:22" ht="15.75" customHeight="1" x14ac:dyDescent="0.2">
      <c r="A174" s="213"/>
      <c r="B174" s="216"/>
      <c r="C174" s="219"/>
      <c r="D174" s="222"/>
      <c r="E174" s="47">
        <v>36</v>
      </c>
      <c r="F174" s="6" t="s">
        <v>12</v>
      </c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6"/>
      <c r="S174" s="51">
        <f>IF(E174="","",SUM(G174:Q174)-(R174))</f>
        <v>0</v>
      </c>
      <c r="T174" s="151"/>
      <c r="U174" s="225"/>
      <c r="V174" s="24">
        <f>SUM(G174:I174)</f>
        <v>0</v>
      </c>
    </row>
    <row r="175" spans="1:22" ht="15.75" customHeight="1" x14ac:dyDescent="0.2">
      <c r="A175" s="213"/>
      <c r="B175" s="216"/>
      <c r="C175" s="219"/>
      <c r="D175" s="222"/>
      <c r="E175" s="47">
        <v>38</v>
      </c>
      <c r="F175" s="6" t="s">
        <v>13</v>
      </c>
      <c r="G175" s="165">
        <v>16</v>
      </c>
      <c r="H175" s="165">
        <v>9</v>
      </c>
      <c r="I175" s="165">
        <v>8</v>
      </c>
      <c r="J175" s="165">
        <v>9</v>
      </c>
      <c r="K175" s="165">
        <v>13</v>
      </c>
      <c r="L175" s="165">
        <v>12</v>
      </c>
      <c r="M175" s="165">
        <v>9</v>
      </c>
      <c r="N175" s="165">
        <v>10</v>
      </c>
      <c r="O175" s="165">
        <v>10</v>
      </c>
      <c r="P175" s="165">
        <v>9</v>
      </c>
      <c r="Q175" s="165">
        <v>3</v>
      </c>
      <c r="R175" s="166"/>
      <c r="S175" s="51">
        <f>IF(E175="","",SUM(G175:Q175)-(R175))</f>
        <v>108</v>
      </c>
      <c r="T175" s="227">
        <f>(SUM(S173:S176)+T174)</f>
        <v>285</v>
      </c>
      <c r="U175" s="225"/>
      <c r="V175" s="24">
        <f>SUM(G175:I175)</f>
        <v>33</v>
      </c>
    </row>
    <row r="176" spans="1:22" ht="15.75" customHeight="1" x14ac:dyDescent="0.2">
      <c r="A176" s="213"/>
      <c r="B176" s="216"/>
      <c r="C176" s="219"/>
      <c r="D176" s="223"/>
      <c r="E176" s="47">
        <v>146</v>
      </c>
      <c r="F176" s="7" t="s">
        <v>14</v>
      </c>
      <c r="G176" s="55">
        <v>14</v>
      </c>
      <c r="H176" s="55">
        <v>9</v>
      </c>
      <c r="I176" s="55">
        <v>7</v>
      </c>
      <c r="J176" s="55">
        <v>9</v>
      </c>
      <c r="K176" s="55">
        <v>13</v>
      </c>
      <c r="L176" s="55">
        <v>14</v>
      </c>
      <c r="M176" s="55">
        <v>10</v>
      </c>
      <c r="N176" s="55">
        <v>9</v>
      </c>
      <c r="O176" s="55">
        <v>11</v>
      </c>
      <c r="P176" s="55">
        <v>8</v>
      </c>
      <c r="Q176" s="55">
        <v>3</v>
      </c>
      <c r="R176" s="167"/>
      <c r="S176" s="54">
        <f>IF(E176="","",SUM(G176:Q176)-(R176))</f>
        <v>107</v>
      </c>
      <c r="T176" s="228"/>
      <c r="U176" s="226"/>
      <c r="V176" s="24">
        <f>SUM(G176:I176)</f>
        <v>30</v>
      </c>
    </row>
    <row r="177" spans="1:22" ht="15.75" customHeight="1" x14ac:dyDescent="0.2">
      <c r="A177" s="214"/>
      <c r="B177" s="217"/>
      <c r="C177" s="220"/>
      <c r="D177" s="55"/>
      <c r="E177" s="229" t="s">
        <v>31</v>
      </c>
      <c r="F177" s="230"/>
      <c r="G177" s="52">
        <f t="shared" ref="G177:Q177" si="34">SUM(G173:G176)</f>
        <v>45</v>
      </c>
      <c r="H177" s="52">
        <f t="shared" si="34"/>
        <v>18</v>
      </c>
      <c r="I177" s="52">
        <f t="shared" si="34"/>
        <v>21</v>
      </c>
      <c r="J177" s="52">
        <f t="shared" si="34"/>
        <v>27</v>
      </c>
      <c r="K177" s="52">
        <f t="shared" si="34"/>
        <v>36</v>
      </c>
      <c r="L177" s="52">
        <f t="shared" si="34"/>
        <v>38</v>
      </c>
      <c r="M177" s="52">
        <f t="shared" si="34"/>
        <v>19</v>
      </c>
      <c r="N177" s="52">
        <f t="shared" si="34"/>
        <v>29</v>
      </c>
      <c r="O177" s="52">
        <f t="shared" si="34"/>
        <v>21</v>
      </c>
      <c r="P177" s="52">
        <f t="shared" si="34"/>
        <v>25</v>
      </c>
      <c r="Q177" s="52">
        <f t="shared" si="34"/>
        <v>6</v>
      </c>
      <c r="R177" s="53"/>
      <c r="S177" s="56"/>
      <c r="T177" s="58"/>
      <c r="U177" s="57"/>
      <c r="V177" s="22">
        <f>SUM(V173:V176)</f>
        <v>84</v>
      </c>
    </row>
    <row r="178" spans="1:22" ht="15.75" customHeight="1" x14ac:dyDescent="0.25">
      <c r="A178" s="212">
        <v>414</v>
      </c>
      <c r="B178" s="215">
        <v>23</v>
      </c>
      <c r="C178" s="218" t="s">
        <v>115</v>
      </c>
      <c r="D178" s="221" t="s">
        <v>116</v>
      </c>
      <c r="E178" s="47">
        <v>18</v>
      </c>
      <c r="F178" s="5" t="s">
        <v>11</v>
      </c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6"/>
      <c r="S178" s="50">
        <f>IF(E178="","",SUM(G178:Q178)-(R178))</f>
        <v>0</v>
      </c>
      <c r="T178" s="150" t="s">
        <v>18</v>
      </c>
      <c r="U178" s="224"/>
      <c r="V178" s="23">
        <f>SUM(G178:I178)</f>
        <v>0</v>
      </c>
    </row>
    <row r="179" spans="1:22" ht="15.75" customHeight="1" x14ac:dyDescent="0.2">
      <c r="A179" s="213"/>
      <c r="B179" s="216"/>
      <c r="C179" s="219"/>
      <c r="D179" s="222"/>
      <c r="E179" s="47">
        <v>20</v>
      </c>
      <c r="F179" s="6" t="s">
        <v>12</v>
      </c>
      <c r="G179" s="165">
        <v>14</v>
      </c>
      <c r="H179" s="165">
        <v>0</v>
      </c>
      <c r="I179" s="165">
        <v>7</v>
      </c>
      <c r="J179" s="165">
        <v>8</v>
      </c>
      <c r="K179" s="165">
        <v>0</v>
      </c>
      <c r="L179" s="165">
        <v>13</v>
      </c>
      <c r="M179" s="165">
        <v>8</v>
      </c>
      <c r="N179" s="165">
        <v>6</v>
      </c>
      <c r="O179" s="165">
        <v>10</v>
      </c>
      <c r="P179" s="165">
        <v>11</v>
      </c>
      <c r="Q179" s="165"/>
      <c r="R179" s="166">
        <v>1</v>
      </c>
      <c r="S179" s="51">
        <f>IF(E179="","",SUM(G179:Q179)-(R179))</f>
        <v>76</v>
      </c>
      <c r="T179" s="151"/>
      <c r="U179" s="225"/>
      <c r="V179" s="24">
        <f>SUM(G179:I179)</f>
        <v>21</v>
      </c>
    </row>
    <row r="180" spans="1:22" ht="15.75" customHeight="1" x14ac:dyDescent="0.2">
      <c r="A180" s="213"/>
      <c r="B180" s="216"/>
      <c r="C180" s="219"/>
      <c r="D180" s="222"/>
      <c r="E180" s="47">
        <v>37</v>
      </c>
      <c r="F180" s="6" t="s">
        <v>13</v>
      </c>
      <c r="G180" s="165">
        <v>15</v>
      </c>
      <c r="H180" s="165">
        <v>0</v>
      </c>
      <c r="I180" s="165">
        <v>8</v>
      </c>
      <c r="J180" s="165">
        <v>9</v>
      </c>
      <c r="K180" s="165">
        <v>13</v>
      </c>
      <c r="L180" s="165">
        <v>12</v>
      </c>
      <c r="M180" s="165">
        <v>9</v>
      </c>
      <c r="N180" s="165">
        <v>10</v>
      </c>
      <c r="O180" s="165">
        <v>12</v>
      </c>
      <c r="P180" s="165">
        <v>11</v>
      </c>
      <c r="Q180" s="165"/>
      <c r="R180" s="166">
        <v>1</v>
      </c>
      <c r="S180" s="51">
        <f>IF(E180="","",SUM(G180:Q180)-(R180))</f>
        <v>98</v>
      </c>
      <c r="T180" s="227">
        <f>(SUM(S178:S181)+T179)</f>
        <v>273</v>
      </c>
      <c r="U180" s="225"/>
      <c r="V180" s="24">
        <f>SUM(G180:I180)</f>
        <v>23</v>
      </c>
    </row>
    <row r="181" spans="1:22" ht="15.75" customHeight="1" x14ac:dyDescent="0.2">
      <c r="A181" s="213"/>
      <c r="B181" s="216"/>
      <c r="C181" s="219"/>
      <c r="D181" s="223"/>
      <c r="E181" s="47">
        <v>29</v>
      </c>
      <c r="F181" s="7" t="s">
        <v>14</v>
      </c>
      <c r="G181" s="55">
        <v>17</v>
      </c>
      <c r="H181" s="55">
        <v>0</v>
      </c>
      <c r="I181" s="55">
        <v>7</v>
      </c>
      <c r="J181" s="55">
        <v>9</v>
      </c>
      <c r="K181" s="55">
        <v>12</v>
      </c>
      <c r="L181" s="55">
        <v>13</v>
      </c>
      <c r="M181" s="55">
        <v>9</v>
      </c>
      <c r="N181" s="55">
        <v>10</v>
      </c>
      <c r="O181" s="55">
        <v>10</v>
      </c>
      <c r="P181" s="55">
        <v>12</v>
      </c>
      <c r="Q181" s="55"/>
      <c r="R181" s="167"/>
      <c r="S181" s="54">
        <f>IF(E181="","",SUM(G181:Q181)-(R181))</f>
        <v>99</v>
      </c>
      <c r="T181" s="228"/>
      <c r="U181" s="226"/>
      <c r="V181" s="24">
        <f>SUM(G181:I181)</f>
        <v>24</v>
      </c>
    </row>
    <row r="182" spans="1:22" ht="15.75" customHeight="1" x14ac:dyDescent="0.2">
      <c r="A182" s="214"/>
      <c r="B182" s="217"/>
      <c r="C182" s="220"/>
      <c r="D182" s="55"/>
      <c r="E182" s="229" t="s">
        <v>31</v>
      </c>
      <c r="F182" s="230"/>
      <c r="G182" s="52">
        <f t="shared" ref="G182:Q182" si="35">SUM(G178:G181)</f>
        <v>46</v>
      </c>
      <c r="H182" s="52">
        <f t="shared" si="35"/>
        <v>0</v>
      </c>
      <c r="I182" s="52">
        <f t="shared" si="35"/>
        <v>22</v>
      </c>
      <c r="J182" s="52">
        <f t="shared" si="35"/>
        <v>26</v>
      </c>
      <c r="K182" s="52">
        <f t="shared" si="35"/>
        <v>25</v>
      </c>
      <c r="L182" s="52">
        <f t="shared" si="35"/>
        <v>38</v>
      </c>
      <c r="M182" s="52">
        <f t="shared" si="35"/>
        <v>26</v>
      </c>
      <c r="N182" s="52">
        <f t="shared" si="35"/>
        <v>26</v>
      </c>
      <c r="O182" s="52">
        <f t="shared" si="35"/>
        <v>32</v>
      </c>
      <c r="P182" s="52">
        <f t="shared" si="35"/>
        <v>34</v>
      </c>
      <c r="Q182" s="52">
        <f t="shared" si="35"/>
        <v>0</v>
      </c>
      <c r="R182" s="53"/>
      <c r="S182" s="56"/>
      <c r="T182" s="58"/>
      <c r="U182" s="57"/>
      <c r="V182" s="22">
        <f>SUM(V178:V181)</f>
        <v>68</v>
      </c>
    </row>
    <row r="183" spans="1:22" ht="15.75" customHeight="1" x14ac:dyDescent="0.25">
      <c r="A183" s="212">
        <v>408</v>
      </c>
      <c r="B183" s="215">
        <v>9</v>
      </c>
      <c r="C183" s="218" t="s">
        <v>101</v>
      </c>
      <c r="D183" s="221" t="s">
        <v>102</v>
      </c>
      <c r="E183" s="47">
        <v>17</v>
      </c>
      <c r="F183" s="5" t="s">
        <v>11</v>
      </c>
      <c r="G183" s="181">
        <v>16</v>
      </c>
      <c r="H183" s="181">
        <v>0</v>
      </c>
      <c r="I183" s="181">
        <v>6</v>
      </c>
      <c r="J183" s="181">
        <v>9</v>
      </c>
      <c r="K183" s="181">
        <v>9</v>
      </c>
      <c r="L183" s="181">
        <v>12</v>
      </c>
      <c r="M183" s="181">
        <v>9</v>
      </c>
      <c r="N183" s="181">
        <v>12</v>
      </c>
      <c r="O183" s="181">
        <v>8</v>
      </c>
      <c r="P183" s="181">
        <v>11</v>
      </c>
      <c r="Q183" s="181"/>
      <c r="R183" s="182"/>
      <c r="S183" s="50">
        <f>IF(E183="","",SUM(G183:Q183)-(R183))</f>
        <v>92</v>
      </c>
      <c r="T183" s="150" t="s">
        <v>18</v>
      </c>
      <c r="U183" s="224"/>
      <c r="V183" s="23">
        <f>SUM(G183:I183)</f>
        <v>22</v>
      </c>
    </row>
    <row r="184" spans="1:22" ht="15.75" customHeight="1" x14ac:dyDescent="0.2">
      <c r="A184" s="213"/>
      <c r="B184" s="216"/>
      <c r="C184" s="219"/>
      <c r="D184" s="222"/>
      <c r="E184" s="47">
        <v>19</v>
      </c>
      <c r="F184" s="6" t="s">
        <v>12</v>
      </c>
      <c r="G184" s="165">
        <v>17</v>
      </c>
      <c r="H184" s="165">
        <v>0</v>
      </c>
      <c r="I184" s="165">
        <v>9</v>
      </c>
      <c r="J184" s="165">
        <v>9</v>
      </c>
      <c r="K184" s="165">
        <v>0</v>
      </c>
      <c r="L184" s="165">
        <v>11</v>
      </c>
      <c r="M184" s="165">
        <v>9</v>
      </c>
      <c r="N184" s="165">
        <v>13</v>
      </c>
      <c r="O184" s="165">
        <v>8</v>
      </c>
      <c r="P184" s="165">
        <v>9</v>
      </c>
      <c r="Q184" s="165"/>
      <c r="R184" s="166"/>
      <c r="S184" s="51">
        <f>IF(E184="","",SUM(G184:Q184)-(R184))</f>
        <v>85</v>
      </c>
      <c r="T184" s="151"/>
      <c r="U184" s="225"/>
      <c r="V184" s="24">
        <f>SUM(G184:I184)</f>
        <v>26</v>
      </c>
    </row>
    <row r="185" spans="1:22" ht="15.75" customHeight="1" x14ac:dyDescent="0.2">
      <c r="A185" s="213"/>
      <c r="B185" s="216"/>
      <c r="C185" s="219"/>
      <c r="D185" s="222"/>
      <c r="E185" s="47">
        <v>27</v>
      </c>
      <c r="F185" s="6" t="s">
        <v>13</v>
      </c>
      <c r="G185" s="165">
        <v>18</v>
      </c>
      <c r="H185" s="165">
        <v>9</v>
      </c>
      <c r="I185" s="165">
        <v>7</v>
      </c>
      <c r="J185" s="165">
        <v>9</v>
      </c>
      <c r="K185" s="165">
        <v>0</v>
      </c>
      <c r="L185" s="165">
        <v>11</v>
      </c>
      <c r="M185" s="165">
        <v>9</v>
      </c>
      <c r="N185" s="165">
        <v>10</v>
      </c>
      <c r="O185" s="165">
        <v>9</v>
      </c>
      <c r="P185" s="165">
        <v>11</v>
      </c>
      <c r="Q185" s="165"/>
      <c r="R185" s="166"/>
      <c r="S185" s="51">
        <f>IF(E185="","",SUM(G185:Q185)-(R185))</f>
        <v>93</v>
      </c>
      <c r="T185" s="227">
        <f>(SUM(S183:S186)+T184)</f>
        <v>270</v>
      </c>
      <c r="U185" s="225"/>
      <c r="V185" s="24">
        <f>SUM(G185:I185)</f>
        <v>34</v>
      </c>
    </row>
    <row r="186" spans="1:22" ht="15.75" customHeight="1" x14ac:dyDescent="0.2">
      <c r="A186" s="213"/>
      <c r="B186" s="216"/>
      <c r="C186" s="219"/>
      <c r="D186" s="223"/>
      <c r="E186" s="47">
        <v>49</v>
      </c>
      <c r="F186" s="7" t="s">
        <v>14</v>
      </c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167"/>
      <c r="S186" s="54" t="s">
        <v>93</v>
      </c>
      <c r="T186" s="228"/>
      <c r="U186" s="226"/>
      <c r="V186" s="24">
        <f>SUM(G186:I186)</f>
        <v>0</v>
      </c>
    </row>
    <row r="187" spans="1:22" ht="15.75" customHeight="1" x14ac:dyDescent="0.2">
      <c r="A187" s="214"/>
      <c r="B187" s="217"/>
      <c r="C187" s="220"/>
      <c r="D187" s="55"/>
      <c r="E187" s="229" t="s">
        <v>31</v>
      </c>
      <c r="F187" s="230"/>
      <c r="G187" s="52">
        <f t="shared" ref="G187:Q187" si="36">SUM(G183:G186)</f>
        <v>51</v>
      </c>
      <c r="H187" s="52">
        <f t="shared" si="36"/>
        <v>9</v>
      </c>
      <c r="I187" s="52">
        <f t="shared" si="36"/>
        <v>22</v>
      </c>
      <c r="J187" s="52">
        <f t="shared" si="36"/>
        <v>27</v>
      </c>
      <c r="K187" s="52">
        <f t="shared" si="36"/>
        <v>9</v>
      </c>
      <c r="L187" s="52">
        <f t="shared" si="36"/>
        <v>34</v>
      </c>
      <c r="M187" s="52">
        <f t="shared" si="36"/>
        <v>27</v>
      </c>
      <c r="N187" s="52">
        <f t="shared" si="36"/>
        <v>35</v>
      </c>
      <c r="O187" s="52">
        <f t="shared" si="36"/>
        <v>25</v>
      </c>
      <c r="P187" s="52">
        <f t="shared" si="36"/>
        <v>31</v>
      </c>
      <c r="Q187" s="52">
        <f t="shared" si="36"/>
        <v>0</v>
      </c>
      <c r="R187" s="53"/>
      <c r="S187" s="56"/>
      <c r="T187" s="58"/>
      <c r="U187" s="57"/>
      <c r="V187" s="22">
        <f>SUM(V183:V186)</f>
        <v>82</v>
      </c>
    </row>
    <row r="188" spans="1:22" ht="15.75" customHeight="1" x14ac:dyDescent="0.25">
      <c r="A188" s="212">
        <v>429</v>
      </c>
      <c r="B188" s="215">
        <v>21</v>
      </c>
      <c r="C188" s="218" t="s">
        <v>88</v>
      </c>
      <c r="D188" s="221" t="s">
        <v>89</v>
      </c>
      <c r="E188" s="47">
        <v>46</v>
      </c>
      <c r="F188" s="5" t="s">
        <v>11</v>
      </c>
      <c r="G188" s="165">
        <v>14</v>
      </c>
      <c r="H188" s="165">
        <v>9</v>
      </c>
      <c r="I188" s="165">
        <v>8</v>
      </c>
      <c r="J188" s="165">
        <v>9</v>
      </c>
      <c r="K188" s="165">
        <v>14</v>
      </c>
      <c r="L188" s="165">
        <v>13</v>
      </c>
      <c r="M188" s="165">
        <v>9</v>
      </c>
      <c r="N188" s="165">
        <v>9</v>
      </c>
      <c r="O188" s="165">
        <v>8</v>
      </c>
      <c r="P188" s="165">
        <v>8</v>
      </c>
      <c r="Q188" s="165"/>
      <c r="R188" s="166"/>
      <c r="S188" s="50">
        <f>IF(E188="","",SUM(G188:Q188)-(R188))</f>
        <v>101</v>
      </c>
      <c r="T188" s="150" t="s">
        <v>18</v>
      </c>
      <c r="U188" s="224"/>
      <c r="V188" s="23">
        <f>SUM(G188:I188)</f>
        <v>31</v>
      </c>
    </row>
    <row r="189" spans="1:22" ht="15.75" customHeight="1" x14ac:dyDescent="0.2">
      <c r="A189" s="213"/>
      <c r="B189" s="216"/>
      <c r="C189" s="219"/>
      <c r="D189" s="222"/>
      <c r="E189" s="47">
        <v>82</v>
      </c>
      <c r="F189" s="6" t="s">
        <v>12</v>
      </c>
      <c r="G189" s="165">
        <v>14</v>
      </c>
      <c r="H189" s="165">
        <v>9</v>
      </c>
      <c r="I189" s="165">
        <v>7</v>
      </c>
      <c r="J189" s="165">
        <v>9</v>
      </c>
      <c r="K189" s="165">
        <v>12</v>
      </c>
      <c r="L189" s="165">
        <v>14</v>
      </c>
      <c r="M189" s="165">
        <v>9</v>
      </c>
      <c r="N189" s="165">
        <v>9</v>
      </c>
      <c r="O189" s="165">
        <v>8</v>
      </c>
      <c r="P189" s="165">
        <v>9</v>
      </c>
      <c r="Q189" s="165"/>
      <c r="R189" s="166"/>
      <c r="S189" s="51">
        <f>IF(E189="","",SUM(G189:Q189)-(R189))</f>
        <v>100</v>
      </c>
      <c r="T189" s="151"/>
      <c r="U189" s="225"/>
      <c r="V189" s="24">
        <f>SUM(G189:I189)</f>
        <v>30</v>
      </c>
    </row>
    <row r="190" spans="1:22" ht="15.75" customHeight="1" x14ac:dyDescent="0.2">
      <c r="A190" s="213"/>
      <c r="B190" s="216"/>
      <c r="C190" s="219"/>
      <c r="D190" s="222"/>
      <c r="E190" s="47">
        <v>47</v>
      </c>
      <c r="F190" s="6" t="s">
        <v>13</v>
      </c>
      <c r="G190" s="165">
        <v>12</v>
      </c>
      <c r="H190" s="165">
        <v>0</v>
      </c>
      <c r="I190" s="165">
        <v>0</v>
      </c>
      <c r="J190" s="165">
        <v>10</v>
      </c>
      <c r="K190" s="165">
        <v>0</v>
      </c>
      <c r="L190" s="165">
        <v>12</v>
      </c>
      <c r="M190" s="165">
        <v>9</v>
      </c>
      <c r="N190" s="165">
        <v>9</v>
      </c>
      <c r="O190" s="165">
        <v>8</v>
      </c>
      <c r="P190" s="165">
        <v>9</v>
      </c>
      <c r="Q190" s="165"/>
      <c r="R190" s="166"/>
      <c r="S190" s="51">
        <f>IF(E190="","",SUM(G190:Q190)-(R190))</f>
        <v>69</v>
      </c>
      <c r="T190" s="227">
        <f>(SUM(S188:S191)+T189)</f>
        <v>270</v>
      </c>
      <c r="U190" s="225"/>
      <c r="V190" s="24">
        <f>SUM(G190:I190)</f>
        <v>12</v>
      </c>
    </row>
    <row r="191" spans="1:22" ht="15.75" customHeight="1" x14ac:dyDescent="0.2">
      <c r="A191" s="213"/>
      <c r="B191" s="216"/>
      <c r="C191" s="219"/>
      <c r="D191" s="223"/>
      <c r="E191" s="47">
        <v>156</v>
      </c>
      <c r="F191" s="7" t="s">
        <v>14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167"/>
      <c r="S191" s="54" t="s">
        <v>93</v>
      </c>
      <c r="T191" s="228"/>
      <c r="U191" s="226"/>
      <c r="V191" s="24">
        <f>SUM(G191:I191)</f>
        <v>0</v>
      </c>
    </row>
    <row r="192" spans="1:22" ht="15.75" customHeight="1" x14ac:dyDescent="0.2">
      <c r="A192" s="214"/>
      <c r="B192" s="217"/>
      <c r="C192" s="220"/>
      <c r="D192" s="55"/>
      <c r="E192" s="229" t="s">
        <v>31</v>
      </c>
      <c r="F192" s="230"/>
      <c r="G192" s="52">
        <f t="shared" ref="G192:Q192" si="37">SUM(G188:G191)</f>
        <v>40</v>
      </c>
      <c r="H192" s="52">
        <f t="shared" si="37"/>
        <v>18</v>
      </c>
      <c r="I192" s="52">
        <f t="shared" si="37"/>
        <v>15</v>
      </c>
      <c r="J192" s="52">
        <f t="shared" si="37"/>
        <v>28</v>
      </c>
      <c r="K192" s="52">
        <f t="shared" si="37"/>
        <v>26</v>
      </c>
      <c r="L192" s="52">
        <f t="shared" si="37"/>
        <v>39</v>
      </c>
      <c r="M192" s="52">
        <f t="shared" si="37"/>
        <v>27</v>
      </c>
      <c r="N192" s="52">
        <f t="shared" si="37"/>
        <v>27</v>
      </c>
      <c r="O192" s="52">
        <f t="shared" si="37"/>
        <v>24</v>
      </c>
      <c r="P192" s="52">
        <f t="shared" si="37"/>
        <v>26</v>
      </c>
      <c r="Q192" s="52">
        <f t="shared" si="37"/>
        <v>0</v>
      </c>
      <c r="R192" s="53"/>
      <c r="S192" s="56"/>
      <c r="T192" s="58"/>
      <c r="U192" s="57"/>
      <c r="V192" s="22">
        <f>SUM(V188:V191)</f>
        <v>73</v>
      </c>
    </row>
    <row r="193" spans="1:22" ht="15.75" customHeight="1" x14ac:dyDescent="0.25">
      <c r="A193" s="212"/>
      <c r="B193" s="215">
        <v>2</v>
      </c>
      <c r="C193" s="218" t="s">
        <v>90</v>
      </c>
      <c r="D193" s="221" t="s">
        <v>148</v>
      </c>
      <c r="E193" s="47">
        <v>25</v>
      </c>
      <c r="F193" s="5" t="s">
        <v>11</v>
      </c>
      <c r="G193" s="165">
        <v>0</v>
      </c>
      <c r="H193" s="165">
        <v>0</v>
      </c>
      <c r="I193" s="165">
        <v>6</v>
      </c>
      <c r="J193" s="165">
        <v>10</v>
      </c>
      <c r="K193" s="165">
        <v>0</v>
      </c>
      <c r="L193" s="165">
        <v>13</v>
      </c>
      <c r="M193" s="165">
        <v>12</v>
      </c>
      <c r="N193" s="165">
        <v>9</v>
      </c>
      <c r="O193" s="165">
        <v>12</v>
      </c>
      <c r="P193" s="165">
        <v>10</v>
      </c>
      <c r="Q193" s="165"/>
      <c r="R193" s="166"/>
      <c r="S193" s="50">
        <f>IF(E193="","",SUM(G193:Q193)-(R193))</f>
        <v>72</v>
      </c>
      <c r="T193" s="150" t="s">
        <v>18</v>
      </c>
      <c r="U193" s="224"/>
      <c r="V193" s="23">
        <f>SUM(G193:I193)</f>
        <v>6</v>
      </c>
    </row>
    <row r="194" spans="1:22" ht="15.75" customHeight="1" x14ac:dyDescent="0.2">
      <c r="A194" s="213"/>
      <c r="B194" s="216"/>
      <c r="C194" s="219"/>
      <c r="D194" s="222"/>
      <c r="E194" s="47">
        <v>41</v>
      </c>
      <c r="F194" s="6" t="s">
        <v>12</v>
      </c>
      <c r="G194" s="165">
        <v>0</v>
      </c>
      <c r="H194" s="165">
        <v>0</v>
      </c>
      <c r="I194" s="165">
        <v>0</v>
      </c>
      <c r="J194" s="165">
        <v>9</v>
      </c>
      <c r="K194" s="165">
        <v>0</v>
      </c>
      <c r="L194" s="165">
        <v>13</v>
      </c>
      <c r="M194" s="165">
        <v>12</v>
      </c>
      <c r="N194" s="165">
        <v>9</v>
      </c>
      <c r="O194" s="165">
        <v>9</v>
      </c>
      <c r="P194" s="165">
        <v>9</v>
      </c>
      <c r="Q194" s="165"/>
      <c r="R194" s="166"/>
      <c r="S194" s="51">
        <f>IF(E194="","",SUM(G194:Q194)-(R194))</f>
        <v>61</v>
      </c>
      <c r="T194" s="151"/>
      <c r="U194" s="225"/>
      <c r="V194" s="24">
        <f>SUM(G194:I194)</f>
        <v>0</v>
      </c>
    </row>
    <row r="195" spans="1:22" ht="15.75" customHeight="1" x14ac:dyDescent="0.2">
      <c r="A195" s="213"/>
      <c r="B195" s="216"/>
      <c r="C195" s="219"/>
      <c r="D195" s="222"/>
      <c r="E195" s="47">
        <v>22</v>
      </c>
      <c r="F195" s="6" t="s">
        <v>13</v>
      </c>
      <c r="G195" s="165">
        <v>0</v>
      </c>
      <c r="H195" s="165">
        <v>0</v>
      </c>
      <c r="I195" s="165">
        <v>0</v>
      </c>
      <c r="J195" s="165">
        <v>9</v>
      </c>
      <c r="K195" s="165">
        <v>0</v>
      </c>
      <c r="L195" s="165">
        <v>14</v>
      </c>
      <c r="M195" s="165">
        <v>10</v>
      </c>
      <c r="N195" s="165">
        <v>11</v>
      </c>
      <c r="O195" s="165">
        <v>12</v>
      </c>
      <c r="P195" s="165">
        <v>6</v>
      </c>
      <c r="Q195" s="165"/>
      <c r="R195" s="166"/>
      <c r="S195" s="51">
        <f>IF(E195="","",SUM(G195:Q195)-(R195))</f>
        <v>62</v>
      </c>
      <c r="T195" s="227">
        <f>(SUM(S193:S196)+T194)</f>
        <v>260</v>
      </c>
      <c r="U195" s="225"/>
      <c r="V195" s="24">
        <f>SUM(G195:I195)</f>
        <v>0</v>
      </c>
    </row>
    <row r="196" spans="1:22" ht="15.75" customHeight="1" x14ac:dyDescent="0.2">
      <c r="A196" s="213"/>
      <c r="B196" s="216"/>
      <c r="C196" s="219"/>
      <c r="D196" s="223"/>
      <c r="E196" s="47">
        <v>30</v>
      </c>
      <c r="F196" s="7" t="s">
        <v>14</v>
      </c>
      <c r="G196" s="55">
        <v>0</v>
      </c>
      <c r="H196" s="55">
        <v>0</v>
      </c>
      <c r="I196" s="55">
        <v>6</v>
      </c>
      <c r="J196" s="55">
        <v>9</v>
      </c>
      <c r="K196" s="55">
        <v>0</v>
      </c>
      <c r="L196" s="55">
        <v>15</v>
      </c>
      <c r="M196" s="55">
        <v>10</v>
      </c>
      <c r="N196" s="55">
        <v>9</v>
      </c>
      <c r="O196" s="55">
        <v>10</v>
      </c>
      <c r="P196" s="55">
        <v>6</v>
      </c>
      <c r="Q196" s="55"/>
      <c r="R196" s="167"/>
      <c r="S196" s="54">
        <f>IF(E196="","",SUM(G196:Q196)-(R196))</f>
        <v>65</v>
      </c>
      <c r="T196" s="228"/>
      <c r="U196" s="226"/>
      <c r="V196" s="24">
        <f>SUM(G196:I196)</f>
        <v>6</v>
      </c>
    </row>
    <row r="197" spans="1:22" ht="15.75" customHeight="1" x14ac:dyDescent="0.2">
      <c r="A197" s="214"/>
      <c r="B197" s="217"/>
      <c r="C197" s="220"/>
      <c r="D197" s="55"/>
      <c r="E197" s="229" t="s">
        <v>31</v>
      </c>
      <c r="F197" s="230"/>
      <c r="G197" s="52">
        <f t="shared" ref="G197:Q197" si="38">SUM(G193:G196)</f>
        <v>0</v>
      </c>
      <c r="H197" s="52">
        <f t="shared" si="38"/>
        <v>0</v>
      </c>
      <c r="I197" s="52">
        <f t="shared" si="38"/>
        <v>12</v>
      </c>
      <c r="J197" s="52">
        <f t="shared" si="38"/>
        <v>37</v>
      </c>
      <c r="K197" s="52">
        <f t="shared" si="38"/>
        <v>0</v>
      </c>
      <c r="L197" s="52">
        <f t="shared" si="38"/>
        <v>55</v>
      </c>
      <c r="M197" s="52">
        <f t="shared" si="38"/>
        <v>44</v>
      </c>
      <c r="N197" s="52">
        <f t="shared" si="38"/>
        <v>38</v>
      </c>
      <c r="O197" s="52">
        <f t="shared" si="38"/>
        <v>43</v>
      </c>
      <c r="P197" s="52">
        <f t="shared" si="38"/>
        <v>31</v>
      </c>
      <c r="Q197" s="52">
        <f t="shared" si="38"/>
        <v>0</v>
      </c>
      <c r="R197" s="53"/>
      <c r="S197" s="56"/>
      <c r="T197" s="58"/>
      <c r="U197" s="57"/>
      <c r="V197" s="22">
        <f>SUM(V193:V196)</f>
        <v>12</v>
      </c>
    </row>
    <row r="198" spans="1:22" ht="15.75" customHeight="1" x14ac:dyDescent="0.25">
      <c r="A198" s="212">
        <v>401</v>
      </c>
      <c r="B198" s="215">
        <v>11</v>
      </c>
      <c r="C198" s="218" t="s">
        <v>90</v>
      </c>
      <c r="D198" s="221" t="s">
        <v>148</v>
      </c>
      <c r="E198" s="47">
        <v>12</v>
      </c>
      <c r="F198" s="5" t="s">
        <v>11</v>
      </c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6"/>
      <c r="S198" s="50" t="s">
        <v>93</v>
      </c>
      <c r="T198" s="150" t="s">
        <v>18</v>
      </c>
      <c r="U198" s="224"/>
      <c r="V198" s="23">
        <f>SUM(G198:I198)</f>
        <v>0</v>
      </c>
    </row>
    <row r="199" spans="1:22" ht="15.75" customHeight="1" x14ac:dyDescent="0.2">
      <c r="A199" s="213"/>
      <c r="B199" s="216"/>
      <c r="C199" s="219"/>
      <c r="D199" s="222"/>
      <c r="E199" s="47">
        <v>13</v>
      </c>
      <c r="F199" s="6" t="s">
        <v>12</v>
      </c>
      <c r="G199" s="165">
        <v>0</v>
      </c>
      <c r="H199" s="165">
        <v>0</v>
      </c>
      <c r="I199" s="165">
        <v>6</v>
      </c>
      <c r="J199" s="165">
        <v>9</v>
      </c>
      <c r="K199" s="165">
        <v>12</v>
      </c>
      <c r="L199" s="165">
        <v>12</v>
      </c>
      <c r="M199" s="165">
        <v>13</v>
      </c>
      <c r="N199" s="165">
        <v>9</v>
      </c>
      <c r="O199" s="165">
        <v>12</v>
      </c>
      <c r="P199" s="165">
        <v>9</v>
      </c>
      <c r="Q199" s="165"/>
      <c r="R199" s="166"/>
      <c r="S199" s="51">
        <f>IF(E199="","",SUM(G199:Q199)-(R199))</f>
        <v>82</v>
      </c>
      <c r="T199" s="151"/>
      <c r="U199" s="225"/>
      <c r="V199" s="24">
        <f>SUM(G199:I199)</f>
        <v>6</v>
      </c>
    </row>
    <row r="200" spans="1:22" ht="15.75" customHeight="1" x14ac:dyDescent="0.2">
      <c r="A200" s="213"/>
      <c r="B200" s="216"/>
      <c r="C200" s="219"/>
      <c r="D200" s="222"/>
      <c r="E200" s="47">
        <v>1</v>
      </c>
      <c r="F200" s="6" t="s">
        <v>13</v>
      </c>
      <c r="G200" s="165">
        <v>0</v>
      </c>
      <c r="H200" s="165">
        <v>0</v>
      </c>
      <c r="I200" s="165">
        <v>6</v>
      </c>
      <c r="J200" s="165">
        <v>9</v>
      </c>
      <c r="K200" s="165">
        <v>14</v>
      </c>
      <c r="L200" s="165">
        <v>12</v>
      </c>
      <c r="M200" s="165">
        <v>13</v>
      </c>
      <c r="N200" s="165">
        <v>9</v>
      </c>
      <c r="O200" s="165">
        <v>10</v>
      </c>
      <c r="P200" s="165">
        <v>9</v>
      </c>
      <c r="Q200" s="165"/>
      <c r="R200" s="166"/>
      <c r="S200" s="51">
        <f>IF(E200="","",SUM(G200:Q200)-(R200))</f>
        <v>82</v>
      </c>
      <c r="T200" s="227">
        <f>(SUM(S198:S201)+T199)</f>
        <v>250</v>
      </c>
      <c r="U200" s="225"/>
      <c r="V200" s="24">
        <f>SUM(G200:I200)</f>
        <v>6</v>
      </c>
    </row>
    <row r="201" spans="1:22" ht="15.75" customHeight="1" x14ac:dyDescent="0.2">
      <c r="A201" s="213"/>
      <c r="B201" s="216"/>
      <c r="C201" s="219"/>
      <c r="D201" s="223"/>
      <c r="E201" s="47">
        <v>2</v>
      </c>
      <c r="F201" s="7" t="s">
        <v>14</v>
      </c>
      <c r="G201" s="55">
        <v>0</v>
      </c>
      <c r="H201" s="55">
        <v>0</v>
      </c>
      <c r="I201" s="55">
        <v>8</v>
      </c>
      <c r="J201" s="55">
        <v>10</v>
      </c>
      <c r="K201" s="55">
        <v>14</v>
      </c>
      <c r="L201" s="55">
        <v>12</v>
      </c>
      <c r="M201" s="55">
        <v>12</v>
      </c>
      <c r="N201" s="55">
        <v>10</v>
      </c>
      <c r="O201" s="55">
        <v>10</v>
      </c>
      <c r="P201" s="55">
        <v>10</v>
      </c>
      <c r="Q201" s="55"/>
      <c r="R201" s="167"/>
      <c r="S201" s="54">
        <f>IF(E201="","",SUM(G201:Q201)-(R201))</f>
        <v>86</v>
      </c>
      <c r="T201" s="228"/>
      <c r="U201" s="226"/>
      <c r="V201" s="24">
        <f>SUM(G201:I201)</f>
        <v>8</v>
      </c>
    </row>
    <row r="202" spans="1:22" ht="15.75" customHeight="1" x14ac:dyDescent="0.2">
      <c r="A202" s="214"/>
      <c r="B202" s="217"/>
      <c r="C202" s="220"/>
      <c r="D202" s="55"/>
      <c r="E202" s="229" t="s">
        <v>31</v>
      </c>
      <c r="F202" s="230"/>
      <c r="G202" s="52">
        <f t="shared" ref="G202:Q202" si="39">SUM(G198:G201)</f>
        <v>0</v>
      </c>
      <c r="H202" s="52">
        <f t="shared" si="39"/>
        <v>0</v>
      </c>
      <c r="I202" s="52">
        <f t="shared" si="39"/>
        <v>20</v>
      </c>
      <c r="J202" s="52">
        <f t="shared" si="39"/>
        <v>28</v>
      </c>
      <c r="K202" s="52">
        <f t="shared" si="39"/>
        <v>40</v>
      </c>
      <c r="L202" s="52">
        <f t="shared" si="39"/>
        <v>36</v>
      </c>
      <c r="M202" s="52">
        <f t="shared" si="39"/>
        <v>38</v>
      </c>
      <c r="N202" s="52">
        <f t="shared" si="39"/>
        <v>28</v>
      </c>
      <c r="O202" s="52">
        <f t="shared" si="39"/>
        <v>32</v>
      </c>
      <c r="P202" s="52">
        <f t="shared" si="39"/>
        <v>28</v>
      </c>
      <c r="Q202" s="52">
        <f t="shared" si="39"/>
        <v>0</v>
      </c>
      <c r="R202" s="53"/>
      <c r="S202" s="56"/>
      <c r="T202" s="58"/>
      <c r="U202" s="57"/>
      <c r="V202" s="22">
        <f>SUM(V198:V201)</f>
        <v>20</v>
      </c>
    </row>
    <row r="203" spans="1:22" ht="15.75" customHeight="1" x14ac:dyDescent="0.25">
      <c r="A203" s="212">
        <v>411</v>
      </c>
      <c r="B203" s="215">
        <v>50</v>
      </c>
      <c r="C203" s="218" t="s">
        <v>107</v>
      </c>
      <c r="D203" s="221" t="s">
        <v>195</v>
      </c>
      <c r="E203" s="47">
        <v>39</v>
      </c>
      <c r="F203" s="5" t="s">
        <v>11</v>
      </c>
      <c r="G203" s="165">
        <v>12</v>
      </c>
      <c r="H203" s="165">
        <v>0</v>
      </c>
      <c r="I203" s="165">
        <v>0</v>
      </c>
      <c r="J203" s="165">
        <v>9</v>
      </c>
      <c r="K203" s="165">
        <v>10</v>
      </c>
      <c r="L203" s="165">
        <v>12</v>
      </c>
      <c r="M203" s="165">
        <v>6</v>
      </c>
      <c r="N203" s="165">
        <v>8</v>
      </c>
      <c r="O203" s="165">
        <v>9</v>
      </c>
      <c r="P203" s="165">
        <v>9</v>
      </c>
      <c r="Q203" s="165"/>
      <c r="R203" s="166"/>
      <c r="S203" s="50">
        <f>IF(E203="","",SUM(G203:Q203)-(R203))</f>
        <v>75</v>
      </c>
      <c r="T203" s="150" t="s">
        <v>18</v>
      </c>
      <c r="U203" s="224"/>
      <c r="V203" s="23">
        <f>SUM(G203:I203)</f>
        <v>12</v>
      </c>
    </row>
    <row r="204" spans="1:22" ht="15.75" customHeight="1" x14ac:dyDescent="0.2">
      <c r="A204" s="213"/>
      <c r="B204" s="216"/>
      <c r="C204" s="219"/>
      <c r="D204" s="222"/>
      <c r="E204" s="47">
        <v>11</v>
      </c>
      <c r="F204" s="6" t="s">
        <v>12</v>
      </c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6"/>
      <c r="S204" s="51" t="s">
        <v>93</v>
      </c>
      <c r="T204" s="151"/>
      <c r="U204" s="225"/>
      <c r="V204" s="24">
        <f>SUM(G204:I204)</f>
        <v>0</v>
      </c>
    </row>
    <row r="205" spans="1:22" ht="15.75" customHeight="1" x14ac:dyDescent="0.2">
      <c r="A205" s="213"/>
      <c r="B205" s="216"/>
      <c r="C205" s="219"/>
      <c r="D205" s="222"/>
      <c r="E205" s="47">
        <v>22</v>
      </c>
      <c r="F205" s="6" t="s">
        <v>13</v>
      </c>
      <c r="G205" s="165">
        <v>15</v>
      </c>
      <c r="H205" s="165">
        <v>0</v>
      </c>
      <c r="I205" s="165">
        <v>6</v>
      </c>
      <c r="J205" s="165">
        <v>9</v>
      </c>
      <c r="K205" s="165">
        <v>10</v>
      </c>
      <c r="L205" s="165">
        <v>12</v>
      </c>
      <c r="M205" s="165">
        <v>6</v>
      </c>
      <c r="N205" s="165">
        <v>6</v>
      </c>
      <c r="O205" s="165">
        <v>10</v>
      </c>
      <c r="P205" s="165">
        <v>10</v>
      </c>
      <c r="Q205" s="165"/>
      <c r="R205" s="166"/>
      <c r="S205" s="51">
        <f>IF(E205="","",SUM(G205:Q205)-(R205))</f>
        <v>84</v>
      </c>
      <c r="T205" s="227">
        <f>(SUM(S203:S206)+T204)</f>
        <v>214</v>
      </c>
      <c r="U205" s="225"/>
      <c r="V205" s="24">
        <f>SUM(G205:I205)</f>
        <v>21</v>
      </c>
    </row>
    <row r="206" spans="1:22" ht="15.75" customHeight="1" x14ac:dyDescent="0.2">
      <c r="A206" s="213"/>
      <c r="B206" s="216"/>
      <c r="C206" s="219"/>
      <c r="D206" s="223"/>
      <c r="E206" s="47">
        <v>28</v>
      </c>
      <c r="F206" s="7" t="s">
        <v>14</v>
      </c>
      <c r="G206" s="55">
        <v>0</v>
      </c>
      <c r="H206" s="55">
        <v>0</v>
      </c>
      <c r="I206" s="55">
        <v>7</v>
      </c>
      <c r="J206" s="55">
        <v>10</v>
      </c>
      <c r="K206" s="55">
        <v>0</v>
      </c>
      <c r="L206" s="55">
        <v>9</v>
      </c>
      <c r="M206" s="55">
        <v>6</v>
      </c>
      <c r="N206" s="55">
        <v>8</v>
      </c>
      <c r="O206" s="55">
        <v>9</v>
      </c>
      <c r="P206" s="55">
        <v>6</v>
      </c>
      <c r="Q206" s="55"/>
      <c r="R206" s="167"/>
      <c r="S206" s="54">
        <f>IF(E206="","",SUM(G206:Q206)-(R206))</f>
        <v>55</v>
      </c>
      <c r="T206" s="228"/>
      <c r="U206" s="226"/>
      <c r="V206" s="24">
        <f>SUM(G206:I206)</f>
        <v>7</v>
      </c>
    </row>
    <row r="207" spans="1:22" ht="15.75" customHeight="1" x14ac:dyDescent="0.2">
      <c r="A207" s="214"/>
      <c r="B207" s="217"/>
      <c r="C207" s="220"/>
      <c r="D207" s="55"/>
      <c r="E207" s="229" t="s">
        <v>31</v>
      </c>
      <c r="F207" s="230"/>
      <c r="G207" s="52">
        <f t="shared" ref="G207:Q207" si="40">SUM(G203:G206)</f>
        <v>27</v>
      </c>
      <c r="H207" s="52">
        <f t="shared" si="40"/>
        <v>0</v>
      </c>
      <c r="I207" s="52">
        <f t="shared" si="40"/>
        <v>13</v>
      </c>
      <c r="J207" s="52">
        <f t="shared" si="40"/>
        <v>28</v>
      </c>
      <c r="K207" s="52">
        <f t="shared" si="40"/>
        <v>20</v>
      </c>
      <c r="L207" s="52">
        <f t="shared" si="40"/>
        <v>33</v>
      </c>
      <c r="M207" s="52">
        <f t="shared" si="40"/>
        <v>18</v>
      </c>
      <c r="N207" s="52">
        <f t="shared" si="40"/>
        <v>22</v>
      </c>
      <c r="O207" s="52">
        <f t="shared" si="40"/>
        <v>28</v>
      </c>
      <c r="P207" s="52">
        <f t="shared" si="40"/>
        <v>25</v>
      </c>
      <c r="Q207" s="52">
        <f t="shared" si="40"/>
        <v>0</v>
      </c>
      <c r="R207" s="53"/>
      <c r="S207" s="56"/>
      <c r="T207" s="58"/>
      <c r="U207" s="57"/>
      <c r="V207" s="22">
        <f>SUM(V203:V206)</f>
        <v>40</v>
      </c>
    </row>
    <row r="208" spans="1:22" ht="15.75" customHeight="1" x14ac:dyDescent="0.25">
      <c r="A208" s="212">
        <v>412</v>
      </c>
      <c r="B208" s="215">
        <v>14</v>
      </c>
      <c r="C208" s="218" t="s">
        <v>107</v>
      </c>
      <c r="D208" s="221" t="s">
        <v>108</v>
      </c>
      <c r="E208" s="47">
        <v>2</v>
      </c>
      <c r="F208" s="5" t="s">
        <v>11</v>
      </c>
      <c r="G208" s="165">
        <v>0</v>
      </c>
      <c r="H208" s="165">
        <v>0</v>
      </c>
      <c r="I208" s="165">
        <v>0</v>
      </c>
      <c r="J208" s="165">
        <v>9</v>
      </c>
      <c r="K208" s="165">
        <v>0</v>
      </c>
      <c r="L208" s="165">
        <v>0</v>
      </c>
      <c r="M208" s="165">
        <v>0</v>
      </c>
      <c r="N208" s="165">
        <v>0</v>
      </c>
      <c r="O208" s="165">
        <v>12</v>
      </c>
      <c r="P208" s="165">
        <v>0</v>
      </c>
      <c r="Q208" s="165"/>
      <c r="R208" s="166"/>
      <c r="S208" s="50">
        <f>IF(E208="","",SUM(G208:Q208)-(R208))</f>
        <v>21</v>
      </c>
      <c r="T208" s="150" t="s">
        <v>18</v>
      </c>
      <c r="U208" s="224"/>
      <c r="V208" s="23">
        <f>SUM(G208:I208)</f>
        <v>0</v>
      </c>
    </row>
    <row r="209" spans="1:22" ht="15.75" customHeight="1" x14ac:dyDescent="0.2">
      <c r="A209" s="213"/>
      <c r="B209" s="216"/>
      <c r="C209" s="219"/>
      <c r="D209" s="222"/>
      <c r="E209" s="47">
        <v>14</v>
      </c>
      <c r="F209" s="6" t="s">
        <v>12</v>
      </c>
      <c r="G209" s="165">
        <v>0</v>
      </c>
      <c r="H209" s="165">
        <v>0</v>
      </c>
      <c r="I209" s="165">
        <v>7</v>
      </c>
      <c r="J209" s="165">
        <v>9</v>
      </c>
      <c r="K209" s="165">
        <v>10</v>
      </c>
      <c r="L209" s="165">
        <v>12</v>
      </c>
      <c r="M209" s="165">
        <v>6</v>
      </c>
      <c r="N209" s="165">
        <v>12</v>
      </c>
      <c r="O209" s="165">
        <v>9</v>
      </c>
      <c r="P209" s="165">
        <v>9</v>
      </c>
      <c r="Q209" s="165"/>
      <c r="R209" s="166"/>
      <c r="S209" s="51">
        <f>IF(E209="","",SUM(G209:Q209)-(R209))</f>
        <v>74</v>
      </c>
      <c r="T209" s="151"/>
      <c r="U209" s="225"/>
      <c r="V209" s="24">
        <f>SUM(G209:I209)</f>
        <v>7</v>
      </c>
    </row>
    <row r="210" spans="1:22" ht="15.75" customHeight="1" x14ac:dyDescent="0.2">
      <c r="A210" s="213"/>
      <c r="B210" s="216"/>
      <c r="C210" s="219"/>
      <c r="D210" s="222"/>
      <c r="E210" s="47">
        <v>8</v>
      </c>
      <c r="F210" s="6" t="s">
        <v>13</v>
      </c>
      <c r="G210" s="165">
        <v>21</v>
      </c>
      <c r="H210" s="165">
        <v>9</v>
      </c>
      <c r="I210" s="165">
        <v>7</v>
      </c>
      <c r="J210" s="165">
        <v>9</v>
      </c>
      <c r="K210" s="165">
        <v>12</v>
      </c>
      <c r="L210" s="165">
        <v>13</v>
      </c>
      <c r="M210" s="165">
        <v>9</v>
      </c>
      <c r="N210" s="165">
        <v>10</v>
      </c>
      <c r="O210" s="165">
        <v>9</v>
      </c>
      <c r="P210" s="165">
        <v>12</v>
      </c>
      <c r="Q210" s="165">
        <v>3</v>
      </c>
      <c r="R210" s="166"/>
      <c r="S210" s="51">
        <f>IF(E210="","",SUM(G210:Q210)-(R210))</f>
        <v>114</v>
      </c>
      <c r="T210" s="227">
        <f>(SUM(S208:S211)+T209)</f>
        <v>209</v>
      </c>
      <c r="U210" s="225"/>
      <c r="V210" s="24">
        <f>SUM(G210:I210)</f>
        <v>37</v>
      </c>
    </row>
    <row r="211" spans="1:22" ht="15.75" customHeight="1" x14ac:dyDescent="0.2">
      <c r="A211" s="213"/>
      <c r="B211" s="216"/>
      <c r="C211" s="219"/>
      <c r="D211" s="223"/>
      <c r="E211" s="47">
        <v>46</v>
      </c>
      <c r="F211" s="7" t="s">
        <v>14</v>
      </c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167"/>
      <c r="S211" s="54" t="s">
        <v>93</v>
      </c>
      <c r="T211" s="228"/>
      <c r="U211" s="226"/>
      <c r="V211" s="24">
        <f>SUM(G211:I211)</f>
        <v>0</v>
      </c>
    </row>
    <row r="212" spans="1:22" ht="15.75" customHeight="1" x14ac:dyDescent="0.2">
      <c r="A212" s="214"/>
      <c r="B212" s="217"/>
      <c r="C212" s="220"/>
      <c r="D212" s="55"/>
      <c r="E212" s="229" t="s">
        <v>31</v>
      </c>
      <c r="F212" s="230"/>
      <c r="G212" s="52">
        <f t="shared" ref="G212:Q212" si="41">SUM(G208:G211)</f>
        <v>21</v>
      </c>
      <c r="H212" s="52">
        <f t="shared" si="41"/>
        <v>9</v>
      </c>
      <c r="I212" s="52">
        <f t="shared" si="41"/>
        <v>14</v>
      </c>
      <c r="J212" s="52">
        <f t="shared" si="41"/>
        <v>27</v>
      </c>
      <c r="K212" s="52">
        <f t="shared" si="41"/>
        <v>22</v>
      </c>
      <c r="L212" s="52">
        <f t="shared" si="41"/>
        <v>25</v>
      </c>
      <c r="M212" s="52">
        <f t="shared" si="41"/>
        <v>15</v>
      </c>
      <c r="N212" s="52">
        <f t="shared" si="41"/>
        <v>22</v>
      </c>
      <c r="O212" s="52">
        <f t="shared" si="41"/>
        <v>30</v>
      </c>
      <c r="P212" s="52">
        <f t="shared" si="41"/>
        <v>21</v>
      </c>
      <c r="Q212" s="52">
        <f t="shared" si="41"/>
        <v>3</v>
      </c>
      <c r="R212" s="53"/>
      <c r="S212" s="56"/>
      <c r="T212" s="58"/>
      <c r="U212" s="57"/>
      <c r="V212" s="22">
        <f>SUM(V208:V211)</f>
        <v>44</v>
      </c>
    </row>
    <row r="213" spans="1:22" ht="15.75" customHeight="1" x14ac:dyDescent="0.25">
      <c r="A213" s="212">
        <v>416</v>
      </c>
      <c r="B213" s="215">
        <v>27</v>
      </c>
      <c r="C213" s="218" t="s">
        <v>91</v>
      </c>
      <c r="D213" s="221" t="s">
        <v>92</v>
      </c>
      <c r="E213" s="47">
        <v>75</v>
      </c>
      <c r="F213" s="5" t="s">
        <v>11</v>
      </c>
      <c r="G213" s="165">
        <v>16</v>
      </c>
      <c r="H213" s="165">
        <v>0</v>
      </c>
      <c r="I213" s="165">
        <v>8</v>
      </c>
      <c r="J213" s="165">
        <v>9</v>
      </c>
      <c r="K213" s="165">
        <v>10</v>
      </c>
      <c r="L213" s="165">
        <v>13</v>
      </c>
      <c r="M213" s="165">
        <v>12</v>
      </c>
      <c r="N213" s="165">
        <v>9</v>
      </c>
      <c r="O213" s="165">
        <v>9</v>
      </c>
      <c r="P213" s="165">
        <v>10</v>
      </c>
      <c r="Q213" s="165"/>
      <c r="R213" s="166"/>
      <c r="S213" s="50">
        <f>IF(E213="","",SUM(G213:Q213)-(R213))</f>
        <v>96</v>
      </c>
      <c r="T213" s="150" t="s">
        <v>18</v>
      </c>
      <c r="U213" s="224"/>
      <c r="V213" s="23">
        <f>SUM(G213:I213)</f>
        <v>24</v>
      </c>
    </row>
    <row r="214" spans="1:22" ht="15.75" customHeight="1" x14ac:dyDescent="0.2">
      <c r="A214" s="213"/>
      <c r="B214" s="216"/>
      <c r="C214" s="219"/>
      <c r="D214" s="222"/>
      <c r="E214" s="47">
        <v>74</v>
      </c>
      <c r="F214" s="6" t="s">
        <v>12</v>
      </c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6"/>
      <c r="S214" s="51" t="s">
        <v>93</v>
      </c>
      <c r="T214" s="151"/>
      <c r="U214" s="225"/>
      <c r="V214" s="24">
        <f>SUM(G214:I214)</f>
        <v>0</v>
      </c>
    </row>
    <row r="215" spans="1:22" ht="15.75" customHeight="1" x14ac:dyDescent="0.2">
      <c r="A215" s="213"/>
      <c r="B215" s="216"/>
      <c r="C215" s="219"/>
      <c r="D215" s="222"/>
      <c r="E215" s="47">
        <v>71</v>
      </c>
      <c r="F215" s="6" t="s">
        <v>13</v>
      </c>
      <c r="G215" s="165">
        <v>14</v>
      </c>
      <c r="H215" s="165">
        <v>0</v>
      </c>
      <c r="I215" s="165">
        <v>6</v>
      </c>
      <c r="J215" s="165">
        <v>9</v>
      </c>
      <c r="K215" s="165">
        <v>0</v>
      </c>
      <c r="L215" s="165">
        <v>14</v>
      </c>
      <c r="M215" s="165">
        <v>9</v>
      </c>
      <c r="N215" s="165">
        <v>10</v>
      </c>
      <c r="O215" s="165">
        <v>8</v>
      </c>
      <c r="P215" s="165">
        <v>9</v>
      </c>
      <c r="Q215" s="165"/>
      <c r="R215" s="166"/>
      <c r="S215" s="51">
        <f>IF(E215="","",SUM(G215:Q215)-(R215))</f>
        <v>79</v>
      </c>
      <c r="T215" s="227">
        <f>(SUM(S213:S216)+T214)</f>
        <v>175</v>
      </c>
      <c r="U215" s="225"/>
      <c r="V215" s="24">
        <f>SUM(G215:I215)</f>
        <v>20</v>
      </c>
    </row>
    <row r="216" spans="1:22" ht="15.75" customHeight="1" x14ac:dyDescent="0.2">
      <c r="A216" s="213"/>
      <c r="B216" s="216"/>
      <c r="C216" s="219"/>
      <c r="D216" s="223"/>
      <c r="E216" s="47">
        <v>69</v>
      </c>
      <c r="F216" s="7" t="s">
        <v>14</v>
      </c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167"/>
      <c r="S216" s="54" t="s">
        <v>93</v>
      </c>
      <c r="T216" s="228"/>
      <c r="U216" s="226"/>
      <c r="V216" s="24">
        <f>SUM(G216:I216)</f>
        <v>0</v>
      </c>
    </row>
    <row r="217" spans="1:22" ht="15.75" customHeight="1" x14ac:dyDescent="0.2">
      <c r="A217" s="214"/>
      <c r="B217" s="217"/>
      <c r="C217" s="220"/>
      <c r="D217" s="55"/>
      <c r="E217" s="229" t="s">
        <v>31</v>
      </c>
      <c r="F217" s="230"/>
      <c r="G217" s="52">
        <f t="shared" ref="G217:Q217" si="42">SUM(G213:G216)</f>
        <v>30</v>
      </c>
      <c r="H217" s="52">
        <f t="shared" si="42"/>
        <v>0</v>
      </c>
      <c r="I217" s="52">
        <f t="shared" si="42"/>
        <v>14</v>
      </c>
      <c r="J217" s="52">
        <f t="shared" si="42"/>
        <v>18</v>
      </c>
      <c r="K217" s="52">
        <f t="shared" si="42"/>
        <v>10</v>
      </c>
      <c r="L217" s="52">
        <f t="shared" si="42"/>
        <v>27</v>
      </c>
      <c r="M217" s="52">
        <f t="shared" si="42"/>
        <v>21</v>
      </c>
      <c r="N217" s="52">
        <f t="shared" si="42"/>
        <v>19</v>
      </c>
      <c r="O217" s="52">
        <f t="shared" si="42"/>
        <v>17</v>
      </c>
      <c r="P217" s="52">
        <f t="shared" si="42"/>
        <v>19</v>
      </c>
      <c r="Q217" s="52">
        <f t="shared" si="42"/>
        <v>0</v>
      </c>
      <c r="R217" s="53"/>
      <c r="S217" s="56"/>
      <c r="T217" s="58"/>
      <c r="U217" s="57"/>
      <c r="V217" s="22">
        <f>SUM(V213:V216)</f>
        <v>44</v>
      </c>
    </row>
    <row r="218" spans="1:22" ht="15.75" customHeight="1" x14ac:dyDescent="0.25">
      <c r="A218" s="212"/>
      <c r="B218" s="215">
        <v>44</v>
      </c>
      <c r="C218" s="218" t="s">
        <v>91</v>
      </c>
      <c r="D218" s="221" t="s">
        <v>92</v>
      </c>
      <c r="E218" s="47">
        <v>31</v>
      </c>
      <c r="F218" s="5" t="s">
        <v>11</v>
      </c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6"/>
      <c r="S218" s="50" t="s">
        <v>93</v>
      </c>
      <c r="T218" s="150" t="s">
        <v>18</v>
      </c>
      <c r="U218" s="224"/>
      <c r="V218" s="23">
        <f>SUM(G218:I218)</f>
        <v>0</v>
      </c>
    </row>
    <row r="219" spans="1:22" ht="15.75" customHeight="1" x14ac:dyDescent="0.2">
      <c r="A219" s="213"/>
      <c r="B219" s="216"/>
      <c r="C219" s="219"/>
      <c r="D219" s="222"/>
      <c r="E219" s="47">
        <v>60</v>
      </c>
      <c r="F219" s="6" t="s">
        <v>12</v>
      </c>
      <c r="G219" s="165">
        <v>15</v>
      </c>
      <c r="H219" s="165">
        <v>0</v>
      </c>
      <c r="I219" s="165">
        <v>7</v>
      </c>
      <c r="J219" s="165">
        <v>9</v>
      </c>
      <c r="K219" s="165">
        <v>0</v>
      </c>
      <c r="L219" s="165">
        <v>14</v>
      </c>
      <c r="M219" s="165">
        <v>8</v>
      </c>
      <c r="N219" s="165">
        <v>10</v>
      </c>
      <c r="O219" s="165">
        <v>9</v>
      </c>
      <c r="P219" s="165">
        <v>9</v>
      </c>
      <c r="Q219" s="165"/>
      <c r="R219" s="166"/>
      <c r="S219" s="51">
        <f>IF(E219="","",SUM(G219:Q219)-(R219))</f>
        <v>81</v>
      </c>
      <c r="T219" s="151"/>
      <c r="U219" s="225"/>
      <c r="V219" s="24">
        <f>SUM(G219:I219)</f>
        <v>22</v>
      </c>
    </row>
    <row r="220" spans="1:22" ht="15.75" customHeight="1" x14ac:dyDescent="0.2">
      <c r="A220" s="213"/>
      <c r="B220" s="216"/>
      <c r="C220" s="219"/>
      <c r="D220" s="222"/>
      <c r="E220" s="47">
        <v>61</v>
      </c>
      <c r="F220" s="6" t="s">
        <v>13</v>
      </c>
      <c r="G220" s="165">
        <v>15</v>
      </c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6"/>
      <c r="S220" s="51">
        <f>IF(E220="","",SUM(G220:Q220)-(R220))</f>
        <v>15</v>
      </c>
      <c r="T220" s="227">
        <f>(SUM(S218:S221)+T219)</f>
        <v>174</v>
      </c>
      <c r="U220" s="225"/>
      <c r="V220" s="24">
        <f>SUM(G220:I220)</f>
        <v>15</v>
      </c>
    </row>
    <row r="221" spans="1:22" ht="15.75" customHeight="1" x14ac:dyDescent="0.2">
      <c r="A221" s="213"/>
      <c r="B221" s="216"/>
      <c r="C221" s="219"/>
      <c r="D221" s="223"/>
      <c r="E221" s="47">
        <v>76</v>
      </c>
      <c r="F221" s="7" t="s">
        <v>14</v>
      </c>
      <c r="G221" s="55">
        <v>0</v>
      </c>
      <c r="H221" s="55">
        <v>0</v>
      </c>
      <c r="I221" s="55">
        <v>7</v>
      </c>
      <c r="J221" s="55">
        <v>10</v>
      </c>
      <c r="K221" s="55">
        <v>9</v>
      </c>
      <c r="L221" s="55">
        <v>12</v>
      </c>
      <c r="M221" s="55">
        <v>9</v>
      </c>
      <c r="N221" s="55">
        <v>11</v>
      </c>
      <c r="O221" s="55">
        <v>9</v>
      </c>
      <c r="P221" s="55">
        <v>11</v>
      </c>
      <c r="Q221" s="55"/>
      <c r="R221" s="167"/>
      <c r="S221" s="54">
        <f>IF(E221="","",SUM(G221:Q221)-(R221))</f>
        <v>78</v>
      </c>
      <c r="T221" s="228"/>
      <c r="U221" s="226"/>
      <c r="V221" s="24">
        <f>SUM(G221:I221)</f>
        <v>7</v>
      </c>
    </row>
    <row r="222" spans="1:22" ht="15.75" customHeight="1" x14ac:dyDescent="0.2">
      <c r="A222" s="214"/>
      <c r="B222" s="217"/>
      <c r="C222" s="220"/>
      <c r="D222" s="55"/>
      <c r="E222" s="229" t="s">
        <v>31</v>
      </c>
      <c r="F222" s="230"/>
      <c r="G222" s="52">
        <f t="shared" ref="G222:Q222" si="43">SUM(G218:G221)</f>
        <v>30</v>
      </c>
      <c r="H222" s="52">
        <f t="shared" si="43"/>
        <v>0</v>
      </c>
      <c r="I222" s="52">
        <f t="shared" si="43"/>
        <v>14</v>
      </c>
      <c r="J222" s="52">
        <f t="shared" si="43"/>
        <v>19</v>
      </c>
      <c r="K222" s="52">
        <f t="shared" si="43"/>
        <v>9</v>
      </c>
      <c r="L222" s="52">
        <f t="shared" si="43"/>
        <v>26</v>
      </c>
      <c r="M222" s="52">
        <f t="shared" si="43"/>
        <v>17</v>
      </c>
      <c r="N222" s="52">
        <f t="shared" si="43"/>
        <v>21</v>
      </c>
      <c r="O222" s="52">
        <f t="shared" si="43"/>
        <v>18</v>
      </c>
      <c r="P222" s="52">
        <f t="shared" si="43"/>
        <v>20</v>
      </c>
      <c r="Q222" s="52">
        <f t="shared" si="43"/>
        <v>0</v>
      </c>
      <c r="R222" s="53"/>
      <c r="S222" s="56"/>
      <c r="T222" s="58"/>
      <c r="U222" s="57"/>
      <c r="V222" s="22">
        <f>SUM(V218:V221)</f>
        <v>44</v>
      </c>
    </row>
    <row r="223" spans="1:22" ht="15.75" customHeight="1" x14ac:dyDescent="0.25">
      <c r="A223" s="212">
        <v>443</v>
      </c>
      <c r="B223" s="215">
        <v>10</v>
      </c>
      <c r="C223" s="218" t="s">
        <v>103</v>
      </c>
      <c r="D223" s="221" t="s">
        <v>104</v>
      </c>
      <c r="E223" s="47">
        <v>74</v>
      </c>
      <c r="F223" s="5" t="s">
        <v>11</v>
      </c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6"/>
      <c r="S223" s="50" t="s">
        <v>93</v>
      </c>
      <c r="T223" s="150" t="s">
        <v>18</v>
      </c>
      <c r="U223" s="224"/>
      <c r="V223" s="23">
        <f>SUM(G223:I223)</f>
        <v>0</v>
      </c>
    </row>
    <row r="224" spans="1:22" ht="15.75" customHeight="1" x14ac:dyDescent="0.2">
      <c r="A224" s="213"/>
      <c r="B224" s="216"/>
      <c r="C224" s="219"/>
      <c r="D224" s="222"/>
      <c r="E224" s="47">
        <v>73</v>
      </c>
      <c r="F224" s="6" t="s">
        <v>12</v>
      </c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6"/>
      <c r="S224" s="51" t="s">
        <v>93</v>
      </c>
      <c r="T224" s="151"/>
      <c r="U224" s="225"/>
      <c r="V224" s="24">
        <f>SUM(G224:I224)</f>
        <v>0</v>
      </c>
    </row>
    <row r="225" spans="1:22" ht="15.75" customHeight="1" x14ac:dyDescent="0.2">
      <c r="A225" s="213"/>
      <c r="B225" s="216"/>
      <c r="C225" s="219"/>
      <c r="D225" s="222"/>
      <c r="E225" s="47">
        <v>72</v>
      </c>
      <c r="F225" s="6" t="s">
        <v>13</v>
      </c>
      <c r="G225" s="165">
        <v>12</v>
      </c>
      <c r="H225" s="165">
        <v>0</v>
      </c>
      <c r="I225" s="165">
        <v>6</v>
      </c>
      <c r="J225" s="165">
        <v>6</v>
      </c>
      <c r="K225" s="165">
        <v>0</v>
      </c>
      <c r="L225" s="165">
        <v>12</v>
      </c>
      <c r="M225" s="165">
        <v>0</v>
      </c>
      <c r="N225" s="165">
        <v>0</v>
      </c>
      <c r="O225" s="165">
        <v>6</v>
      </c>
      <c r="P225" s="165">
        <v>6</v>
      </c>
      <c r="Q225" s="165"/>
      <c r="R225" s="166"/>
      <c r="S225" s="51">
        <f>IF(E225="","",SUM(G225:Q225)-(R225))</f>
        <v>48</v>
      </c>
      <c r="T225" s="227">
        <f>(SUM(S223:S226)+T224)</f>
        <v>124</v>
      </c>
      <c r="U225" s="225"/>
      <c r="V225" s="24">
        <f>SUM(G225:I225)</f>
        <v>18</v>
      </c>
    </row>
    <row r="226" spans="1:22" ht="15.75" customHeight="1" x14ac:dyDescent="0.2">
      <c r="A226" s="213"/>
      <c r="B226" s="216"/>
      <c r="C226" s="219"/>
      <c r="D226" s="223"/>
      <c r="E226" s="47">
        <v>50</v>
      </c>
      <c r="F226" s="7" t="s">
        <v>14</v>
      </c>
      <c r="G226" s="55">
        <v>12</v>
      </c>
      <c r="H226" s="55">
        <v>0</v>
      </c>
      <c r="I226" s="55">
        <v>7</v>
      </c>
      <c r="J226" s="55">
        <v>9</v>
      </c>
      <c r="K226" s="55">
        <v>0</v>
      </c>
      <c r="L226" s="55">
        <v>12</v>
      </c>
      <c r="M226" s="55">
        <v>9</v>
      </c>
      <c r="N226" s="55">
        <v>9</v>
      </c>
      <c r="O226" s="55">
        <v>9</v>
      </c>
      <c r="P226" s="55">
        <v>9</v>
      </c>
      <c r="Q226" s="55"/>
      <c r="R226" s="167"/>
      <c r="S226" s="54">
        <f>IF(E226="","",SUM(G226:Q226)-(R226))</f>
        <v>76</v>
      </c>
      <c r="T226" s="228"/>
      <c r="U226" s="226"/>
      <c r="V226" s="24">
        <f>SUM(G226:I226)</f>
        <v>19</v>
      </c>
    </row>
    <row r="227" spans="1:22" ht="15.75" customHeight="1" x14ac:dyDescent="0.2">
      <c r="A227" s="214"/>
      <c r="B227" s="217"/>
      <c r="C227" s="220"/>
      <c r="D227" s="55"/>
      <c r="E227" s="229" t="s">
        <v>31</v>
      </c>
      <c r="F227" s="230"/>
      <c r="G227" s="52">
        <f t="shared" ref="G227:Q227" si="44">SUM(G223:G226)</f>
        <v>24</v>
      </c>
      <c r="H227" s="52">
        <f t="shared" si="44"/>
        <v>0</v>
      </c>
      <c r="I227" s="52">
        <f t="shared" si="44"/>
        <v>13</v>
      </c>
      <c r="J227" s="52">
        <f t="shared" si="44"/>
        <v>15</v>
      </c>
      <c r="K227" s="52">
        <f t="shared" si="44"/>
        <v>0</v>
      </c>
      <c r="L227" s="52">
        <f t="shared" si="44"/>
        <v>24</v>
      </c>
      <c r="M227" s="52">
        <f t="shared" si="44"/>
        <v>9</v>
      </c>
      <c r="N227" s="52">
        <f t="shared" si="44"/>
        <v>9</v>
      </c>
      <c r="O227" s="52">
        <f t="shared" si="44"/>
        <v>15</v>
      </c>
      <c r="P227" s="52">
        <f t="shared" si="44"/>
        <v>15</v>
      </c>
      <c r="Q227" s="52">
        <f t="shared" si="44"/>
        <v>0</v>
      </c>
      <c r="R227" s="53"/>
      <c r="S227" s="56"/>
      <c r="T227" s="58"/>
      <c r="U227" s="57"/>
      <c r="V227" s="22">
        <f>SUM(V223:V226)</f>
        <v>37</v>
      </c>
    </row>
    <row r="228" spans="1:22" ht="15.75" customHeight="1" x14ac:dyDescent="0.25">
      <c r="A228" s="212">
        <v>447</v>
      </c>
      <c r="B228" s="215">
        <v>13</v>
      </c>
      <c r="C228" s="218" t="s">
        <v>94</v>
      </c>
      <c r="D228" s="221" t="s">
        <v>95</v>
      </c>
      <c r="E228" s="47">
        <v>93</v>
      </c>
      <c r="F228" s="5" t="s">
        <v>11</v>
      </c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6"/>
      <c r="S228" s="50" t="s">
        <v>93</v>
      </c>
      <c r="T228" s="150" t="s">
        <v>18</v>
      </c>
      <c r="U228" s="224"/>
      <c r="V228" s="23">
        <f>SUM(G228:I228)</f>
        <v>0</v>
      </c>
    </row>
    <row r="229" spans="1:22" ht="15.75" customHeight="1" x14ac:dyDescent="0.2">
      <c r="A229" s="213"/>
      <c r="B229" s="216"/>
      <c r="C229" s="219"/>
      <c r="D229" s="222"/>
      <c r="E229" s="47">
        <v>111</v>
      </c>
      <c r="F229" s="6" t="s">
        <v>12</v>
      </c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6"/>
      <c r="S229" s="51" t="s">
        <v>93</v>
      </c>
      <c r="T229" s="151"/>
      <c r="U229" s="225"/>
      <c r="V229" s="24">
        <f>SUM(G229:I229)</f>
        <v>0</v>
      </c>
    </row>
    <row r="230" spans="1:22" ht="15.75" customHeight="1" x14ac:dyDescent="0.2">
      <c r="A230" s="213"/>
      <c r="B230" s="216"/>
      <c r="C230" s="219"/>
      <c r="D230" s="222"/>
      <c r="E230" s="47">
        <v>81</v>
      </c>
      <c r="F230" s="6" t="s">
        <v>13</v>
      </c>
      <c r="G230" s="165">
        <v>15</v>
      </c>
      <c r="H230" s="165">
        <v>0</v>
      </c>
      <c r="I230" s="165">
        <v>10</v>
      </c>
      <c r="J230" s="165">
        <v>10</v>
      </c>
      <c r="K230" s="165">
        <v>11</v>
      </c>
      <c r="L230" s="165">
        <v>14</v>
      </c>
      <c r="M230" s="165">
        <v>9</v>
      </c>
      <c r="N230" s="165">
        <v>9</v>
      </c>
      <c r="O230" s="165">
        <v>13</v>
      </c>
      <c r="P230" s="165">
        <v>10</v>
      </c>
      <c r="Q230" s="165"/>
      <c r="R230" s="166"/>
      <c r="S230" s="51">
        <f>IF(E230="","",SUM(G230:Q230)-(R230))</f>
        <v>101</v>
      </c>
      <c r="T230" s="227">
        <f>(SUM(S228:S231)+T229)</f>
        <v>101</v>
      </c>
      <c r="U230" s="225"/>
      <c r="V230" s="24">
        <f>SUM(G230:I230)</f>
        <v>25</v>
      </c>
    </row>
    <row r="231" spans="1:22" ht="15.75" customHeight="1" x14ac:dyDescent="0.2">
      <c r="A231" s="213"/>
      <c r="B231" s="216"/>
      <c r="C231" s="219"/>
      <c r="D231" s="223"/>
      <c r="E231" s="47">
        <v>83</v>
      </c>
      <c r="F231" s="7" t="s">
        <v>14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167"/>
      <c r="S231" s="54" t="s">
        <v>93</v>
      </c>
      <c r="T231" s="228"/>
      <c r="U231" s="226"/>
      <c r="V231" s="24">
        <f>SUM(G231:I231)</f>
        <v>0</v>
      </c>
    </row>
    <row r="232" spans="1:22" ht="15.75" customHeight="1" x14ac:dyDescent="0.2">
      <c r="A232" s="214"/>
      <c r="B232" s="217"/>
      <c r="C232" s="220"/>
      <c r="D232" s="55"/>
      <c r="E232" s="229" t="s">
        <v>31</v>
      </c>
      <c r="F232" s="230"/>
      <c r="G232" s="52">
        <f t="shared" ref="G232:Q232" si="45">SUM(G228:G231)</f>
        <v>15</v>
      </c>
      <c r="H232" s="52">
        <f t="shared" si="45"/>
        <v>0</v>
      </c>
      <c r="I232" s="52">
        <f t="shared" si="45"/>
        <v>10</v>
      </c>
      <c r="J232" s="52">
        <f t="shared" si="45"/>
        <v>10</v>
      </c>
      <c r="K232" s="52">
        <f t="shared" si="45"/>
        <v>11</v>
      </c>
      <c r="L232" s="52">
        <f t="shared" si="45"/>
        <v>14</v>
      </c>
      <c r="M232" s="52">
        <f t="shared" si="45"/>
        <v>9</v>
      </c>
      <c r="N232" s="52">
        <f t="shared" si="45"/>
        <v>9</v>
      </c>
      <c r="O232" s="52">
        <f t="shared" si="45"/>
        <v>13</v>
      </c>
      <c r="P232" s="52">
        <f t="shared" si="45"/>
        <v>10</v>
      </c>
      <c r="Q232" s="52">
        <f t="shared" si="45"/>
        <v>0</v>
      </c>
      <c r="R232" s="53"/>
      <c r="S232" s="56"/>
      <c r="T232" s="58"/>
      <c r="U232" s="57"/>
      <c r="V232" s="22">
        <f>SUM(V228:V231)</f>
        <v>25</v>
      </c>
    </row>
    <row r="233" spans="1:22" ht="15.75" customHeight="1" x14ac:dyDescent="0.25">
      <c r="A233" s="212">
        <v>417</v>
      </c>
      <c r="B233" s="215">
        <v>17</v>
      </c>
      <c r="C233" s="218" t="s">
        <v>91</v>
      </c>
      <c r="D233" s="221" t="s">
        <v>92</v>
      </c>
      <c r="E233" s="47">
        <v>87</v>
      </c>
      <c r="F233" s="5" t="s">
        <v>11</v>
      </c>
      <c r="G233" s="165">
        <v>14</v>
      </c>
      <c r="H233" s="165">
        <v>0</v>
      </c>
      <c r="I233" s="165">
        <v>6</v>
      </c>
      <c r="J233" s="165">
        <v>9</v>
      </c>
      <c r="K233" s="165">
        <v>0</v>
      </c>
      <c r="L233" s="165">
        <v>12</v>
      </c>
      <c r="M233" s="165">
        <v>0</v>
      </c>
      <c r="N233" s="165">
        <v>0</v>
      </c>
      <c r="O233" s="165">
        <v>9</v>
      </c>
      <c r="P233" s="165">
        <v>6</v>
      </c>
      <c r="Q233" s="165"/>
      <c r="R233" s="166"/>
      <c r="S233" s="50">
        <f>IF(E233="","",SUM(G233:Q233)-(R233))</f>
        <v>56</v>
      </c>
      <c r="T233" s="150" t="s">
        <v>18</v>
      </c>
      <c r="U233" s="224"/>
      <c r="V233" s="23">
        <f>SUM(G233:I233)</f>
        <v>20</v>
      </c>
    </row>
    <row r="234" spans="1:22" ht="15.75" customHeight="1" x14ac:dyDescent="0.2">
      <c r="A234" s="213"/>
      <c r="B234" s="216"/>
      <c r="C234" s="219"/>
      <c r="D234" s="222"/>
      <c r="E234" s="47">
        <v>39</v>
      </c>
      <c r="F234" s="6" t="s">
        <v>12</v>
      </c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6"/>
      <c r="S234" s="51" t="s">
        <v>93</v>
      </c>
      <c r="T234" s="151"/>
      <c r="U234" s="225"/>
      <c r="V234" s="24">
        <f>SUM(G234:I234)</f>
        <v>0</v>
      </c>
    </row>
    <row r="235" spans="1:22" ht="15.75" customHeight="1" x14ac:dyDescent="0.2">
      <c r="A235" s="213"/>
      <c r="B235" s="216"/>
      <c r="C235" s="219"/>
      <c r="D235" s="222"/>
      <c r="E235" s="47">
        <v>4</v>
      </c>
      <c r="F235" s="6" t="s">
        <v>13</v>
      </c>
      <c r="G235" s="165">
        <v>0</v>
      </c>
      <c r="H235" s="165">
        <v>0</v>
      </c>
      <c r="I235" s="165">
        <v>0</v>
      </c>
      <c r="J235" s="165">
        <v>9</v>
      </c>
      <c r="K235" s="165">
        <v>0</v>
      </c>
      <c r="L235" s="165">
        <v>13</v>
      </c>
      <c r="M235" s="165">
        <v>0</v>
      </c>
      <c r="N235" s="165">
        <v>0</v>
      </c>
      <c r="O235" s="165">
        <v>9</v>
      </c>
      <c r="P235" s="165">
        <v>9</v>
      </c>
      <c r="Q235" s="165"/>
      <c r="R235" s="166"/>
      <c r="S235" s="51">
        <f>IF(E235="","",SUM(G235:Q235)-(R235))</f>
        <v>40</v>
      </c>
      <c r="T235" s="227">
        <f>(SUM(S233:S236)+T234)</f>
        <v>96</v>
      </c>
      <c r="U235" s="225"/>
      <c r="V235" s="24">
        <f>SUM(G235:I235)</f>
        <v>0</v>
      </c>
    </row>
    <row r="236" spans="1:22" ht="15.75" customHeight="1" x14ac:dyDescent="0.2">
      <c r="A236" s="213"/>
      <c r="B236" s="216"/>
      <c r="C236" s="219"/>
      <c r="D236" s="223"/>
      <c r="E236" s="47">
        <v>19</v>
      </c>
      <c r="F236" s="7" t="s">
        <v>14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167"/>
      <c r="S236" s="54" t="s">
        <v>93</v>
      </c>
      <c r="T236" s="228"/>
      <c r="U236" s="226"/>
      <c r="V236" s="24">
        <f>SUM(G236:I236)</f>
        <v>0</v>
      </c>
    </row>
    <row r="237" spans="1:22" ht="15.75" customHeight="1" x14ac:dyDescent="0.2">
      <c r="A237" s="214"/>
      <c r="B237" s="217"/>
      <c r="C237" s="220"/>
      <c r="D237" s="55"/>
      <c r="E237" s="229" t="s">
        <v>31</v>
      </c>
      <c r="F237" s="230"/>
      <c r="G237" s="52">
        <f t="shared" ref="G237:Q237" si="46">SUM(G233:G236)</f>
        <v>14</v>
      </c>
      <c r="H237" s="52">
        <f t="shared" si="46"/>
        <v>0</v>
      </c>
      <c r="I237" s="52">
        <f t="shared" si="46"/>
        <v>6</v>
      </c>
      <c r="J237" s="52">
        <f t="shared" si="46"/>
        <v>18</v>
      </c>
      <c r="K237" s="52">
        <f t="shared" si="46"/>
        <v>0</v>
      </c>
      <c r="L237" s="52">
        <f t="shared" si="46"/>
        <v>25</v>
      </c>
      <c r="M237" s="52">
        <f t="shared" si="46"/>
        <v>0</v>
      </c>
      <c r="N237" s="52">
        <f t="shared" si="46"/>
        <v>0</v>
      </c>
      <c r="O237" s="52">
        <f t="shared" si="46"/>
        <v>18</v>
      </c>
      <c r="P237" s="52">
        <f t="shared" si="46"/>
        <v>15</v>
      </c>
      <c r="Q237" s="52">
        <f t="shared" si="46"/>
        <v>0</v>
      </c>
      <c r="R237" s="53"/>
      <c r="S237" s="56"/>
      <c r="T237" s="58"/>
      <c r="U237" s="57"/>
      <c r="V237" s="22">
        <f>SUM(V233:V236)</f>
        <v>20</v>
      </c>
    </row>
    <row r="238" spans="1:22" ht="15.75" customHeight="1" x14ac:dyDescent="0.25">
      <c r="A238" s="212">
        <v>418</v>
      </c>
      <c r="B238" s="215">
        <v>4</v>
      </c>
      <c r="C238" s="218" t="s">
        <v>91</v>
      </c>
      <c r="D238" s="221" t="s">
        <v>92</v>
      </c>
      <c r="E238" s="47">
        <v>29</v>
      </c>
      <c r="F238" s="5" t="s">
        <v>11</v>
      </c>
      <c r="G238" s="165">
        <v>15</v>
      </c>
      <c r="H238" s="165">
        <v>0</v>
      </c>
      <c r="I238" s="165">
        <v>0</v>
      </c>
      <c r="J238" s="165">
        <v>9</v>
      </c>
      <c r="K238" s="165">
        <v>0</v>
      </c>
      <c r="L238" s="165">
        <v>12</v>
      </c>
      <c r="M238" s="165">
        <v>6</v>
      </c>
      <c r="N238" s="165">
        <v>9</v>
      </c>
      <c r="O238" s="165">
        <v>6</v>
      </c>
      <c r="P238" s="165">
        <v>9</v>
      </c>
      <c r="Q238" s="165"/>
      <c r="R238" s="166"/>
      <c r="S238" s="50">
        <f>IF(E238="","",SUM(G238:Q238)-(R238))</f>
        <v>66</v>
      </c>
      <c r="T238" s="150" t="s">
        <v>18</v>
      </c>
      <c r="U238" s="224"/>
      <c r="V238" s="23">
        <f>SUM(G238:I238)</f>
        <v>15</v>
      </c>
    </row>
    <row r="239" spans="1:22" ht="15.75" customHeight="1" x14ac:dyDescent="0.2">
      <c r="A239" s="213"/>
      <c r="B239" s="216"/>
      <c r="C239" s="219"/>
      <c r="D239" s="222"/>
      <c r="E239" s="47">
        <v>72</v>
      </c>
      <c r="F239" s="6" t="s">
        <v>12</v>
      </c>
      <c r="G239" s="165">
        <v>0</v>
      </c>
      <c r="H239" s="165">
        <v>0</v>
      </c>
      <c r="I239" s="165">
        <v>0</v>
      </c>
      <c r="J239" s="165">
        <v>9</v>
      </c>
      <c r="K239" s="165">
        <v>0</v>
      </c>
      <c r="L239" s="165">
        <v>0</v>
      </c>
      <c r="M239" s="165">
        <v>0</v>
      </c>
      <c r="N239" s="165">
        <v>9</v>
      </c>
      <c r="O239" s="165">
        <v>0</v>
      </c>
      <c r="P239" s="165">
        <v>6</v>
      </c>
      <c r="Q239" s="165"/>
      <c r="R239" s="166"/>
      <c r="S239" s="51">
        <f>IF(E239="","",SUM(G239:Q239)-(R239))</f>
        <v>24</v>
      </c>
      <c r="T239" s="151"/>
      <c r="U239" s="225"/>
      <c r="V239" s="24">
        <f>SUM(G239:I239)</f>
        <v>0</v>
      </c>
    </row>
    <row r="240" spans="1:22" ht="15.75" customHeight="1" x14ac:dyDescent="0.2">
      <c r="A240" s="213"/>
      <c r="B240" s="216"/>
      <c r="C240" s="219"/>
      <c r="D240" s="222"/>
      <c r="E240" s="47">
        <v>11</v>
      </c>
      <c r="F240" s="6" t="s">
        <v>13</v>
      </c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6"/>
      <c r="S240" s="51" t="s">
        <v>93</v>
      </c>
      <c r="T240" s="227">
        <f>(SUM(S238:S241)+T239)</f>
        <v>90</v>
      </c>
      <c r="U240" s="225"/>
      <c r="V240" s="24">
        <f>SUM(G240:I240)</f>
        <v>0</v>
      </c>
    </row>
    <row r="241" spans="1:22" ht="15.75" customHeight="1" x14ac:dyDescent="0.2">
      <c r="A241" s="213"/>
      <c r="B241" s="216"/>
      <c r="C241" s="219"/>
      <c r="D241" s="223"/>
      <c r="E241" s="47">
        <v>64</v>
      </c>
      <c r="F241" s="7" t="s">
        <v>14</v>
      </c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167"/>
      <c r="S241" s="54" t="s">
        <v>93</v>
      </c>
      <c r="T241" s="228"/>
      <c r="U241" s="226"/>
      <c r="V241" s="24">
        <f>SUM(G241:I241)</f>
        <v>0</v>
      </c>
    </row>
    <row r="242" spans="1:22" ht="15.75" customHeight="1" x14ac:dyDescent="0.2">
      <c r="A242" s="214"/>
      <c r="B242" s="217"/>
      <c r="C242" s="220"/>
      <c r="D242" s="55"/>
      <c r="E242" s="229" t="s">
        <v>31</v>
      </c>
      <c r="F242" s="230"/>
      <c r="G242" s="52">
        <f t="shared" ref="G242:Q242" si="47">SUM(G238:G241)</f>
        <v>15</v>
      </c>
      <c r="H242" s="52">
        <f t="shared" si="47"/>
        <v>0</v>
      </c>
      <c r="I242" s="52">
        <f t="shared" si="47"/>
        <v>0</v>
      </c>
      <c r="J242" s="52">
        <f t="shared" si="47"/>
        <v>18</v>
      </c>
      <c r="K242" s="52">
        <f t="shared" si="47"/>
        <v>0</v>
      </c>
      <c r="L242" s="52">
        <f t="shared" si="47"/>
        <v>12</v>
      </c>
      <c r="M242" s="52">
        <f t="shared" si="47"/>
        <v>6</v>
      </c>
      <c r="N242" s="52">
        <f t="shared" si="47"/>
        <v>18</v>
      </c>
      <c r="O242" s="52">
        <f t="shared" si="47"/>
        <v>6</v>
      </c>
      <c r="P242" s="52">
        <f t="shared" si="47"/>
        <v>15</v>
      </c>
      <c r="Q242" s="52">
        <f t="shared" si="47"/>
        <v>0</v>
      </c>
      <c r="R242" s="53"/>
      <c r="S242" s="56"/>
      <c r="T242" s="58"/>
      <c r="U242" s="57"/>
      <c r="V242" s="22">
        <f>SUM(V238:V241)</f>
        <v>15</v>
      </c>
    </row>
  </sheetData>
  <mergeCells count="337">
    <mergeCell ref="B53:B57"/>
    <mergeCell ref="C53:C57"/>
    <mergeCell ref="D53:D56"/>
    <mergeCell ref="T55:T56"/>
    <mergeCell ref="E57:F57"/>
    <mergeCell ref="B198:B202"/>
    <mergeCell ref="C198:C202"/>
    <mergeCell ref="D198:D201"/>
    <mergeCell ref="T200:T201"/>
    <mergeCell ref="E202:F202"/>
    <mergeCell ref="A98:A102"/>
    <mergeCell ref="B98:B102"/>
    <mergeCell ref="C98:C102"/>
    <mergeCell ref="D98:D101"/>
    <mergeCell ref="T100:T101"/>
    <mergeCell ref="E102:F102"/>
    <mergeCell ref="A168:A172"/>
    <mergeCell ref="B168:B172"/>
    <mergeCell ref="C168:C172"/>
    <mergeCell ref="D168:D171"/>
    <mergeCell ref="T170:T171"/>
    <mergeCell ref="E172:F172"/>
    <mergeCell ref="A193:A197"/>
    <mergeCell ref="B193:B197"/>
    <mergeCell ref="C193:C197"/>
    <mergeCell ref="D193:D196"/>
    <mergeCell ref="D238:D241"/>
    <mergeCell ref="B208:B212"/>
    <mergeCell ref="C208:C212"/>
    <mergeCell ref="D208:D211"/>
    <mergeCell ref="A188:A192"/>
    <mergeCell ref="B188:B192"/>
    <mergeCell ref="C188:C192"/>
    <mergeCell ref="D188:D191"/>
    <mergeCell ref="A223:A227"/>
    <mergeCell ref="B223:B227"/>
    <mergeCell ref="C223:C227"/>
    <mergeCell ref="D223:D226"/>
    <mergeCell ref="E197:F197"/>
    <mergeCell ref="A1:V1"/>
    <mergeCell ref="U98:U101"/>
    <mergeCell ref="U88:U91"/>
    <mergeCell ref="U28:U31"/>
    <mergeCell ref="U53:U56"/>
    <mergeCell ref="U168:U171"/>
    <mergeCell ref="U38:U41"/>
    <mergeCell ref="T40:T41"/>
    <mergeCell ref="U183:U186"/>
    <mergeCell ref="A143:A147"/>
    <mergeCell ref="B143:B147"/>
    <mergeCell ref="C143:C147"/>
    <mergeCell ref="D143:D146"/>
    <mergeCell ref="U143:U146"/>
    <mergeCell ref="T145:T146"/>
    <mergeCell ref="E147:F147"/>
    <mergeCell ref="A18:A22"/>
    <mergeCell ref="B18:B22"/>
    <mergeCell ref="C18:C22"/>
    <mergeCell ref="D18:D21"/>
    <mergeCell ref="U18:U21"/>
    <mergeCell ref="D38:D41"/>
    <mergeCell ref="E42:F42"/>
    <mergeCell ref="U238:U241"/>
    <mergeCell ref="T240:T241"/>
    <mergeCell ref="E242:F242"/>
    <mergeCell ref="A228:A232"/>
    <mergeCell ref="B228:B232"/>
    <mergeCell ref="C228:C232"/>
    <mergeCell ref="D228:D231"/>
    <mergeCell ref="U228:U231"/>
    <mergeCell ref="T230:T231"/>
    <mergeCell ref="E232:F232"/>
    <mergeCell ref="A238:A242"/>
    <mergeCell ref="B238:B242"/>
    <mergeCell ref="C238:C242"/>
    <mergeCell ref="U198:U201"/>
    <mergeCell ref="A3:A7"/>
    <mergeCell ref="B3:B7"/>
    <mergeCell ref="C3:C7"/>
    <mergeCell ref="D3:D6"/>
    <mergeCell ref="U3:U6"/>
    <mergeCell ref="T5:T6"/>
    <mergeCell ref="E7:F7"/>
    <mergeCell ref="A183:A187"/>
    <mergeCell ref="B183:B187"/>
    <mergeCell ref="C183:C187"/>
    <mergeCell ref="D183:D186"/>
    <mergeCell ref="T185:T186"/>
    <mergeCell ref="E187:F187"/>
    <mergeCell ref="A198:A202"/>
    <mergeCell ref="A23:A27"/>
    <mergeCell ref="B23:B27"/>
    <mergeCell ref="C23:C27"/>
    <mergeCell ref="D23:D26"/>
    <mergeCell ref="U23:U26"/>
    <mergeCell ref="T25:T26"/>
    <mergeCell ref="E27:F27"/>
    <mergeCell ref="U193:U196"/>
    <mergeCell ref="T195:T196"/>
    <mergeCell ref="U208:U211"/>
    <mergeCell ref="T210:T211"/>
    <mergeCell ref="E212:F212"/>
    <mergeCell ref="A233:A237"/>
    <mergeCell ref="B233:B237"/>
    <mergeCell ref="C233:C237"/>
    <mergeCell ref="D233:D236"/>
    <mergeCell ref="U233:U236"/>
    <mergeCell ref="T235:T236"/>
    <mergeCell ref="E237:F237"/>
    <mergeCell ref="U223:U226"/>
    <mergeCell ref="A208:A212"/>
    <mergeCell ref="T225:T226"/>
    <mergeCell ref="E227:F227"/>
    <mergeCell ref="T20:T21"/>
    <mergeCell ref="E22:F22"/>
    <mergeCell ref="A133:A137"/>
    <mergeCell ref="B133:B137"/>
    <mergeCell ref="C133:C137"/>
    <mergeCell ref="D133:D136"/>
    <mergeCell ref="U133:U136"/>
    <mergeCell ref="T135:T136"/>
    <mergeCell ref="E137:F137"/>
    <mergeCell ref="C38:C42"/>
    <mergeCell ref="A38:A42"/>
    <mergeCell ref="B38:B42"/>
    <mergeCell ref="A53:A57"/>
    <mergeCell ref="A28:A32"/>
    <mergeCell ref="B28:B32"/>
    <mergeCell ref="C28:C32"/>
    <mergeCell ref="D28:D31"/>
    <mergeCell ref="T30:T31"/>
    <mergeCell ref="E32:F32"/>
    <mergeCell ref="A88:A92"/>
    <mergeCell ref="B88:B92"/>
    <mergeCell ref="C88:C92"/>
    <mergeCell ref="D88:D91"/>
    <mergeCell ref="T90:T91"/>
    <mergeCell ref="A178:A182"/>
    <mergeCell ref="B178:B182"/>
    <mergeCell ref="C178:C182"/>
    <mergeCell ref="D178:D181"/>
    <mergeCell ref="U178:U181"/>
    <mergeCell ref="T180:T181"/>
    <mergeCell ref="E182:F182"/>
    <mergeCell ref="A123:A127"/>
    <mergeCell ref="B123:B127"/>
    <mergeCell ref="C123:C127"/>
    <mergeCell ref="D123:D126"/>
    <mergeCell ref="U123:U126"/>
    <mergeCell ref="T125:T126"/>
    <mergeCell ref="E127:F127"/>
    <mergeCell ref="A213:A217"/>
    <mergeCell ref="B213:B217"/>
    <mergeCell ref="C213:C217"/>
    <mergeCell ref="D213:D216"/>
    <mergeCell ref="U213:U216"/>
    <mergeCell ref="T215:T216"/>
    <mergeCell ref="E217:F217"/>
    <mergeCell ref="A83:A87"/>
    <mergeCell ref="B83:B87"/>
    <mergeCell ref="C83:C87"/>
    <mergeCell ref="D83:D86"/>
    <mergeCell ref="U83:U86"/>
    <mergeCell ref="T85:T86"/>
    <mergeCell ref="E87:F87"/>
    <mergeCell ref="A93:A97"/>
    <mergeCell ref="B93:B97"/>
    <mergeCell ref="C93:C97"/>
    <mergeCell ref="D93:D96"/>
    <mergeCell ref="U93:U96"/>
    <mergeCell ref="T95:T96"/>
    <mergeCell ref="E97:F97"/>
    <mergeCell ref="U188:U191"/>
    <mergeCell ref="T190:T191"/>
    <mergeCell ref="E192:F192"/>
    <mergeCell ref="A8:A12"/>
    <mergeCell ref="B8:B12"/>
    <mergeCell ref="C8:C12"/>
    <mergeCell ref="D8:D11"/>
    <mergeCell ref="U8:U11"/>
    <mergeCell ref="T10:T11"/>
    <mergeCell ref="E12:F12"/>
    <mergeCell ref="A128:A132"/>
    <mergeCell ref="B128:B132"/>
    <mergeCell ref="C128:C132"/>
    <mergeCell ref="D128:D131"/>
    <mergeCell ref="U128:U131"/>
    <mergeCell ref="T130:T131"/>
    <mergeCell ref="E132:F132"/>
    <mergeCell ref="A108:A112"/>
    <mergeCell ref="B108:B112"/>
    <mergeCell ref="C108:C112"/>
    <mergeCell ref="D108:D111"/>
    <mergeCell ref="U108:U111"/>
    <mergeCell ref="T110:T111"/>
    <mergeCell ref="E112:F112"/>
    <mergeCell ref="A113:A117"/>
    <mergeCell ref="B113:B117"/>
    <mergeCell ref="C113:C117"/>
    <mergeCell ref="A13:A17"/>
    <mergeCell ref="B13:B17"/>
    <mergeCell ref="C13:C17"/>
    <mergeCell ref="D13:D16"/>
    <mergeCell ref="U13:U16"/>
    <mergeCell ref="T15:T16"/>
    <mergeCell ref="E17:F17"/>
    <mergeCell ref="A73:A77"/>
    <mergeCell ref="B73:B77"/>
    <mergeCell ref="C73:C77"/>
    <mergeCell ref="D73:D76"/>
    <mergeCell ref="U73:U76"/>
    <mergeCell ref="T75:T76"/>
    <mergeCell ref="E77:F77"/>
    <mergeCell ref="A33:A37"/>
    <mergeCell ref="B33:B37"/>
    <mergeCell ref="C33:C37"/>
    <mergeCell ref="D33:D36"/>
    <mergeCell ref="U33:U36"/>
    <mergeCell ref="T35:T36"/>
    <mergeCell ref="E37:F37"/>
    <mergeCell ref="A63:A67"/>
    <mergeCell ref="B63:B67"/>
    <mergeCell ref="C63:C67"/>
    <mergeCell ref="A173:A177"/>
    <mergeCell ref="B173:B177"/>
    <mergeCell ref="C173:C177"/>
    <mergeCell ref="D173:D176"/>
    <mergeCell ref="U173:U176"/>
    <mergeCell ref="T175:T176"/>
    <mergeCell ref="E177:F177"/>
    <mergeCell ref="A118:A122"/>
    <mergeCell ref="B118:B122"/>
    <mergeCell ref="C118:C122"/>
    <mergeCell ref="D118:D121"/>
    <mergeCell ref="U118:U121"/>
    <mergeCell ref="T120:T121"/>
    <mergeCell ref="E122:F122"/>
    <mergeCell ref="D163:D166"/>
    <mergeCell ref="U163:U166"/>
    <mergeCell ref="T165:T166"/>
    <mergeCell ref="E167:F167"/>
    <mergeCell ref="A43:A47"/>
    <mergeCell ref="B43:B47"/>
    <mergeCell ref="C43:C47"/>
    <mergeCell ref="D43:D46"/>
    <mergeCell ref="U43:U46"/>
    <mergeCell ref="T45:T46"/>
    <mergeCell ref="E47:F47"/>
    <mergeCell ref="A58:A62"/>
    <mergeCell ref="B58:B62"/>
    <mergeCell ref="C58:C62"/>
    <mergeCell ref="D58:D61"/>
    <mergeCell ref="U58:U61"/>
    <mergeCell ref="T60:T61"/>
    <mergeCell ref="E62:F62"/>
    <mergeCell ref="D113:D116"/>
    <mergeCell ref="U113:U116"/>
    <mergeCell ref="T115:T116"/>
    <mergeCell ref="E117:F117"/>
    <mergeCell ref="D63:D66"/>
    <mergeCell ref="U63:U66"/>
    <mergeCell ref="A48:A52"/>
    <mergeCell ref="B48:B52"/>
    <mergeCell ref="C48:C52"/>
    <mergeCell ref="D48:D51"/>
    <mergeCell ref="U48:U51"/>
    <mergeCell ref="T50:T51"/>
    <mergeCell ref="E52:F52"/>
    <mergeCell ref="A148:A152"/>
    <mergeCell ref="B148:B152"/>
    <mergeCell ref="C148:C152"/>
    <mergeCell ref="D148:D151"/>
    <mergeCell ref="U148:U151"/>
    <mergeCell ref="T150:T151"/>
    <mergeCell ref="E152:F152"/>
    <mergeCell ref="T65:T66"/>
    <mergeCell ref="E67:F67"/>
    <mergeCell ref="A68:A72"/>
    <mergeCell ref="B68:B72"/>
    <mergeCell ref="C68:C72"/>
    <mergeCell ref="D68:D71"/>
    <mergeCell ref="U68:U71"/>
    <mergeCell ref="T70:T71"/>
    <mergeCell ref="E72:F72"/>
    <mergeCell ref="E92:F92"/>
    <mergeCell ref="A78:A82"/>
    <mergeCell ref="B78:B82"/>
    <mergeCell ref="C78:C82"/>
    <mergeCell ref="D78:D81"/>
    <mergeCell ref="U78:U81"/>
    <mergeCell ref="T80:T81"/>
    <mergeCell ref="E82:F82"/>
    <mergeCell ref="A218:A222"/>
    <mergeCell ref="B218:B222"/>
    <mergeCell ref="C218:C222"/>
    <mergeCell ref="D218:D221"/>
    <mergeCell ref="U218:U221"/>
    <mergeCell ref="T220:T221"/>
    <mergeCell ref="E222:F222"/>
    <mergeCell ref="A153:A157"/>
    <mergeCell ref="B153:B157"/>
    <mergeCell ref="C153:C157"/>
    <mergeCell ref="D153:D156"/>
    <mergeCell ref="U153:U156"/>
    <mergeCell ref="T155:T156"/>
    <mergeCell ref="E157:F157"/>
    <mergeCell ref="A163:A167"/>
    <mergeCell ref="B163:B167"/>
    <mergeCell ref="C163:C167"/>
    <mergeCell ref="A103:A107"/>
    <mergeCell ref="B103:B107"/>
    <mergeCell ref="C103:C107"/>
    <mergeCell ref="D103:D106"/>
    <mergeCell ref="U103:U106"/>
    <mergeCell ref="T105:T106"/>
    <mergeCell ref="E107:F107"/>
    <mergeCell ref="A158:A162"/>
    <mergeCell ref="B158:B162"/>
    <mergeCell ref="C158:C162"/>
    <mergeCell ref="D158:D161"/>
    <mergeCell ref="U158:U161"/>
    <mergeCell ref="T160:T161"/>
    <mergeCell ref="E162:F162"/>
    <mergeCell ref="A203:A207"/>
    <mergeCell ref="B203:B207"/>
    <mergeCell ref="C203:C207"/>
    <mergeCell ref="D203:D206"/>
    <mergeCell ref="U203:U206"/>
    <mergeCell ref="T205:T206"/>
    <mergeCell ref="E207:F207"/>
    <mergeCell ref="A138:A142"/>
    <mergeCell ref="B138:B142"/>
    <mergeCell ref="C138:C142"/>
    <mergeCell ref="D138:D141"/>
    <mergeCell ref="U138:U141"/>
    <mergeCell ref="T140:T141"/>
    <mergeCell ref="E142:F142"/>
  </mergeCells>
  <phoneticPr fontId="0" type="noConversion"/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45" fitToHeight="5" orientation="landscape" r:id="rId1"/>
  <headerFooter alignWithMargins="0"/>
  <rowBreaks count="7" manualBreakCount="7">
    <brk id="52" max="21" man="1"/>
    <brk id="107" max="21" man="1"/>
    <brk id="182" max="21" man="1"/>
    <brk id="222" max="21" man="1"/>
    <brk id="67" max="21" man="1"/>
    <brk id="107" max="21" man="1"/>
    <brk id="152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4" ySplit="2" topLeftCell="E3" activePane="bottomRight" state="frozen"/>
      <selection activeCell="C16" sqref="C16"/>
      <selection pane="topRight" activeCell="C16" sqref="C16"/>
      <selection pane="bottomLeft" activeCell="C16" sqref="C16"/>
      <selection pane="bottomRight" sqref="A1:V11"/>
    </sheetView>
  </sheetViews>
  <sheetFormatPr defaultRowHeight="16.5" customHeight="1" x14ac:dyDescent="0.3"/>
  <cols>
    <col min="1" max="1" width="5.7109375" style="79" customWidth="1"/>
    <col min="2" max="2" width="5.7109375" style="80" customWidth="1"/>
    <col min="3" max="3" width="30.85546875" style="81" customWidth="1"/>
    <col min="4" max="4" width="6.140625" style="82" customWidth="1"/>
    <col min="5" max="5" width="7.28515625" style="83" bestFit="1" customWidth="1"/>
    <col min="6" max="6" width="4.5703125" style="84" bestFit="1" customWidth="1"/>
    <col min="7" max="17" width="4.7109375" style="84" customWidth="1"/>
    <col min="18" max="18" width="5.42578125" style="85" customWidth="1"/>
    <col min="19" max="19" width="8.140625" style="86" bestFit="1" customWidth="1"/>
    <col min="20" max="20" width="7.7109375" style="87" customWidth="1"/>
    <col min="21" max="21" width="11.140625" style="79" customWidth="1"/>
    <col min="22" max="22" width="11.28515625" style="79" customWidth="1"/>
    <col min="23" max="16384" width="9.140625" style="78"/>
  </cols>
  <sheetData>
    <row r="1" spans="1:23" s="1" customFormat="1" ht="30" x14ac:dyDescent="0.2">
      <c r="A1" s="231" t="s">
        <v>243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3" s="20" customFormat="1" ht="27.75" customHeight="1" x14ac:dyDescent="0.25">
      <c r="A2" s="148" t="s">
        <v>50</v>
      </c>
      <c r="B2" s="68" t="s">
        <v>51</v>
      </c>
      <c r="C2" s="69" t="s">
        <v>52</v>
      </c>
      <c r="D2" s="70" t="s">
        <v>30</v>
      </c>
      <c r="E2" s="71" t="s">
        <v>0</v>
      </c>
      <c r="F2" s="72" t="s">
        <v>1</v>
      </c>
      <c r="G2" s="41" t="s">
        <v>2</v>
      </c>
      <c r="H2" s="41" t="s">
        <v>3</v>
      </c>
      <c r="I2" s="41" t="s">
        <v>4</v>
      </c>
      <c r="J2" s="41" t="s">
        <v>22</v>
      </c>
      <c r="K2" s="41" t="s">
        <v>23</v>
      </c>
      <c r="L2" s="41" t="s">
        <v>24</v>
      </c>
      <c r="M2" s="41" t="s">
        <v>25</v>
      </c>
      <c r="N2" s="41" t="s">
        <v>26</v>
      </c>
      <c r="O2" s="41" t="s">
        <v>19</v>
      </c>
      <c r="P2" s="41" t="s">
        <v>21</v>
      </c>
      <c r="Q2" s="41" t="s">
        <v>17</v>
      </c>
      <c r="R2" s="73" t="s">
        <v>9</v>
      </c>
      <c r="S2" s="43" t="s">
        <v>15</v>
      </c>
      <c r="T2" s="44" t="s">
        <v>16</v>
      </c>
      <c r="U2" s="155" t="s">
        <v>10</v>
      </c>
      <c r="V2" s="156" t="s">
        <v>32</v>
      </c>
      <c r="W2" s="4"/>
    </row>
    <row r="3" spans="1:23" s="1" customFormat="1" ht="15.75" customHeight="1" x14ac:dyDescent="0.2">
      <c r="A3" s="212"/>
      <c r="B3" s="215">
        <v>11</v>
      </c>
      <c r="C3" s="218" t="s">
        <v>125</v>
      </c>
      <c r="D3" s="234" t="s">
        <v>126</v>
      </c>
      <c r="E3" s="74">
        <v>60</v>
      </c>
      <c r="F3" s="75" t="s">
        <v>27</v>
      </c>
      <c r="G3" s="48">
        <v>24</v>
      </c>
      <c r="H3" s="48">
        <v>11</v>
      </c>
      <c r="I3" s="48">
        <v>8</v>
      </c>
      <c r="J3" s="48">
        <v>9</v>
      </c>
      <c r="K3" s="48">
        <v>9</v>
      </c>
      <c r="L3" s="48">
        <v>14</v>
      </c>
      <c r="M3" s="48">
        <v>10</v>
      </c>
      <c r="N3" s="48">
        <v>10</v>
      </c>
      <c r="O3" s="48">
        <v>9</v>
      </c>
      <c r="P3" s="48">
        <v>12</v>
      </c>
      <c r="Q3" s="48">
        <v>5</v>
      </c>
      <c r="R3" s="49"/>
      <c r="S3" s="50">
        <f>IF(E3="","",SUM(G3:Q3)-(R3))</f>
        <v>121</v>
      </c>
      <c r="T3" s="232">
        <f>IF(E4="",0,(SUM(S3+S4)))</f>
        <v>235</v>
      </c>
      <c r="U3" s="237">
        <v>1</v>
      </c>
      <c r="V3" s="23">
        <f>SUM(G3:I3)</f>
        <v>43</v>
      </c>
    </row>
    <row r="4" spans="1:23" s="1" customFormat="1" ht="15.75" customHeight="1" x14ac:dyDescent="0.2">
      <c r="A4" s="213"/>
      <c r="B4" s="216"/>
      <c r="C4" s="219"/>
      <c r="D4" s="235"/>
      <c r="E4" s="74">
        <v>29</v>
      </c>
      <c r="F4" s="77" t="s">
        <v>28</v>
      </c>
      <c r="G4" s="48">
        <v>19</v>
      </c>
      <c r="H4" s="48">
        <v>9</v>
      </c>
      <c r="I4" s="48">
        <v>9</v>
      </c>
      <c r="J4" s="48">
        <v>9</v>
      </c>
      <c r="K4" s="48">
        <v>10</v>
      </c>
      <c r="L4" s="48">
        <v>14</v>
      </c>
      <c r="M4" s="48">
        <v>10</v>
      </c>
      <c r="N4" s="48">
        <v>9</v>
      </c>
      <c r="O4" s="48">
        <v>10</v>
      </c>
      <c r="P4" s="48">
        <v>12</v>
      </c>
      <c r="Q4" s="48">
        <v>3</v>
      </c>
      <c r="R4" s="49"/>
      <c r="S4" s="51">
        <f>IF(E4="","",SUM(G4:Q4)-(R4))</f>
        <v>114</v>
      </c>
      <c r="T4" s="233"/>
      <c r="U4" s="238"/>
      <c r="V4" s="157">
        <f>SUM(G4:I4)</f>
        <v>37</v>
      </c>
    </row>
    <row r="5" spans="1:23" s="1" customFormat="1" ht="15.75" customHeight="1" x14ac:dyDescent="0.25">
      <c r="A5" s="214"/>
      <c r="B5" s="217"/>
      <c r="C5" s="220"/>
      <c r="D5" s="236"/>
      <c r="E5" s="229" t="s">
        <v>31</v>
      </c>
      <c r="F5" s="230"/>
      <c r="G5" s="152">
        <f t="shared" ref="G5:Q5" si="0">SUM(G3:G4)</f>
        <v>43</v>
      </c>
      <c r="H5" s="152">
        <f t="shared" si="0"/>
        <v>20</v>
      </c>
      <c r="I5" s="152">
        <f t="shared" si="0"/>
        <v>17</v>
      </c>
      <c r="J5" s="152">
        <f t="shared" si="0"/>
        <v>18</v>
      </c>
      <c r="K5" s="152">
        <f t="shared" si="0"/>
        <v>19</v>
      </c>
      <c r="L5" s="152">
        <f t="shared" si="0"/>
        <v>28</v>
      </c>
      <c r="M5" s="152">
        <f t="shared" si="0"/>
        <v>20</v>
      </c>
      <c r="N5" s="152">
        <f t="shared" si="0"/>
        <v>19</v>
      </c>
      <c r="O5" s="152">
        <f t="shared" si="0"/>
        <v>19</v>
      </c>
      <c r="P5" s="152">
        <f t="shared" si="0"/>
        <v>24</v>
      </c>
      <c r="Q5" s="152">
        <f t="shared" si="0"/>
        <v>8</v>
      </c>
      <c r="R5" s="153"/>
      <c r="S5" s="154"/>
      <c r="T5" s="159"/>
      <c r="U5" s="160"/>
      <c r="V5" s="22">
        <f>SUM(V3:V4)</f>
        <v>80</v>
      </c>
    </row>
    <row r="6" spans="1:23" s="1" customFormat="1" ht="15.75" customHeight="1" x14ac:dyDescent="0.2">
      <c r="A6" s="212"/>
      <c r="B6" s="215">
        <v>24</v>
      </c>
      <c r="C6" s="218" t="s">
        <v>131</v>
      </c>
      <c r="D6" s="234" t="s">
        <v>132</v>
      </c>
      <c r="E6" s="74">
        <v>19</v>
      </c>
      <c r="F6" s="75" t="s">
        <v>27</v>
      </c>
      <c r="G6" s="48">
        <v>22</v>
      </c>
      <c r="H6" s="48">
        <v>12</v>
      </c>
      <c r="I6" s="48">
        <v>8</v>
      </c>
      <c r="J6" s="48">
        <v>9</v>
      </c>
      <c r="K6" s="48">
        <v>11</v>
      </c>
      <c r="L6" s="48">
        <v>15</v>
      </c>
      <c r="M6" s="48">
        <v>9</v>
      </c>
      <c r="N6" s="48">
        <v>9</v>
      </c>
      <c r="O6" s="48">
        <v>9</v>
      </c>
      <c r="P6" s="48">
        <v>9</v>
      </c>
      <c r="Q6" s="48">
        <v>3</v>
      </c>
      <c r="R6" s="49"/>
      <c r="S6" s="50">
        <f>IF(E6="","",SUM(G6:Q6)-(R6))</f>
        <v>116</v>
      </c>
      <c r="T6" s="232">
        <f>IF(E7="",0,(SUM(S6+S7)))</f>
        <v>228</v>
      </c>
      <c r="U6" s="237">
        <v>2</v>
      </c>
      <c r="V6" s="23">
        <f>SUM(G6:I6)</f>
        <v>42</v>
      </c>
    </row>
    <row r="7" spans="1:23" s="1" customFormat="1" ht="15.75" customHeight="1" x14ac:dyDescent="0.2">
      <c r="A7" s="213"/>
      <c r="B7" s="216"/>
      <c r="C7" s="219"/>
      <c r="D7" s="235"/>
      <c r="E7" s="74">
        <v>37</v>
      </c>
      <c r="F7" s="77" t="s">
        <v>28</v>
      </c>
      <c r="G7" s="48">
        <v>18</v>
      </c>
      <c r="H7" s="48">
        <v>12</v>
      </c>
      <c r="I7" s="48">
        <v>7</v>
      </c>
      <c r="J7" s="48">
        <v>9</v>
      </c>
      <c r="K7" s="48">
        <v>11</v>
      </c>
      <c r="L7" s="48">
        <v>15</v>
      </c>
      <c r="M7" s="48">
        <v>8</v>
      </c>
      <c r="N7" s="48">
        <v>10</v>
      </c>
      <c r="O7" s="48">
        <v>10</v>
      </c>
      <c r="P7" s="48">
        <v>9</v>
      </c>
      <c r="Q7" s="48">
        <v>3</v>
      </c>
      <c r="R7" s="49"/>
      <c r="S7" s="51">
        <f>IF(E7="","",SUM(G7:Q7)-(R7))</f>
        <v>112</v>
      </c>
      <c r="T7" s="233"/>
      <c r="U7" s="238"/>
      <c r="V7" s="157">
        <f>SUM(G7:I7)</f>
        <v>37</v>
      </c>
    </row>
    <row r="8" spans="1:23" s="1" customFormat="1" ht="15.75" customHeight="1" x14ac:dyDescent="0.25">
      <c r="A8" s="214"/>
      <c r="B8" s="217"/>
      <c r="C8" s="220"/>
      <c r="D8" s="236"/>
      <c r="E8" s="229" t="s">
        <v>31</v>
      </c>
      <c r="F8" s="230"/>
      <c r="G8" s="152">
        <f t="shared" ref="G8:Q8" si="1">SUM(G6:G7)</f>
        <v>40</v>
      </c>
      <c r="H8" s="152">
        <f t="shared" si="1"/>
        <v>24</v>
      </c>
      <c r="I8" s="152">
        <f t="shared" si="1"/>
        <v>15</v>
      </c>
      <c r="J8" s="152">
        <f t="shared" si="1"/>
        <v>18</v>
      </c>
      <c r="K8" s="152">
        <f t="shared" si="1"/>
        <v>22</v>
      </c>
      <c r="L8" s="152">
        <f t="shared" si="1"/>
        <v>30</v>
      </c>
      <c r="M8" s="152">
        <f t="shared" si="1"/>
        <v>17</v>
      </c>
      <c r="N8" s="152">
        <f t="shared" si="1"/>
        <v>19</v>
      </c>
      <c r="O8" s="152">
        <f t="shared" si="1"/>
        <v>19</v>
      </c>
      <c r="P8" s="152">
        <f t="shared" si="1"/>
        <v>18</v>
      </c>
      <c r="Q8" s="152">
        <f t="shared" si="1"/>
        <v>6</v>
      </c>
      <c r="R8" s="153"/>
      <c r="S8" s="154"/>
      <c r="T8" s="159"/>
      <c r="U8" s="160"/>
      <c r="V8" s="22">
        <f>SUM(V6:V7)</f>
        <v>79</v>
      </c>
    </row>
    <row r="9" spans="1:23" s="1" customFormat="1" ht="15.75" customHeight="1" x14ac:dyDescent="0.2">
      <c r="A9" s="212"/>
      <c r="B9" s="215">
        <v>50</v>
      </c>
      <c r="C9" s="218" t="s">
        <v>133</v>
      </c>
      <c r="D9" s="234" t="s">
        <v>134</v>
      </c>
      <c r="E9" s="74">
        <v>6</v>
      </c>
      <c r="F9" s="75" t="s">
        <v>27</v>
      </c>
      <c r="G9" s="48">
        <v>18</v>
      </c>
      <c r="H9" s="48">
        <v>13</v>
      </c>
      <c r="I9" s="48">
        <v>0</v>
      </c>
      <c r="J9" s="48">
        <v>9</v>
      </c>
      <c r="K9" s="48">
        <v>11</v>
      </c>
      <c r="L9" s="48">
        <v>12</v>
      </c>
      <c r="M9" s="48">
        <v>9</v>
      </c>
      <c r="N9" s="48">
        <v>10</v>
      </c>
      <c r="O9" s="48">
        <v>9</v>
      </c>
      <c r="P9" s="48">
        <v>9</v>
      </c>
      <c r="Q9" s="48">
        <v>3</v>
      </c>
      <c r="R9" s="49"/>
      <c r="S9" s="50">
        <f>IF(E9="","",SUM(G9:Q9)-(R9))</f>
        <v>103</v>
      </c>
      <c r="T9" s="232">
        <f>IF(E10="",0,(SUM(S9+S10)))</f>
        <v>226</v>
      </c>
      <c r="U9" s="237">
        <v>3</v>
      </c>
      <c r="V9" s="23">
        <f>SUM(G9:I9)</f>
        <v>31</v>
      </c>
    </row>
    <row r="10" spans="1:23" s="1" customFormat="1" ht="15.75" customHeight="1" x14ac:dyDescent="0.2">
      <c r="A10" s="213"/>
      <c r="B10" s="216"/>
      <c r="C10" s="219"/>
      <c r="D10" s="235"/>
      <c r="E10" s="74">
        <v>12</v>
      </c>
      <c r="F10" s="77" t="s">
        <v>28</v>
      </c>
      <c r="G10" s="48">
        <v>22</v>
      </c>
      <c r="H10" s="48">
        <v>14</v>
      </c>
      <c r="I10" s="48">
        <v>7</v>
      </c>
      <c r="J10" s="48">
        <v>9</v>
      </c>
      <c r="K10" s="48">
        <v>13</v>
      </c>
      <c r="L10" s="48">
        <v>13</v>
      </c>
      <c r="M10" s="48">
        <v>8</v>
      </c>
      <c r="N10" s="48">
        <v>10</v>
      </c>
      <c r="O10" s="48">
        <v>9</v>
      </c>
      <c r="P10" s="48">
        <v>12</v>
      </c>
      <c r="Q10" s="48">
        <v>6</v>
      </c>
      <c r="R10" s="49"/>
      <c r="S10" s="51">
        <f>IF(E10="","",SUM(G10:Q10)-(R10))</f>
        <v>123</v>
      </c>
      <c r="T10" s="233"/>
      <c r="U10" s="238"/>
      <c r="V10" s="157">
        <f>SUM(G10:I10)</f>
        <v>43</v>
      </c>
    </row>
    <row r="11" spans="1:23" s="1" customFormat="1" ht="15.75" customHeight="1" x14ac:dyDescent="0.25">
      <c r="A11" s="214"/>
      <c r="B11" s="217"/>
      <c r="C11" s="220"/>
      <c r="D11" s="236"/>
      <c r="E11" s="229" t="s">
        <v>31</v>
      </c>
      <c r="F11" s="230"/>
      <c r="G11" s="152">
        <f t="shared" ref="G11:Q11" si="2">SUM(G9:G10)</f>
        <v>40</v>
      </c>
      <c r="H11" s="152">
        <f t="shared" si="2"/>
        <v>27</v>
      </c>
      <c r="I11" s="152">
        <f t="shared" si="2"/>
        <v>7</v>
      </c>
      <c r="J11" s="152">
        <f t="shared" si="2"/>
        <v>18</v>
      </c>
      <c r="K11" s="152">
        <f t="shared" si="2"/>
        <v>24</v>
      </c>
      <c r="L11" s="152">
        <f t="shared" si="2"/>
        <v>25</v>
      </c>
      <c r="M11" s="152">
        <f t="shared" si="2"/>
        <v>17</v>
      </c>
      <c r="N11" s="152">
        <f t="shared" si="2"/>
        <v>20</v>
      </c>
      <c r="O11" s="152">
        <f t="shared" si="2"/>
        <v>18</v>
      </c>
      <c r="P11" s="152">
        <f t="shared" si="2"/>
        <v>21</v>
      </c>
      <c r="Q11" s="152">
        <f t="shared" si="2"/>
        <v>9</v>
      </c>
      <c r="R11" s="153"/>
      <c r="S11" s="154"/>
      <c r="T11" s="159"/>
      <c r="U11" s="160"/>
      <c r="V11" s="22">
        <f>SUM(V9:V10)</f>
        <v>74</v>
      </c>
    </row>
    <row r="12" spans="1:23" s="1" customFormat="1" ht="15.75" customHeight="1" x14ac:dyDescent="0.2">
      <c r="A12" s="212"/>
      <c r="B12" s="215">
        <v>22</v>
      </c>
      <c r="C12" s="218" t="s">
        <v>131</v>
      </c>
      <c r="D12" s="234" t="s">
        <v>132</v>
      </c>
      <c r="E12" s="74">
        <v>12</v>
      </c>
      <c r="F12" s="75" t="s">
        <v>27</v>
      </c>
      <c r="G12" s="48">
        <v>19</v>
      </c>
      <c r="H12" s="48">
        <v>12</v>
      </c>
      <c r="I12" s="48">
        <v>8</v>
      </c>
      <c r="J12" s="48">
        <v>8</v>
      </c>
      <c r="K12" s="48">
        <v>12</v>
      </c>
      <c r="L12" s="48">
        <v>13</v>
      </c>
      <c r="M12" s="48">
        <v>9</v>
      </c>
      <c r="N12" s="48">
        <v>10</v>
      </c>
      <c r="O12" s="48">
        <v>9</v>
      </c>
      <c r="P12" s="48">
        <v>9</v>
      </c>
      <c r="Q12" s="48">
        <v>3</v>
      </c>
      <c r="R12" s="49"/>
      <c r="S12" s="50">
        <f>IF(E12="","",SUM(G12:Q12)-(R12))</f>
        <v>112</v>
      </c>
      <c r="T12" s="232">
        <f>IF(E13="",0,(SUM(S12+S13)))</f>
        <v>224</v>
      </c>
      <c r="U12" s="224"/>
      <c r="V12" s="23">
        <f>SUM(G12:I12)</f>
        <v>39</v>
      </c>
    </row>
    <row r="13" spans="1:23" s="1" customFormat="1" ht="15.75" customHeight="1" x14ac:dyDescent="0.2">
      <c r="A13" s="213"/>
      <c r="B13" s="216"/>
      <c r="C13" s="219"/>
      <c r="D13" s="235"/>
      <c r="E13" s="74">
        <v>2</v>
      </c>
      <c r="F13" s="77" t="s">
        <v>28</v>
      </c>
      <c r="G13" s="48">
        <v>21</v>
      </c>
      <c r="H13" s="48">
        <v>10</v>
      </c>
      <c r="I13" s="48">
        <v>9</v>
      </c>
      <c r="J13" s="48">
        <v>9</v>
      </c>
      <c r="K13" s="48">
        <v>12</v>
      </c>
      <c r="L13" s="48">
        <v>12</v>
      </c>
      <c r="M13" s="48">
        <v>8</v>
      </c>
      <c r="N13" s="48">
        <v>9</v>
      </c>
      <c r="O13" s="48">
        <v>10</v>
      </c>
      <c r="P13" s="48">
        <v>9</v>
      </c>
      <c r="Q13" s="48">
        <v>3</v>
      </c>
      <c r="R13" s="49"/>
      <c r="S13" s="51">
        <f>IF(E13="","",SUM(G13:Q13)-(R13))</f>
        <v>112</v>
      </c>
      <c r="T13" s="233"/>
      <c r="U13" s="233"/>
      <c r="V13" s="157">
        <f>SUM(G13:I13)</f>
        <v>40</v>
      </c>
    </row>
    <row r="14" spans="1:23" s="1" customFormat="1" ht="15.75" customHeight="1" x14ac:dyDescent="0.25">
      <c r="A14" s="214"/>
      <c r="B14" s="217"/>
      <c r="C14" s="220"/>
      <c r="D14" s="236"/>
      <c r="E14" s="229" t="s">
        <v>31</v>
      </c>
      <c r="F14" s="230"/>
      <c r="G14" s="152">
        <f t="shared" ref="G14:Q14" si="3">SUM(G12:G13)</f>
        <v>40</v>
      </c>
      <c r="H14" s="152">
        <f t="shared" si="3"/>
        <v>22</v>
      </c>
      <c r="I14" s="152">
        <f t="shared" si="3"/>
        <v>17</v>
      </c>
      <c r="J14" s="152">
        <f t="shared" si="3"/>
        <v>17</v>
      </c>
      <c r="K14" s="152">
        <f t="shared" si="3"/>
        <v>24</v>
      </c>
      <c r="L14" s="152">
        <f t="shared" si="3"/>
        <v>25</v>
      </c>
      <c r="M14" s="152">
        <f t="shared" si="3"/>
        <v>17</v>
      </c>
      <c r="N14" s="152">
        <f t="shared" si="3"/>
        <v>19</v>
      </c>
      <c r="O14" s="152">
        <f t="shared" si="3"/>
        <v>19</v>
      </c>
      <c r="P14" s="152">
        <f t="shared" si="3"/>
        <v>18</v>
      </c>
      <c r="Q14" s="152">
        <f t="shared" si="3"/>
        <v>6</v>
      </c>
      <c r="R14" s="153"/>
      <c r="S14" s="154"/>
      <c r="T14" s="159"/>
      <c r="U14" s="160"/>
      <c r="V14" s="22">
        <f>SUM(V12:V13)</f>
        <v>79</v>
      </c>
    </row>
    <row r="15" spans="1:23" s="1" customFormat="1" ht="15.75" customHeight="1" x14ac:dyDescent="0.2">
      <c r="A15" s="212"/>
      <c r="B15" s="215">
        <v>9</v>
      </c>
      <c r="C15" s="218" t="s">
        <v>123</v>
      </c>
      <c r="D15" s="234" t="s">
        <v>124</v>
      </c>
      <c r="E15" s="74">
        <v>57</v>
      </c>
      <c r="F15" s="75" t="s">
        <v>27</v>
      </c>
      <c r="G15" s="48">
        <v>20</v>
      </c>
      <c r="H15" s="48">
        <v>12</v>
      </c>
      <c r="I15" s="48">
        <v>6</v>
      </c>
      <c r="J15" s="48">
        <v>9</v>
      </c>
      <c r="K15" s="48">
        <v>9</v>
      </c>
      <c r="L15" s="48">
        <v>12</v>
      </c>
      <c r="M15" s="48">
        <v>10</v>
      </c>
      <c r="N15" s="48">
        <v>10</v>
      </c>
      <c r="O15" s="48">
        <v>10</v>
      </c>
      <c r="P15" s="48">
        <v>8</v>
      </c>
      <c r="Q15" s="48">
        <v>3</v>
      </c>
      <c r="R15" s="49"/>
      <c r="S15" s="50">
        <f>IF(E15="","",SUM(G15:Q15)-(R15))</f>
        <v>109</v>
      </c>
      <c r="T15" s="232">
        <f>IF(E16="",0,(SUM(S15+S16)))</f>
        <v>219</v>
      </c>
      <c r="U15" s="224"/>
      <c r="V15" s="23">
        <f>SUM(G15:I15)</f>
        <v>38</v>
      </c>
    </row>
    <row r="16" spans="1:23" s="1" customFormat="1" ht="15.75" customHeight="1" x14ac:dyDescent="0.2">
      <c r="A16" s="213"/>
      <c r="B16" s="216"/>
      <c r="C16" s="219"/>
      <c r="D16" s="235"/>
      <c r="E16" s="74">
        <v>76</v>
      </c>
      <c r="F16" s="77" t="s">
        <v>28</v>
      </c>
      <c r="G16" s="48">
        <v>18</v>
      </c>
      <c r="H16" s="48">
        <v>11</v>
      </c>
      <c r="I16" s="48">
        <v>9</v>
      </c>
      <c r="J16" s="48">
        <v>9</v>
      </c>
      <c r="K16" s="48">
        <v>10</v>
      </c>
      <c r="L16" s="48">
        <v>12</v>
      </c>
      <c r="M16" s="48">
        <v>10</v>
      </c>
      <c r="N16" s="48">
        <v>10</v>
      </c>
      <c r="O16" s="48">
        <v>10</v>
      </c>
      <c r="P16" s="48">
        <v>8</v>
      </c>
      <c r="Q16" s="48">
        <v>3</v>
      </c>
      <c r="R16" s="49"/>
      <c r="S16" s="51">
        <f>IF(E16="","",SUM(G16:Q16)-(R16))</f>
        <v>110</v>
      </c>
      <c r="T16" s="233"/>
      <c r="U16" s="233"/>
      <c r="V16" s="157">
        <f>SUM(G16:I16)</f>
        <v>38</v>
      </c>
    </row>
    <row r="17" spans="1:22" s="1" customFormat="1" ht="15.75" customHeight="1" x14ac:dyDescent="0.25">
      <c r="A17" s="214"/>
      <c r="B17" s="217"/>
      <c r="C17" s="220"/>
      <c r="D17" s="236"/>
      <c r="E17" s="229" t="s">
        <v>31</v>
      </c>
      <c r="F17" s="230"/>
      <c r="G17" s="152">
        <f t="shared" ref="G17:Q17" si="4">SUM(G15:G16)</f>
        <v>38</v>
      </c>
      <c r="H17" s="152">
        <f t="shared" si="4"/>
        <v>23</v>
      </c>
      <c r="I17" s="152">
        <f t="shared" si="4"/>
        <v>15</v>
      </c>
      <c r="J17" s="152">
        <f t="shared" si="4"/>
        <v>18</v>
      </c>
      <c r="K17" s="152">
        <f t="shared" si="4"/>
        <v>19</v>
      </c>
      <c r="L17" s="152">
        <f t="shared" si="4"/>
        <v>24</v>
      </c>
      <c r="M17" s="152">
        <f t="shared" si="4"/>
        <v>20</v>
      </c>
      <c r="N17" s="152">
        <f t="shared" si="4"/>
        <v>20</v>
      </c>
      <c r="O17" s="152">
        <f t="shared" si="4"/>
        <v>20</v>
      </c>
      <c r="P17" s="152">
        <f t="shared" si="4"/>
        <v>16</v>
      </c>
      <c r="Q17" s="152">
        <f t="shared" si="4"/>
        <v>6</v>
      </c>
      <c r="R17" s="153"/>
      <c r="S17" s="154"/>
      <c r="T17" s="159"/>
      <c r="U17" s="160"/>
      <c r="V17" s="22">
        <f>SUM(V15:V16)</f>
        <v>76</v>
      </c>
    </row>
    <row r="18" spans="1:22" s="1" customFormat="1" ht="15.75" customHeight="1" x14ac:dyDescent="0.2">
      <c r="A18" s="212"/>
      <c r="B18" s="215">
        <v>23</v>
      </c>
      <c r="C18" s="218" t="s">
        <v>131</v>
      </c>
      <c r="D18" s="234" t="s">
        <v>132</v>
      </c>
      <c r="E18" s="74">
        <v>58</v>
      </c>
      <c r="F18" s="75" t="s">
        <v>27</v>
      </c>
      <c r="G18" s="48">
        <v>17</v>
      </c>
      <c r="H18" s="48">
        <v>10</v>
      </c>
      <c r="I18" s="48">
        <v>9</v>
      </c>
      <c r="J18" s="48">
        <v>9</v>
      </c>
      <c r="K18" s="48">
        <v>10</v>
      </c>
      <c r="L18" s="48">
        <v>15</v>
      </c>
      <c r="M18" s="48">
        <v>9</v>
      </c>
      <c r="N18" s="48">
        <v>10</v>
      </c>
      <c r="O18" s="48">
        <v>9</v>
      </c>
      <c r="P18" s="48">
        <v>9</v>
      </c>
      <c r="Q18" s="48">
        <v>3</v>
      </c>
      <c r="R18" s="49"/>
      <c r="S18" s="50">
        <f>IF(E18="","",SUM(G18:Q18)-(R18))</f>
        <v>110</v>
      </c>
      <c r="T18" s="232">
        <f>IF(E19="",0,(SUM(S18+S19)))</f>
        <v>219</v>
      </c>
      <c r="U18" s="224"/>
      <c r="V18" s="23">
        <f>SUM(G18:I18)</f>
        <v>36</v>
      </c>
    </row>
    <row r="19" spans="1:22" s="1" customFormat="1" ht="15.75" customHeight="1" x14ac:dyDescent="0.2">
      <c r="A19" s="213"/>
      <c r="B19" s="216"/>
      <c r="C19" s="219"/>
      <c r="D19" s="235"/>
      <c r="E19" s="74">
        <v>29</v>
      </c>
      <c r="F19" s="77" t="s">
        <v>28</v>
      </c>
      <c r="G19" s="48">
        <v>16</v>
      </c>
      <c r="H19" s="48">
        <v>9</v>
      </c>
      <c r="I19" s="48">
        <v>8</v>
      </c>
      <c r="J19" s="48">
        <v>9</v>
      </c>
      <c r="K19" s="48">
        <v>13</v>
      </c>
      <c r="L19" s="48">
        <v>15</v>
      </c>
      <c r="M19" s="48">
        <v>8</v>
      </c>
      <c r="N19" s="48">
        <v>10</v>
      </c>
      <c r="O19" s="48">
        <v>9</v>
      </c>
      <c r="P19" s="48">
        <v>9</v>
      </c>
      <c r="Q19" s="48">
        <v>3</v>
      </c>
      <c r="R19" s="49"/>
      <c r="S19" s="51">
        <f>IF(E19="","",SUM(G19:Q19)-(R19))</f>
        <v>109</v>
      </c>
      <c r="T19" s="233"/>
      <c r="U19" s="233"/>
      <c r="V19" s="157">
        <f>SUM(G19:I19)</f>
        <v>33</v>
      </c>
    </row>
    <row r="20" spans="1:22" s="1" customFormat="1" ht="15.75" customHeight="1" x14ac:dyDescent="0.25">
      <c r="A20" s="214"/>
      <c r="B20" s="217"/>
      <c r="C20" s="220"/>
      <c r="D20" s="236"/>
      <c r="E20" s="229" t="s">
        <v>31</v>
      </c>
      <c r="F20" s="230"/>
      <c r="G20" s="152">
        <f t="shared" ref="G20:Q20" si="5">SUM(G18:G19)</f>
        <v>33</v>
      </c>
      <c r="H20" s="152">
        <f t="shared" si="5"/>
        <v>19</v>
      </c>
      <c r="I20" s="152">
        <f t="shared" si="5"/>
        <v>17</v>
      </c>
      <c r="J20" s="152">
        <f t="shared" si="5"/>
        <v>18</v>
      </c>
      <c r="K20" s="152">
        <f t="shared" si="5"/>
        <v>23</v>
      </c>
      <c r="L20" s="152">
        <f t="shared" si="5"/>
        <v>30</v>
      </c>
      <c r="M20" s="152">
        <f t="shared" si="5"/>
        <v>17</v>
      </c>
      <c r="N20" s="152">
        <f t="shared" si="5"/>
        <v>20</v>
      </c>
      <c r="O20" s="152">
        <f t="shared" si="5"/>
        <v>18</v>
      </c>
      <c r="P20" s="152">
        <f t="shared" si="5"/>
        <v>18</v>
      </c>
      <c r="Q20" s="152">
        <f t="shared" si="5"/>
        <v>6</v>
      </c>
      <c r="R20" s="153"/>
      <c r="S20" s="154"/>
      <c r="T20" s="159"/>
      <c r="U20" s="160"/>
      <c r="V20" s="22">
        <f>SUM(V18:V19)</f>
        <v>69</v>
      </c>
    </row>
    <row r="21" spans="1:22" s="1" customFormat="1" ht="15.75" customHeight="1" x14ac:dyDescent="0.2">
      <c r="A21" s="212"/>
      <c r="B21" s="215">
        <v>2</v>
      </c>
      <c r="C21" s="218" t="s">
        <v>119</v>
      </c>
      <c r="D21" s="234" t="s">
        <v>154</v>
      </c>
      <c r="E21" s="74">
        <v>30</v>
      </c>
      <c r="F21" s="75" t="s">
        <v>27</v>
      </c>
      <c r="G21" s="48">
        <v>16</v>
      </c>
      <c r="H21" s="48">
        <v>9</v>
      </c>
      <c r="I21" s="48">
        <v>8</v>
      </c>
      <c r="J21" s="48">
        <v>9</v>
      </c>
      <c r="K21" s="48">
        <v>10</v>
      </c>
      <c r="L21" s="48">
        <v>11</v>
      </c>
      <c r="M21" s="48">
        <v>11</v>
      </c>
      <c r="N21" s="48">
        <v>10</v>
      </c>
      <c r="O21" s="48">
        <v>10</v>
      </c>
      <c r="P21" s="48">
        <v>9</v>
      </c>
      <c r="Q21" s="48">
        <v>3</v>
      </c>
      <c r="R21" s="49"/>
      <c r="S21" s="50">
        <f>IF(E21="","",SUM(G21:Q21)-(R21))</f>
        <v>106</v>
      </c>
      <c r="T21" s="232">
        <f>IF(E22="",0,(SUM(S21+S22)))</f>
        <v>219</v>
      </c>
      <c r="U21" s="224"/>
      <c r="V21" s="23">
        <f>SUM(G21:I21)</f>
        <v>33</v>
      </c>
    </row>
    <row r="22" spans="1:22" s="1" customFormat="1" ht="15.75" customHeight="1" x14ac:dyDescent="0.2">
      <c r="A22" s="213"/>
      <c r="B22" s="216"/>
      <c r="C22" s="219"/>
      <c r="D22" s="235"/>
      <c r="E22" s="74">
        <v>28</v>
      </c>
      <c r="F22" s="77" t="s">
        <v>28</v>
      </c>
      <c r="G22" s="48">
        <v>17</v>
      </c>
      <c r="H22" s="48">
        <v>10</v>
      </c>
      <c r="I22" s="48">
        <v>9</v>
      </c>
      <c r="J22" s="48">
        <v>9</v>
      </c>
      <c r="K22" s="48">
        <v>13</v>
      </c>
      <c r="L22" s="48">
        <v>12</v>
      </c>
      <c r="M22" s="48">
        <v>10</v>
      </c>
      <c r="N22" s="48">
        <v>10</v>
      </c>
      <c r="O22" s="48">
        <v>9</v>
      </c>
      <c r="P22" s="48">
        <v>11</v>
      </c>
      <c r="Q22" s="48">
        <v>3</v>
      </c>
      <c r="R22" s="49"/>
      <c r="S22" s="51">
        <f>IF(E22="","",SUM(G22:Q22)-(R22))</f>
        <v>113</v>
      </c>
      <c r="T22" s="233"/>
      <c r="U22" s="233"/>
      <c r="V22" s="157">
        <f>SUM(G22:I22)</f>
        <v>36</v>
      </c>
    </row>
    <row r="23" spans="1:22" s="1" customFormat="1" ht="15.75" customHeight="1" x14ac:dyDescent="0.25">
      <c r="A23" s="214"/>
      <c r="B23" s="217"/>
      <c r="C23" s="220"/>
      <c r="D23" s="236"/>
      <c r="E23" s="229" t="s">
        <v>31</v>
      </c>
      <c r="F23" s="230"/>
      <c r="G23" s="152">
        <f t="shared" ref="G23:Q23" si="6">SUM(G21:G22)</f>
        <v>33</v>
      </c>
      <c r="H23" s="152">
        <f t="shared" si="6"/>
        <v>19</v>
      </c>
      <c r="I23" s="152">
        <f t="shared" si="6"/>
        <v>17</v>
      </c>
      <c r="J23" s="152">
        <f t="shared" si="6"/>
        <v>18</v>
      </c>
      <c r="K23" s="152">
        <f t="shared" si="6"/>
        <v>23</v>
      </c>
      <c r="L23" s="152">
        <f t="shared" si="6"/>
        <v>23</v>
      </c>
      <c r="M23" s="152">
        <f t="shared" si="6"/>
        <v>21</v>
      </c>
      <c r="N23" s="152">
        <f t="shared" si="6"/>
        <v>20</v>
      </c>
      <c r="O23" s="152">
        <f t="shared" si="6"/>
        <v>19</v>
      </c>
      <c r="P23" s="152">
        <f t="shared" si="6"/>
        <v>20</v>
      </c>
      <c r="Q23" s="152">
        <f t="shared" si="6"/>
        <v>6</v>
      </c>
      <c r="R23" s="153"/>
      <c r="S23" s="154"/>
      <c r="T23" s="159"/>
      <c r="U23" s="160"/>
      <c r="V23" s="22">
        <f>SUM(V21:V22)</f>
        <v>69</v>
      </c>
    </row>
    <row r="24" spans="1:22" s="1" customFormat="1" ht="15.75" customHeight="1" x14ac:dyDescent="0.2">
      <c r="A24" s="212"/>
      <c r="B24" s="215">
        <v>10</v>
      </c>
      <c r="C24" s="218" t="s">
        <v>123</v>
      </c>
      <c r="D24" s="234" t="s">
        <v>124</v>
      </c>
      <c r="E24" s="74">
        <v>68</v>
      </c>
      <c r="F24" s="75" t="s">
        <v>27</v>
      </c>
      <c r="G24" s="48">
        <v>17</v>
      </c>
      <c r="H24" s="48">
        <v>11</v>
      </c>
      <c r="I24" s="48">
        <v>6</v>
      </c>
      <c r="J24" s="48">
        <v>10</v>
      </c>
      <c r="K24" s="48">
        <v>9</v>
      </c>
      <c r="L24" s="48">
        <v>12</v>
      </c>
      <c r="M24" s="48">
        <v>10</v>
      </c>
      <c r="N24" s="48">
        <v>10</v>
      </c>
      <c r="O24" s="48">
        <v>10</v>
      </c>
      <c r="P24" s="48">
        <v>9</v>
      </c>
      <c r="Q24" s="48">
        <v>3</v>
      </c>
      <c r="R24" s="49"/>
      <c r="S24" s="50">
        <f>IF(E24="","",SUM(G24:Q24)-(R24))</f>
        <v>107</v>
      </c>
      <c r="T24" s="232">
        <f>IF(E25="",0,(SUM(S24+S25)))</f>
        <v>216</v>
      </c>
      <c r="U24" s="224"/>
      <c r="V24" s="23">
        <f>SUM(G24:I24)</f>
        <v>34</v>
      </c>
    </row>
    <row r="25" spans="1:22" s="1" customFormat="1" ht="15.75" customHeight="1" x14ac:dyDescent="0.2">
      <c r="A25" s="213"/>
      <c r="B25" s="216"/>
      <c r="C25" s="219"/>
      <c r="D25" s="235"/>
      <c r="E25" s="74">
        <v>62</v>
      </c>
      <c r="F25" s="77" t="s">
        <v>28</v>
      </c>
      <c r="G25" s="48">
        <v>18</v>
      </c>
      <c r="H25" s="48">
        <v>11</v>
      </c>
      <c r="I25" s="48">
        <v>7</v>
      </c>
      <c r="J25" s="48">
        <v>9</v>
      </c>
      <c r="K25" s="48">
        <v>9</v>
      </c>
      <c r="L25" s="48">
        <v>12</v>
      </c>
      <c r="M25" s="48">
        <v>10</v>
      </c>
      <c r="N25" s="48">
        <v>11</v>
      </c>
      <c r="O25" s="48">
        <v>10</v>
      </c>
      <c r="P25" s="48">
        <v>9</v>
      </c>
      <c r="Q25" s="48">
        <v>3</v>
      </c>
      <c r="R25" s="49"/>
      <c r="S25" s="51">
        <f>IF(E25="","",SUM(G25:Q25)-(R25))</f>
        <v>109</v>
      </c>
      <c r="T25" s="233"/>
      <c r="U25" s="233"/>
      <c r="V25" s="157">
        <f>SUM(G25:I25)</f>
        <v>36</v>
      </c>
    </row>
    <row r="26" spans="1:22" s="1" customFormat="1" ht="15.75" customHeight="1" x14ac:dyDescent="0.25">
      <c r="A26" s="214"/>
      <c r="B26" s="217"/>
      <c r="C26" s="220"/>
      <c r="D26" s="236"/>
      <c r="E26" s="229" t="s">
        <v>31</v>
      </c>
      <c r="F26" s="230"/>
      <c r="G26" s="152">
        <f t="shared" ref="G26:Q26" si="7">SUM(G24:G25)</f>
        <v>35</v>
      </c>
      <c r="H26" s="152">
        <f t="shared" si="7"/>
        <v>22</v>
      </c>
      <c r="I26" s="152">
        <f t="shared" si="7"/>
        <v>13</v>
      </c>
      <c r="J26" s="152">
        <f t="shared" si="7"/>
        <v>19</v>
      </c>
      <c r="K26" s="152">
        <f t="shared" si="7"/>
        <v>18</v>
      </c>
      <c r="L26" s="152">
        <f t="shared" si="7"/>
        <v>24</v>
      </c>
      <c r="M26" s="152">
        <f t="shared" si="7"/>
        <v>20</v>
      </c>
      <c r="N26" s="152">
        <f t="shared" si="7"/>
        <v>21</v>
      </c>
      <c r="O26" s="152">
        <f t="shared" si="7"/>
        <v>20</v>
      </c>
      <c r="P26" s="152">
        <f t="shared" si="7"/>
        <v>18</v>
      </c>
      <c r="Q26" s="152">
        <f t="shared" si="7"/>
        <v>6</v>
      </c>
      <c r="R26" s="153"/>
      <c r="S26" s="154"/>
      <c r="T26" s="159"/>
      <c r="U26" s="160"/>
      <c r="V26" s="22">
        <f>SUM(V24:V25)</f>
        <v>70</v>
      </c>
    </row>
    <row r="27" spans="1:22" s="1" customFormat="1" ht="15.75" customHeight="1" x14ac:dyDescent="0.2">
      <c r="A27" s="212"/>
      <c r="B27" s="215">
        <v>1</v>
      </c>
      <c r="C27" s="218" t="s">
        <v>119</v>
      </c>
      <c r="D27" s="234" t="s">
        <v>154</v>
      </c>
      <c r="E27" s="74">
        <v>7</v>
      </c>
      <c r="F27" s="75" t="s">
        <v>27</v>
      </c>
      <c r="G27" s="48">
        <v>15</v>
      </c>
      <c r="H27" s="48">
        <v>9</v>
      </c>
      <c r="I27" s="48">
        <v>10</v>
      </c>
      <c r="J27" s="48">
        <v>9</v>
      </c>
      <c r="K27" s="48">
        <v>9</v>
      </c>
      <c r="L27" s="48">
        <v>12</v>
      </c>
      <c r="M27" s="48">
        <v>11</v>
      </c>
      <c r="N27" s="48">
        <v>11</v>
      </c>
      <c r="O27" s="48">
        <v>10</v>
      </c>
      <c r="P27" s="48">
        <v>10</v>
      </c>
      <c r="Q27" s="48">
        <v>3</v>
      </c>
      <c r="R27" s="49"/>
      <c r="S27" s="50">
        <f>IF(E27="","",SUM(G27:Q27)-(R27))</f>
        <v>109</v>
      </c>
      <c r="T27" s="232">
        <f>IF(E28="",0,(SUM(S27+S28)))</f>
        <v>216</v>
      </c>
      <c r="U27" s="224"/>
      <c r="V27" s="23">
        <f>SUM(G27:I27)</f>
        <v>34</v>
      </c>
    </row>
    <row r="28" spans="1:22" s="1" customFormat="1" ht="15.75" customHeight="1" x14ac:dyDescent="0.2">
      <c r="A28" s="213"/>
      <c r="B28" s="216"/>
      <c r="C28" s="219"/>
      <c r="D28" s="235"/>
      <c r="E28" s="74">
        <v>9</v>
      </c>
      <c r="F28" s="77" t="s">
        <v>28</v>
      </c>
      <c r="G28" s="48">
        <v>15</v>
      </c>
      <c r="H28" s="48">
        <v>9</v>
      </c>
      <c r="I28" s="48">
        <v>9</v>
      </c>
      <c r="J28" s="48">
        <v>9</v>
      </c>
      <c r="K28" s="48">
        <v>10</v>
      </c>
      <c r="L28" s="48">
        <v>12</v>
      </c>
      <c r="M28" s="48">
        <v>10</v>
      </c>
      <c r="N28" s="48">
        <v>10</v>
      </c>
      <c r="O28" s="48">
        <v>10</v>
      </c>
      <c r="P28" s="48">
        <v>10</v>
      </c>
      <c r="Q28" s="48">
        <v>3</v>
      </c>
      <c r="R28" s="49"/>
      <c r="S28" s="51">
        <f>IF(E28="","",SUM(G28:Q28)-(R28))</f>
        <v>107</v>
      </c>
      <c r="T28" s="233"/>
      <c r="U28" s="233"/>
      <c r="V28" s="157">
        <f>SUM(G28:I28)</f>
        <v>33</v>
      </c>
    </row>
    <row r="29" spans="1:22" s="1" customFormat="1" ht="15.75" customHeight="1" x14ac:dyDescent="0.25">
      <c r="A29" s="214"/>
      <c r="B29" s="217"/>
      <c r="C29" s="220"/>
      <c r="D29" s="236"/>
      <c r="E29" s="229" t="s">
        <v>31</v>
      </c>
      <c r="F29" s="230"/>
      <c r="G29" s="152">
        <f t="shared" ref="G29:Q29" si="8">SUM(G27:G28)</f>
        <v>30</v>
      </c>
      <c r="H29" s="152">
        <f t="shared" si="8"/>
        <v>18</v>
      </c>
      <c r="I29" s="152">
        <f t="shared" si="8"/>
        <v>19</v>
      </c>
      <c r="J29" s="152">
        <f t="shared" si="8"/>
        <v>18</v>
      </c>
      <c r="K29" s="152">
        <f t="shared" si="8"/>
        <v>19</v>
      </c>
      <c r="L29" s="152">
        <f t="shared" si="8"/>
        <v>24</v>
      </c>
      <c r="M29" s="152">
        <f t="shared" si="8"/>
        <v>21</v>
      </c>
      <c r="N29" s="152">
        <f t="shared" si="8"/>
        <v>21</v>
      </c>
      <c r="O29" s="152">
        <f t="shared" si="8"/>
        <v>20</v>
      </c>
      <c r="P29" s="152">
        <f t="shared" si="8"/>
        <v>20</v>
      </c>
      <c r="Q29" s="152">
        <f t="shared" si="8"/>
        <v>6</v>
      </c>
      <c r="R29" s="153"/>
      <c r="S29" s="154"/>
      <c r="T29" s="159"/>
      <c r="U29" s="160"/>
      <c r="V29" s="22">
        <f>SUM(V27:V28)</f>
        <v>67</v>
      </c>
    </row>
    <row r="30" spans="1:22" s="1" customFormat="1" ht="15.75" customHeight="1" x14ac:dyDescent="0.2">
      <c r="A30" s="212"/>
      <c r="B30" s="215">
        <v>12</v>
      </c>
      <c r="C30" s="218" t="s">
        <v>125</v>
      </c>
      <c r="D30" s="234" t="s">
        <v>126</v>
      </c>
      <c r="E30" s="74">
        <v>59</v>
      </c>
      <c r="F30" s="75" t="s">
        <v>27</v>
      </c>
      <c r="G30" s="48">
        <v>20</v>
      </c>
      <c r="H30" s="48">
        <v>0</v>
      </c>
      <c r="I30" s="48">
        <v>6</v>
      </c>
      <c r="J30" s="48">
        <v>9</v>
      </c>
      <c r="K30" s="48">
        <v>9</v>
      </c>
      <c r="L30" s="48">
        <v>13</v>
      </c>
      <c r="M30" s="48">
        <v>10</v>
      </c>
      <c r="N30" s="48">
        <v>10</v>
      </c>
      <c r="O30" s="48">
        <v>9</v>
      </c>
      <c r="P30" s="48">
        <v>12</v>
      </c>
      <c r="Q30" s="48"/>
      <c r="R30" s="49"/>
      <c r="S30" s="50">
        <f>IF(E30="","",SUM(G30:Q30)-(R30))</f>
        <v>98</v>
      </c>
      <c r="T30" s="232">
        <f>IF(E31="",0,(SUM(S30+S31)))</f>
        <v>215</v>
      </c>
      <c r="U30" s="224"/>
      <c r="V30" s="23">
        <f>SUM(G30:I30)</f>
        <v>26</v>
      </c>
    </row>
    <row r="31" spans="1:22" s="1" customFormat="1" ht="15.75" customHeight="1" x14ac:dyDescent="0.2">
      <c r="A31" s="213"/>
      <c r="B31" s="216"/>
      <c r="C31" s="219"/>
      <c r="D31" s="235"/>
      <c r="E31" s="74">
        <v>72</v>
      </c>
      <c r="F31" s="77" t="s">
        <v>28</v>
      </c>
      <c r="G31" s="48">
        <v>22</v>
      </c>
      <c r="H31" s="48">
        <v>11</v>
      </c>
      <c r="I31" s="48">
        <v>8</v>
      </c>
      <c r="J31" s="48">
        <v>10</v>
      </c>
      <c r="K31" s="48">
        <v>10</v>
      </c>
      <c r="L31" s="48">
        <v>13</v>
      </c>
      <c r="M31" s="48">
        <v>10</v>
      </c>
      <c r="N31" s="48">
        <v>9</v>
      </c>
      <c r="O31" s="48">
        <v>9</v>
      </c>
      <c r="P31" s="48">
        <v>12</v>
      </c>
      <c r="Q31" s="48">
        <v>3</v>
      </c>
      <c r="R31" s="49"/>
      <c r="S31" s="51">
        <f>IF(E31="","",SUM(G31:Q31)-(R31))</f>
        <v>117</v>
      </c>
      <c r="T31" s="233"/>
      <c r="U31" s="233"/>
      <c r="V31" s="157">
        <f>SUM(G31:I31)</f>
        <v>41</v>
      </c>
    </row>
    <row r="32" spans="1:22" s="1" customFormat="1" ht="15.75" customHeight="1" x14ac:dyDescent="0.25">
      <c r="A32" s="214"/>
      <c r="B32" s="217"/>
      <c r="C32" s="220"/>
      <c r="D32" s="236"/>
      <c r="E32" s="229" t="s">
        <v>31</v>
      </c>
      <c r="F32" s="230"/>
      <c r="G32" s="152">
        <f t="shared" ref="G32:Q32" si="9">SUM(G30:G31)</f>
        <v>42</v>
      </c>
      <c r="H32" s="152">
        <f t="shared" si="9"/>
        <v>11</v>
      </c>
      <c r="I32" s="152">
        <f t="shared" si="9"/>
        <v>14</v>
      </c>
      <c r="J32" s="152">
        <f t="shared" si="9"/>
        <v>19</v>
      </c>
      <c r="K32" s="152">
        <f t="shared" si="9"/>
        <v>19</v>
      </c>
      <c r="L32" s="152">
        <f t="shared" si="9"/>
        <v>26</v>
      </c>
      <c r="M32" s="152">
        <f t="shared" si="9"/>
        <v>20</v>
      </c>
      <c r="N32" s="152">
        <f t="shared" si="9"/>
        <v>19</v>
      </c>
      <c r="O32" s="152">
        <f t="shared" si="9"/>
        <v>18</v>
      </c>
      <c r="P32" s="152">
        <f t="shared" si="9"/>
        <v>24</v>
      </c>
      <c r="Q32" s="152">
        <f t="shared" si="9"/>
        <v>3</v>
      </c>
      <c r="R32" s="153"/>
      <c r="S32" s="154"/>
      <c r="T32" s="159"/>
      <c r="U32" s="160"/>
      <c r="V32" s="22">
        <f>SUM(V30:V31)</f>
        <v>67</v>
      </c>
    </row>
    <row r="33" spans="1:22" s="1" customFormat="1" ht="15.75" customHeight="1" x14ac:dyDescent="0.2">
      <c r="A33" s="212"/>
      <c r="B33" s="215">
        <v>6</v>
      </c>
      <c r="C33" s="218" t="s">
        <v>117</v>
      </c>
      <c r="D33" s="234" t="s">
        <v>118</v>
      </c>
      <c r="E33" s="74">
        <v>14</v>
      </c>
      <c r="F33" s="75" t="s">
        <v>27</v>
      </c>
      <c r="G33" s="48">
        <v>16</v>
      </c>
      <c r="H33" s="48">
        <v>11</v>
      </c>
      <c r="I33" s="48">
        <v>6</v>
      </c>
      <c r="J33" s="48">
        <v>10</v>
      </c>
      <c r="K33" s="48">
        <v>15</v>
      </c>
      <c r="L33" s="48">
        <v>12</v>
      </c>
      <c r="M33" s="48">
        <v>10</v>
      </c>
      <c r="N33" s="48">
        <v>11</v>
      </c>
      <c r="O33" s="48">
        <v>10</v>
      </c>
      <c r="P33" s="48">
        <v>7</v>
      </c>
      <c r="Q33" s="48">
        <v>3</v>
      </c>
      <c r="R33" s="49"/>
      <c r="S33" s="50">
        <f>IF(E33="","",SUM(G33:Q33)-(R33))</f>
        <v>111</v>
      </c>
      <c r="T33" s="232">
        <f>IF(E34="",0,(SUM(S33+S34)))</f>
        <v>215</v>
      </c>
      <c r="U33" s="224"/>
      <c r="V33" s="23">
        <f>SUM(G33:I33)</f>
        <v>33</v>
      </c>
    </row>
    <row r="34" spans="1:22" s="1" customFormat="1" ht="15.75" customHeight="1" x14ac:dyDescent="0.2">
      <c r="A34" s="213"/>
      <c r="B34" s="216"/>
      <c r="C34" s="219"/>
      <c r="D34" s="235"/>
      <c r="E34" s="74">
        <v>13</v>
      </c>
      <c r="F34" s="77" t="s">
        <v>28</v>
      </c>
      <c r="G34" s="48">
        <v>15</v>
      </c>
      <c r="H34" s="48">
        <v>10</v>
      </c>
      <c r="I34" s="48">
        <v>6</v>
      </c>
      <c r="J34" s="48">
        <v>10</v>
      </c>
      <c r="K34" s="48">
        <v>10</v>
      </c>
      <c r="L34" s="48">
        <v>12</v>
      </c>
      <c r="M34" s="48">
        <v>10</v>
      </c>
      <c r="N34" s="48">
        <v>10</v>
      </c>
      <c r="O34" s="48">
        <v>10</v>
      </c>
      <c r="P34" s="48">
        <v>8</v>
      </c>
      <c r="Q34" s="48">
        <v>3</v>
      </c>
      <c r="R34" s="49"/>
      <c r="S34" s="51">
        <f>IF(E34="","",SUM(G34:Q34)-(R34))</f>
        <v>104</v>
      </c>
      <c r="T34" s="233"/>
      <c r="U34" s="233"/>
      <c r="V34" s="157">
        <f>SUM(G34:I34)</f>
        <v>31</v>
      </c>
    </row>
    <row r="35" spans="1:22" s="1" customFormat="1" ht="15.75" customHeight="1" x14ac:dyDescent="0.25">
      <c r="A35" s="214"/>
      <c r="B35" s="217"/>
      <c r="C35" s="220"/>
      <c r="D35" s="236"/>
      <c r="E35" s="229" t="s">
        <v>31</v>
      </c>
      <c r="F35" s="230"/>
      <c r="G35" s="152">
        <f t="shared" ref="G35:Q35" si="10">SUM(G33:G34)</f>
        <v>31</v>
      </c>
      <c r="H35" s="152">
        <f t="shared" si="10"/>
        <v>21</v>
      </c>
      <c r="I35" s="152">
        <f t="shared" si="10"/>
        <v>12</v>
      </c>
      <c r="J35" s="152">
        <f t="shared" si="10"/>
        <v>20</v>
      </c>
      <c r="K35" s="152">
        <f t="shared" si="10"/>
        <v>25</v>
      </c>
      <c r="L35" s="152">
        <f t="shared" si="10"/>
        <v>24</v>
      </c>
      <c r="M35" s="152">
        <f t="shared" si="10"/>
        <v>20</v>
      </c>
      <c r="N35" s="152">
        <f t="shared" si="10"/>
        <v>21</v>
      </c>
      <c r="O35" s="152">
        <f t="shared" si="10"/>
        <v>20</v>
      </c>
      <c r="P35" s="152">
        <f t="shared" si="10"/>
        <v>15</v>
      </c>
      <c r="Q35" s="152">
        <f t="shared" si="10"/>
        <v>6</v>
      </c>
      <c r="R35" s="153"/>
      <c r="S35" s="154"/>
      <c r="T35" s="159"/>
      <c r="U35" s="160"/>
      <c r="V35" s="22">
        <f>SUM(V33:V34)</f>
        <v>64</v>
      </c>
    </row>
    <row r="36" spans="1:22" s="1" customFormat="1" ht="15.75" customHeight="1" x14ac:dyDescent="0.2">
      <c r="A36" s="212"/>
      <c r="B36" s="215">
        <v>37</v>
      </c>
      <c r="C36" s="218" t="s">
        <v>141</v>
      </c>
      <c r="D36" s="234" t="s">
        <v>142</v>
      </c>
      <c r="E36" s="74">
        <v>57</v>
      </c>
      <c r="F36" s="75" t="s">
        <v>27</v>
      </c>
      <c r="G36" s="48">
        <v>16</v>
      </c>
      <c r="H36" s="48">
        <v>10</v>
      </c>
      <c r="I36" s="48">
        <v>7</v>
      </c>
      <c r="J36" s="48">
        <v>8</v>
      </c>
      <c r="K36" s="48">
        <v>13</v>
      </c>
      <c r="L36" s="48">
        <v>12</v>
      </c>
      <c r="M36" s="48">
        <v>9</v>
      </c>
      <c r="N36" s="48">
        <v>10</v>
      </c>
      <c r="O36" s="48">
        <v>10</v>
      </c>
      <c r="P36" s="48">
        <v>10</v>
      </c>
      <c r="Q36" s="48">
        <v>3</v>
      </c>
      <c r="R36" s="49"/>
      <c r="S36" s="50">
        <f>IF(E36="","",SUM(G36:Q36)-(R36))</f>
        <v>108</v>
      </c>
      <c r="T36" s="232">
        <f>IF(E37="",0,(SUM(S36+S37)))</f>
        <v>212</v>
      </c>
      <c r="U36" s="224"/>
      <c r="V36" s="23">
        <f>SUM(G36:I36)</f>
        <v>33</v>
      </c>
    </row>
    <row r="37" spans="1:22" s="1" customFormat="1" ht="15.75" customHeight="1" x14ac:dyDescent="0.2">
      <c r="A37" s="213"/>
      <c r="B37" s="216"/>
      <c r="C37" s="219"/>
      <c r="D37" s="235"/>
      <c r="E37" s="74">
        <v>23</v>
      </c>
      <c r="F37" s="77" t="s">
        <v>28</v>
      </c>
      <c r="G37" s="48">
        <v>15</v>
      </c>
      <c r="H37" s="48">
        <v>9</v>
      </c>
      <c r="I37" s="48">
        <v>6</v>
      </c>
      <c r="J37" s="48">
        <v>8</v>
      </c>
      <c r="K37" s="48">
        <v>11</v>
      </c>
      <c r="L37" s="48">
        <v>12</v>
      </c>
      <c r="M37" s="48">
        <v>10</v>
      </c>
      <c r="N37" s="48">
        <v>9</v>
      </c>
      <c r="O37" s="48">
        <v>10</v>
      </c>
      <c r="P37" s="48">
        <v>11</v>
      </c>
      <c r="Q37" s="48">
        <v>3</v>
      </c>
      <c r="R37" s="49"/>
      <c r="S37" s="51">
        <f>IF(E37="","",SUM(G37:Q37)-(R37))</f>
        <v>104</v>
      </c>
      <c r="T37" s="233"/>
      <c r="U37" s="233"/>
      <c r="V37" s="157">
        <f>SUM(G37:I37)</f>
        <v>30</v>
      </c>
    </row>
    <row r="38" spans="1:22" s="1" customFormat="1" ht="15.75" customHeight="1" x14ac:dyDescent="0.25">
      <c r="A38" s="214"/>
      <c r="B38" s="217"/>
      <c r="C38" s="220"/>
      <c r="D38" s="236"/>
      <c r="E38" s="229" t="s">
        <v>31</v>
      </c>
      <c r="F38" s="230"/>
      <c r="G38" s="152">
        <f t="shared" ref="G38:Q38" si="11">SUM(G36:G37)</f>
        <v>31</v>
      </c>
      <c r="H38" s="152">
        <f t="shared" si="11"/>
        <v>19</v>
      </c>
      <c r="I38" s="152">
        <f t="shared" si="11"/>
        <v>13</v>
      </c>
      <c r="J38" s="152">
        <f t="shared" si="11"/>
        <v>16</v>
      </c>
      <c r="K38" s="152">
        <f t="shared" si="11"/>
        <v>24</v>
      </c>
      <c r="L38" s="152">
        <f t="shared" si="11"/>
        <v>24</v>
      </c>
      <c r="M38" s="152">
        <f t="shared" si="11"/>
        <v>19</v>
      </c>
      <c r="N38" s="152">
        <f t="shared" si="11"/>
        <v>19</v>
      </c>
      <c r="O38" s="152">
        <f t="shared" si="11"/>
        <v>20</v>
      </c>
      <c r="P38" s="152">
        <f t="shared" si="11"/>
        <v>21</v>
      </c>
      <c r="Q38" s="152">
        <f t="shared" si="11"/>
        <v>6</v>
      </c>
      <c r="R38" s="153"/>
      <c r="S38" s="154"/>
      <c r="T38" s="159"/>
      <c r="U38" s="160"/>
      <c r="V38" s="22">
        <f>SUM(V36:V37)</f>
        <v>63</v>
      </c>
    </row>
    <row r="39" spans="1:22" s="1" customFormat="1" ht="15.75" customHeight="1" x14ac:dyDescent="0.2">
      <c r="A39" s="212"/>
      <c r="B39" s="215">
        <v>20</v>
      </c>
      <c r="C39" s="218" t="s">
        <v>113</v>
      </c>
      <c r="D39" s="234" t="s">
        <v>114</v>
      </c>
      <c r="E39" s="74">
        <v>78</v>
      </c>
      <c r="F39" s="75" t="s">
        <v>27</v>
      </c>
      <c r="G39" s="48">
        <v>17</v>
      </c>
      <c r="H39" s="48">
        <v>9</v>
      </c>
      <c r="I39" s="48">
        <v>7</v>
      </c>
      <c r="J39" s="48">
        <v>9</v>
      </c>
      <c r="K39" s="48">
        <v>12</v>
      </c>
      <c r="L39" s="48">
        <v>12</v>
      </c>
      <c r="M39" s="48">
        <v>9</v>
      </c>
      <c r="N39" s="48">
        <v>9</v>
      </c>
      <c r="O39" s="48">
        <v>10</v>
      </c>
      <c r="P39" s="48">
        <v>9</v>
      </c>
      <c r="Q39" s="48">
        <v>3</v>
      </c>
      <c r="R39" s="49"/>
      <c r="S39" s="50">
        <f>IF(E39="","",SUM(G39:Q39)-(R39))</f>
        <v>106</v>
      </c>
      <c r="T39" s="232">
        <f>IF(E40="",0,(SUM(S39+S40)))</f>
        <v>211</v>
      </c>
      <c r="U39" s="224"/>
      <c r="V39" s="23">
        <f>SUM(G39:I39)</f>
        <v>33</v>
      </c>
    </row>
    <row r="40" spans="1:22" s="1" customFormat="1" ht="15.75" customHeight="1" x14ac:dyDescent="0.2">
      <c r="A40" s="213"/>
      <c r="B40" s="216"/>
      <c r="C40" s="219"/>
      <c r="D40" s="235"/>
      <c r="E40" s="74">
        <v>79</v>
      </c>
      <c r="F40" s="77" t="s">
        <v>28</v>
      </c>
      <c r="G40" s="48">
        <v>16</v>
      </c>
      <c r="H40" s="48">
        <v>9</v>
      </c>
      <c r="I40" s="48">
        <v>7</v>
      </c>
      <c r="J40" s="48">
        <v>9</v>
      </c>
      <c r="K40" s="48">
        <v>11</v>
      </c>
      <c r="L40" s="48">
        <v>12</v>
      </c>
      <c r="M40" s="48">
        <v>9</v>
      </c>
      <c r="N40" s="48">
        <v>9</v>
      </c>
      <c r="O40" s="48">
        <v>10</v>
      </c>
      <c r="P40" s="48">
        <v>10</v>
      </c>
      <c r="Q40" s="48">
        <v>3</v>
      </c>
      <c r="R40" s="49"/>
      <c r="S40" s="51">
        <f>IF(E40="","",SUM(G40:Q40)-(R40))</f>
        <v>105</v>
      </c>
      <c r="T40" s="233"/>
      <c r="U40" s="233"/>
      <c r="V40" s="157">
        <f>SUM(G40:I40)</f>
        <v>32</v>
      </c>
    </row>
    <row r="41" spans="1:22" s="1" customFormat="1" ht="15.75" customHeight="1" x14ac:dyDescent="0.25">
      <c r="A41" s="214"/>
      <c r="B41" s="217"/>
      <c r="C41" s="220"/>
      <c r="D41" s="236"/>
      <c r="E41" s="229" t="s">
        <v>31</v>
      </c>
      <c r="F41" s="230"/>
      <c r="G41" s="152">
        <f t="shared" ref="G41:Q41" si="12">SUM(G39:G40)</f>
        <v>33</v>
      </c>
      <c r="H41" s="152">
        <f t="shared" si="12"/>
        <v>18</v>
      </c>
      <c r="I41" s="152">
        <f t="shared" si="12"/>
        <v>14</v>
      </c>
      <c r="J41" s="152">
        <f t="shared" si="12"/>
        <v>18</v>
      </c>
      <c r="K41" s="152">
        <f t="shared" si="12"/>
        <v>23</v>
      </c>
      <c r="L41" s="152">
        <f t="shared" si="12"/>
        <v>24</v>
      </c>
      <c r="M41" s="152">
        <f t="shared" si="12"/>
        <v>18</v>
      </c>
      <c r="N41" s="152">
        <f t="shared" si="12"/>
        <v>18</v>
      </c>
      <c r="O41" s="152">
        <f t="shared" si="12"/>
        <v>20</v>
      </c>
      <c r="P41" s="152">
        <f t="shared" si="12"/>
        <v>19</v>
      </c>
      <c r="Q41" s="152">
        <f t="shared" si="12"/>
        <v>6</v>
      </c>
      <c r="R41" s="153"/>
      <c r="S41" s="154"/>
      <c r="T41" s="159"/>
      <c r="U41" s="160"/>
      <c r="V41" s="22">
        <f>SUM(V39:V40)</f>
        <v>65</v>
      </c>
    </row>
    <row r="42" spans="1:22" s="1" customFormat="1" ht="15.75" customHeight="1" x14ac:dyDescent="0.2">
      <c r="A42" s="212"/>
      <c r="B42" s="215">
        <v>18</v>
      </c>
      <c r="C42" s="218" t="s">
        <v>129</v>
      </c>
      <c r="D42" s="234" t="s">
        <v>130</v>
      </c>
      <c r="E42" s="74">
        <v>2</v>
      </c>
      <c r="F42" s="75" t="s">
        <v>27</v>
      </c>
      <c r="G42" s="48">
        <v>16</v>
      </c>
      <c r="H42" s="48">
        <v>11</v>
      </c>
      <c r="I42" s="48">
        <v>6</v>
      </c>
      <c r="J42" s="48">
        <v>9</v>
      </c>
      <c r="K42" s="48">
        <v>12</v>
      </c>
      <c r="L42" s="48">
        <v>12</v>
      </c>
      <c r="M42" s="48">
        <v>9</v>
      </c>
      <c r="N42" s="48">
        <v>9</v>
      </c>
      <c r="O42" s="48">
        <v>10</v>
      </c>
      <c r="P42" s="48">
        <v>9</v>
      </c>
      <c r="Q42" s="48">
        <v>3</v>
      </c>
      <c r="R42" s="49"/>
      <c r="S42" s="50">
        <f>IF(E42="","",SUM(G42:Q42)-(R42))</f>
        <v>106</v>
      </c>
      <c r="T42" s="232">
        <f>IF(E43="",0,(SUM(S42+S43)))</f>
        <v>209</v>
      </c>
      <c r="U42" s="224"/>
      <c r="V42" s="23">
        <f>SUM(G42:I42)</f>
        <v>33</v>
      </c>
    </row>
    <row r="43" spans="1:22" s="1" customFormat="1" ht="15.75" customHeight="1" x14ac:dyDescent="0.2">
      <c r="A43" s="213"/>
      <c r="B43" s="216"/>
      <c r="C43" s="219"/>
      <c r="D43" s="235"/>
      <c r="E43" s="74">
        <v>21</v>
      </c>
      <c r="F43" s="77" t="s">
        <v>28</v>
      </c>
      <c r="G43" s="48">
        <v>15</v>
      </c>
      <c r="H43" s="48">
        <v>9</v>
      </c>
      <c r="I43" s="48">
        <v>6</v>
      </c>
      <c r="J43" s="48">
        <v>8</v>
      </c>
      <c r="K43" s="48">
        <v>15</v>
      </c>
      <c r="L43" s="48">
        <v>12</v>
      </c>
      <c r="M43" s="48">
        <v>9</v>
      </c>
      <c r="N43" s="48">
        <v>9</v>
      </c>
      <c r="O43" s="48">
        <v>9</v>
      </c>
      <c r="P43" s="48">
        <v>8</v>
      </c>
      <c r="Q43" s="48">
        <v>3</v>
      </c>
      <c r="R43" s="49"/>
      <c r="S43" s="51">
        <f>IF(E43="","",SUM(G43:Q43)-(R43))</f>
        <v>103</v>
      </c>
      <c r="T43" s="233"/>
      <c r="U43" s="233"/>
      <c r="V43" s="157">
        <f>SUM(G43:I43)</f>
        <v>30</v>
      </c>
    </row>
    <row r="44" spans="1:22" s="1" customFormat="1" ht="15.75" customHeight="1" x14ac:dyDescent="0.25">
      <c r="A44" s="214"/>
      <c r="B44" s="217"/>
      <c r="C44" s="220"/>
      <c r="D44" s="236"/>
      <c r="E44" s="229" t="s">
        <v>31</v>
      </c>
      <c r="F44" s="230"/>
      <c r="G44" s="152">
        <f t="shared" ref="G44:Q44" si="13">SUM(G42:G43)</f>
        <v>31</v>
      </c>
      <c r="H44" s="152">
        <f t="shared" si="13"/>
        <v>20</v>
      </c>
      <c r="I44" s="152">
        <f t="shared" si="13"/>
        <v>12</v>
      </c>
      <c r="J44" s="152">
        <f t="shared" si="13"/>
        <v>17</v>
      </c>
      <c r="K44" s="152">
        <f t="shared" si="13"/>
        <v>27</v>
      </c>
      <c r="L44" s="152">
        <f t="shared" si="13"/>
        <v>24</v>
      </c>
      <c r="M44" s="152">
        <f t="shared" si="13"/>
        <v>18</v>
      </c>
      <c r="N44" s="152">
        <f t="shared" si="13"/>
        <v>18</v>
      </c>
      <c r="O44" s="152">
        <f t="shared" si="13"/>
        <v>19</v>
      </c>
      <c r="P44" s="152">
        <f t="shared" si="13"/>
        <v>17</v>
      </c>
      <c r="Q44" s="152">
        <f t="shared" si="13"/>
        <v>6</v>
      </c>
      <c r="R44" s="153"/>
      <c r="S44" s="154"/>
      <c r="T44" s="159"/>
      <c r="U44" s="160"/>
      <c r="V44" s="22">
        <f>SUM(V42:V43)</f>
        <v>63</v>
      </c>
    </row>
    <row r="45" spans="1:22" s="1" customFormat="1" ht="15.75" customHeight="1" x14ac:dyDescent="0.2">
      <c r="A45" s="212"/>
      <c r="B45" s="215">
        <v>13</v>
      </c>
      <c r="C45" s="218" t="s">
        <v>127</v>
      </c>
      <c r="D45" s="234" t="s">
        <v>128</v>
      </c>
      <c r="E45" s="74">
        <v>12</v>
      </c>
      <c r="F45" s="75" t="s">
        <v>27</v>
      </c>
      <c r="G45" s="48">
        <v>14</v>
      </c>
      <c r="H45" s="48">
        <v>9</v>
      </c>
      <c r="I45" s="48">
        <v>6</v>
      </c>
      <c r="J45" s="48">
        <v>8</v>
      </c>
      <c r="K45" s="48">
        <v>9</v>
      </c>
      <c r="L45" s="48">
        <v>12</v>
      </c>
      <c r="M45" s="48">
        <v>10</v>
      </c>
      <c r="N45" s="48">
        <v>9</v>
      </c>
      <c r="O45" s="48">
        <v>9</v>
      </c>
      <c r="P45" s="48">
        <v>11</v>
      </c>
      <c r="Q45" s="48"/>
      <c r="R45" s="49"/>
      <c r="S45" s="50">
        <f>IF(E45="","",SUM(G45:Q45)-(R45))</f>
        <v>97</v>
      </c>
      <c r="T45" s="232">
        <f>IF(E46="",0,(SUM(S45+S46)))</f>
        <v>200</v>
      </c>
      <c r="U45" s="224"/>
      <c r="V45" s="23">
        <f>SUM(G45:I45)</f>
        <v>29</v>
      </c>
    </row>
    <row r="46" spans="1:22" s="1" customFormat="1" ht="15.75" customHeight="1" x14ac:dyDescent="0.2">
      <c r="A46" s="213"/>
      <c r="B46" s="216"/>
      <c r="C46" s="219"/>
      <c r="D46" s="235"/>
      <c r="E46" s="74">
        <v>15</v>
      </c>
      <c r="F46" s="77" t="s">
        <v>28</v>
      </c>
      <c r="G46" s="48">
        <v>15</v>
      </c>
      <c r="H46" s="48">
        <v>9</v>
      </c>
      <c r="I46" s="48">
        <v>7</v>
      </c>
      <c r="J46" s="48">
        <v>8</v>
      </c>
      <c r="K46" s="48">
        <v>10</v>
      </c>
      <c r="L46" s="48">
        <v>12</v>
      </c>
      <c r="M46" s="48">
        <v>9</v>
      </c>
      <c r="N46" s="48">
        <v>9</v>
      </c>
      <c r="O46" s="48">
        <v>9</v>
      </c>
      <c r="P46" s="48">
        <v>12</v>
      </c>
      <c r="Q46" s="48">
        <v>3</v>
      </c>
      <c r="R46" s="49"/>
      <c r="S46" s="51">
        <f>IF(E46="","",SUM(G46:Q46)-(R46))</f>
        <v>103</v>
      </c>
      <c r="T46" s="233"/>
      <c r="U46" s="233"/>
      <c r="V46" s="157">
        <f>SUM(G46:I46)</f>
        <v>31</v>
      </c>
    </row>
    <row r="47" spans="1:22" s="1" customFormat="1" ht="15.75" customHeight="1" x14ac:dyDescent="0.25">
      <c r="A47" s="214"/>
      <c r="B47" s="217"/>
      <c r="C47" s="220"/>
      <c r="D47" s="236"/>
      <c r="E47" s="229" t="s">
        <v>31</v>
      </c>
      <c r="F47" s="230"/>
      <c r="G47" s="152">
        <f t="shared" ref="G47:Q47" si="14">SUM(G45:G46)</f>
        <v>29</v>
      </c>
      <c r="H47" s="152">
        <f t="shared" si="14"/>
        <v>18</v>
      </c>
      <c r="I47" s="152">
        <f t="shared" si="14"/>
        <v>13</v>
      </c>
      <c r="J47" s="152">
        <f t="shared" si="14"/>
        <v>16</v>
      </c>
      <c r="K47" s="152">
        <f t="shared" si="14"/>
        <v>19</v>
      </c>
      <c r="L47" s="152">
        <f t="shared" si="14"/>
        <v>24</v>
      </c>
      <c r="M47" s="152">
        <f t="shared" si="14"/>
        <v>19</v>
      </c>
      <c r="N47" s="152">
        <f t="shared" si="14"/>
        <v>18</v>
      </c>
      <c r="O47" s="152">
        <f t="shared" si="14"/>
        <v>18</v>
      </c>
      <c r="P47" s="152">
        <f t="shared" si="14"/>
        <v>23</v>
      </c>
      <c r="Q47" s="152">
        <f t="shared" si="14"/>
        <v>3</v>
      </c>
      <c r="R47" s="153"/>
      <c r="S47" s="154"/>
      <c r="T47" s="159"/>
      <c r="U47" s="160"/>
      <c r="V47" s="22">
        <f>SUM(V45:V46)</f>
        <v>60</v>
      </c>
    </row>
    <row r="48" spans="1:22" s="1" customFormat="1" ht="15.75" customHeight="1" x14ac:dyDescent="0.2">
      <c r="A48" s="212"/>
      <c r="B48" s="215">
        <v>26</v>
      </c>
      <c r="C48" s="218" t="s">
        <v>135</v>
      </c>
      <c r="D48" s="234" t="s">
        <v>136</v>
      </c>
      <c r="E48" s="74">
        <v>39</v>
      </c>
      <c r="F48" s="75" t="s">
        <v>27</v>
      </c>
      <c r="G48" s="48">
        <v>13</v>
      </c>
      <c r="H48" s="48">
        <v>10</v>
      </c>
      <c r="I48" s="48">
        <v>7</v>
      </c>
      <c r="J48" s="48">
        <v>9</v>
      </c>
      <c r="K48" s="48">
        <v>13</v>
      </c>
      <c r="L48" s="48">
        <v>12</v>
      </c>
      <c r="M48" s="48">
        <v>9</v>
      </c>
      <c r="N48" s="48">
        <v>9</v>
      </c>
      <c r="O48" s="48">
        <v>9</v>
      </c>
      <c r="P48" s="48">
        <v>10</v>
      </c>
      <c r="Q48" s="48">
        <v>3</v>
      </c>
      <c r="R48" s="49"/>
      <c r="S48" s="50">
        <f>IF(E48="","",SUM(G48:Q48)-(R48))</f>
        <v>104</v>
      </c>
      <c r="T48" s="232">
        <f>IF(E49="",0,(SUM(S48+S49)))</f>
        <v>200</v>
      </c>
      <c r="U48" s="224"/>
      <c r="V48" s="23">
        <f>SUM(G48:I48)</f>
        <v>30</v>
      </c>
    </row>
    <row r="49" spans="1:22" s="1" customFormat="1" ht="15.75" customHeight="1" x14ac:dyDescent="0.2">
      <c r="A49" s="213"/>
      <c r="B49" s="216"/>
      <c r="C49" s="219"/>
      <c r="D49" s="235"/>
      <c r="E49" s="74">
        <v>8</v>
      </c>
      <c r="F49" s="77" t="s">
        <v>28</v>
      </c>
      <c r="G49" s="48">
        <v>15</v>
      </c>
      <c r="H49" s="48">
        <v>11</v>
      </c>
      <c r="I49" s="48">
        <v>8</v>
      </c>
      <c r="J49" s="48">
        <v>10</v>
      </c>
      <c r="K49" s="48">
        <v>0</v>
      </c>
      <c r="L49" s="48">
        <v>12</v>
      </c>
      <c r="M49" s="48">
        <v>9</v>
      </c>
      <c r="N49" s="48">
        <v>10</v>
      </c>
      <c r="O49" s="48">
        <v>9</v>
      </c>
      <c r="P49" s="48">
        <v>12</v>
      </c>
      <c r="Q49" s="48"/>
      <c r="R49" s="49"/>
      <c r="S49" s="51">
        <f>IF(E49="","",SUM(G49:Q49)-(R49))</f>
        <v>96</v>
      </c>
      <c r="T49" s="233"/>
      <c r="U49" s="233"/>
      <c r="V49" s="157">
        <f>SUM(G49:I49)</f>
        <v>34</v>
      </c>
    </row>
    <row r="50" spans="1:22" s="1" customFormat="1" ht="15.75" customHeight="1" x14ac:dyDescent="0.25">
      <c r="A50" s="214"/>
      <c r="B50" s="217"/>
      <c r="C50" s="220"/>
      <c r="D50" s="236"/>
      <c r="E50" s="229" t="s">
        <v>31</v>
      </c>
      <c r="F50" s="230"/>
      <c r="G50" s="152">
        <f t="shared" ref="G50:Q50" si="15">SUM(G48:G49)</f>
        <v>28</v>
      </c>
      <c r="H50" s="152">
        <f t="shared" si="15"/>
        <v>21</v>
      </c>
      <c r="I50" s="152">
        <f t="shared" si="15"/>
        <v>15</v>
      </c>
      <c r="J50" s="152">
        <f t="shared" si="15"/>
        <v>19</v>
      </c>
      <c r="K50" s="152">
        <f t="shared" si="15"/>
        <v>13</v>
      </c>
      <c r="L50" s="152">
        <f t="shared" si="15"/>
        <v>24</v>
      </c>
      <c r="M50" s="152">
        <f t="shared" si="15"/>
        <v>18</v>
      </c>
      <c r="N50" s="152">
        <f t="shared" si="15"/>
        <v>19</v>
      </c>
      <c r="O50" s="152">
        <f t="shared" si="15"/>
        <v>18</v>
      </c>
      <c r="P50" s="152">
        <f t="shared" si="15"/>
        <v>22</v>
      </c>
      <c r="Q50" s="152">
        <f t="shared" si="15"/>
        <v>3</v>
      </c>
      <c r="R50" s="153"/>
      <c r="S50" s="154"/>
      <c r="T50" s="159"/>
      <c r="U50" s="160"/>
      <c r="V50" s="22">
        <f>SUM(V48:V49)</f>
        <v>64</v>
      </c>
    </row>
    <row r="51" spans="1:22" s="1" customFormat="1" ht="15.75" customHeight="1" x14ac:dyDescent="0.2">
      <c r="A51" s="212"/>
      <c r="B51" s="215">
        <v>21</v>
      </c>
      <c r="C51" s="218" t="s">
        <v>131</v>
      </c>
      <c r="D51" s="234" t="s">
        <v>132</v>
      </c>
      <c r="E51" s="74">
        <v>8</v>
      </c>
      <c r="F51" s="75" t="s">
        <v>27</v>
      </c>
      <c r="G51" s="48">
        <v>17</v>
      </c>
      <c r="H51" s="48">
        <v>10</v>
      </c>
      <c r="I51" s="48">
        <v>8</v>
      </c>
      <c r="J51" s="48">
        <v>9</v>
      </c>
      <c r="K51" s="48">
        <v>11</v>
      </c>
      <c r="L51" s="48">
        <v>12</v>
      </c>
      <c r="M51" s="48">
        <v>9</v>
      </c>
      <c r="N51" s="48">
        <v>9</v>
      </c>
      <c r="O51" s="48">
        <v>9</v>
      </c>
      <c r="P51" s="48">
        <v>9</v>
      </c>
      <c r="Q51" s="48">
        <v>3</v>
      </c>
      <c r="R51" s="49"/>
      <c r="S51" s="50">
        <f>IF(E51="","",SUM(G51:Q51)-(R51))</f>
        <v>106</v>
      </c>
      <c r="T51" s="232">
        <f>IF(E52="",0,(SUM(S51+S52)))</f>
        <v>201</v>
      </c>
      <c r="U51" s="224"/>
      <c r="V51" s="23">
        <f>SUM(G51:I51)</f>
        <v>35</v>
      </c>
    </row>
    <row r="52" spans="1:22" s="1" customFormat="1" ht="15.75" customHeight="1" x14ac:dyDescent="0.2">
      <c r="A52" s="213"/>
      <c r="B52" s="216"/>
      <c r="C52" s="219"/>
      <c r="D52" s="235"/>
      <c r="E52" s="74">
        <v>6</v>
      </c>
      <c r="F52" s="77" t="s">
        <v>28</v>
      </c>
      <c r="G52" s="48">
        <v>18</v>
      </c>
      <c r="H52" s="48">
        <v>0</v>
      </c>
      <c r="I52" s="48">
        <v>8</v>
      </c>
      <c r="J52" s="48">
        <v>9</v>
      </c>
      <c r="K52" s="48">
        <v>12</v>
      </c>
      <c r="L52" s="48">
        <v>12</v>
      </c>
      <c r="M52" s="48">
        <v>8</v>
      </c>
      <c r="N52" s="48">
        <v>9</v>
      </c>
      <c r="O52" s="48">
        <v>10</v>
      </c>
      <c r="P52" s="48">
        <v>9</v>
      </c>
      <c r="Q52" s="48"/>
      <c r="R52" s="49"/>
      <c r="S52" s="51">
        <f>IF(E52="","",SUM(G52:Q52)-(R52))</f>
        <v>95</v>
      </c>
      <c r="T52" s="233"/>
      <c r="U52" s="233"/>
      <c r="V52" s="157">
        <f>SUM(G52:I52)</f>
        <v>26</v>
      </c>
    </row>
    <row r="53" spans="1:22" s="1" customFormat="1" ht="15.75" customHeight="1" x14ac:dyDescent="0.25">
      <c r="A53" s="214"/>
      <c r="B53" s="217"/>
      <c r="C53" s="220"/>
      <c r="D53" s="236"/>
      <c r="E53" s="229" t="s">
        <v>31</v>
      </c>
      <c r="F53" s="230"/>
      <c r="G53" s="152">
        <f t="shared" ref="G53:Q53" si="16">SUM(G51:G52)</f>
        <v>35</v>
      </c>
      <c r="H53" s="152">
        <f t="shared" si="16"/>
        <v>10</v>
      </c>
      <c r="I53" s="152">
        <f t="shared" si="16"/>
        <v>16</v>
      </c>
      <c r="J53" s="152">
        <f t="shared" si="16"/>
        <v>18</v>
      </c>
      <c r="K53" s="152">
        <f t="shared" si="16"/>
        <v>23</v>
      </c>
      <c r="L53" s="152">
        <f t="shared" si="16"/>
        <v>24</v>
      </c>
      <c r="M53" s="152">
        <f t="shared" si="16"/>
        <v>17</v>
      </c>
      <c r="N53" s="152">
        <f t="shared" si="16"/>
        <v>18</v>
      </c>
      <c r="O53" s="152">
        <f t="shared" si="16"/>
        <v>19</v>
      </c>
      <c r="P53" s="152">
        <f t="shared" si="16"/>
        <v>18</v>
      </c>
      <c r="Q53" s="152">
        <f t="shared" si="16"/>
        <v>3</v>
      </c>
      <c r="R53" s="153"/>
      <c r="S53" s="154"/>
      <c r="T53" s="159"/>
      <c r="U53" s="160"/>
      <c r="V53" s="22">
        <f>SUM(V51:V52)</f>
        <v>61</v>
      </c>
    </row>
    <row r="54" spans="1:22" s="1" customFormat="1" ht="15.75" customHeight="1" x14ac:dyDescent="0.2">
      <c r="A54" s="212"/>
      <c r="B54" s="215">
        <v>49</v>
      </c>
      <c r="C54" s="218" t="s">
        <v>133</v>
      </c>
      <c r="D54" s="234" t="s">
        <v>134</v>
      </c>
      <c r="E54" s="74">
        <v>20</v>
      </c>
      <c r="F54" s="75" t="s">
        <v>27</v>
      </c>
      <c r="G54" s="48">
        <v>20</v>
      </c>
      <c r="H54" s="48">
        <v>12</v>
      </c>
      <c r="I54" s="48">
        <v>6</v>
      </c>
      <c r="J54" s="48">
        <v>9</v>
      </c>
      <c r="K54" s="48">
        <v>0</v>
      </c>
      <c r="L54" s="48">
        <v>12</v>
      </c>
      <c r="M54" s="48">
        <v>9</v>
      </c>
      <c r="N54" s="48">
        <v>10</v>
      </c>
      <c r="O54" s="48">
        <v>9</v>
      </c>
      <c r="P54" s="48">
        <v>8</v>
      </c>
      <c r="Q54" s="48"/>
      <c r="R54" s="49"/>
      <c r="S54" s="50">
        <f>IF(E54="","",SUM(G54:Q54)-(R54))</f>
        <v>95</v>
      </c>
      <c r="T54" s="232">
        <f>IF(E55="",0,(SUM(S54+S55)))</f>
        <v>187</v>
      </c>
      <c r="U54" s="224"/>
      <c r="V54" s="23">
        <f>SUM(G54:I54)</f>
        <v>38</v>
      </c>
    </row>
    <row r="55" spans="1:22" s="1" customFormat="1" ht="15.75" customHeight="1" x14ac:dyDescent="0.2">
      <c r="A55" s="213"/>
      <c r="B55" s="216"/>
      <c r="C55" s="219"/>
      <c r="D55" s="235"/>
      <c r="E55" s="74">
        <v>53</v>
      </c>
      <c r="F55" s="77" t="s">
        <v>28</v>
      </c>
      <c r="G55" s="48">
        <v>20</v>
      </c>
      <c r="H55" s="48">
        <v>12</v>
      </c>
      <c r="I55" s="48">
        <v>0</v>
      </c>
      <c r="J55" s="48">
        <v>9</v>
      </c>
      <c r="K55" s="48">
        <v>0</v>
      </c>
      <c r="L55" s="48">
        <v>12</v>
      </c>
      <c r="M55" s="48">
        <v>9</v>
      </c>
      <c r="N55" s="48">
        <v>9</v>
      </c>
      <c r="O55" s="48">
        <v>9</v>
      </c>
      <c r="P55" s="48">
        <v>12</v>
      </c>
      <c r="Q55" s="48"/>
      <c r="R55" s="49"/>
      <c r="S55" s="51">
        <f>IF(E55="","",SUM(G55:Q55)-(R55))</f>
        <v>92</v>
      </c>
      <c r="T55" s="233"/>
      <c r="U55" s="233"/>
      <c r="V55" s="157">
        <f>SUM(G55:I55)</f>
        <v>32</v>
      </c>
    </row>
    <row r="56" spans="1:22" s="1" customFormat="1" ht="15.75" customHeight="1" x14ac:dyDescent="0.25">
      <c r="A56" s="214"/>
      <c r="B56" s="217"/>
      <c r="C56" s="220"/>
      <c r="D56" s="236"/>
      <c r="E56" s="229" t="s">
        <v>31</v>
      </c>
      <c r="F56" s="230"/>
      <c r="G56" s="152">
        <f t="shared" ref="G56:Q56" si="17">SUM(G54:G55)</f>
        <v>40</v>
      </c>
      <c r="H56" s="152">
        <f t="shared" si="17"/>
        <v>24</v>
      </c>
      <c r="I56" s="152">
        <f t="shared" si="17"/>
        <v>6</v>
      </c>
      <c r="J56" s="152">
        <f t="shared" si="17"/>
        <v>18</v>
      </c>
      <c r="K56" s="152">
        <f t="shared" si="17"/>
        <v>0</v>
      </c>
      <c r="L56" s="152">
        <f t="shared" si="17"/>
        <v>24</v>
      </c>
      <c r="M56" s="152">
        <f t="shared" si="17"/>
        <v>18</v>
      </c>
      <c r="N56" s="152">
        <f t="shared" si="17"/>
        <v>19</v>
      </c>
      <c r="O56" s="152">
        <f t="shared" si="17"/>
        <v>18</v>
      </c>
      <c r="P56" s="152">
        <f t="shared" si="17"/>
        <v>20</v>
      </c>
      <c r="Q56" s="152">
        <f t="shared" si="17"/>
        <v>0</v>
      </c>
      <c r="R56" s="153"/>
      <c r="S56" s="154"/>
      <c r="T56" s="159"/>
      <c r="U56" s="160"/>
      <c r="V56" s="22">
        <f>SUM(V54:V55)</f>
        <v>70</v>
      </c>
    </row>
    <row r="57" spans="1:22" s="1" customFormat="1" ht="15.75" customHeight="1" x14ac:dyDescent="0.2">
      <c r="A57" s="212"/>
      <c r="B57" s="215">
        <v>27</v>
      </c>
      <c r="C57" s="218" t="s">
        <v>137</v>
      </c>
      <c r="D57" s="234" t="s">
        <v>138</v>
      </c>
      <c r="E57" s="74">
        <v>47</v>
      </c>
      <c r="F57" s="75" t="s">
        <v>27</v>
      </c>
      <c r="G57" s="48">
        <v>15</v>
      </c>
      <c r="H57" s="48">
        <v>9</v>
      </c>
      <c r="I57" s="48">
        <v>6</v>
      </c>
      <c r="J57" s="48">
        <v>8</v>
      </c>
      <c r="K57" s="48">
        <v>9</v>
      </c>
      <c r="L57" s="48">
        <v>11</v>
      </c>
      <c r="M57" s="48">
        <v>10</v>
      </c>
      <c r="N57" s="48">
        <v>11</v>
      </c>
      <c r="O57" s="48">
        <v>9</v>
      </c>
      <c r="P57" s="48">
        <v>8</v>
      </c>
      <c r="Q57" s="48"/>
      <c r="R57" s="49"/>
      <c r="S57" s="50">
        <f>IF(E57="","",SUM(G57:Q57)-(R57))</f>
        <v>96</v>
      </c>
      <c r="T57" s="232">
        <f>IF(E58="",0,(SUM(S57+S58)))</f>
        <v>186</v>
      </c>
      <c r="U57" s="224"/>
      <c r="V57" s="23">
        <f>SUM(G57:I57)</f>
        <v>30</v>
      </c>
    </row>
    <row r="58" spans="1:22" s="1" customFormat="1" ht="15.75" customHeight="1" x14ac:dyDescent="0.2">
      <c r="A58" s="213"/>
      <c r="B58" s="216"/>
      <c r="C58" s="219"/>
      <c r="D58" s="235"/>
      <c r="E58" s="74">
        <v>5</v>
      </c>
      <c r="F58" s="77" t="s">
        <v>28</v>
      </c>
      <c r="G58" s="48">
        <v>14</v>
      </c>
      <c r="H58" s="48">
        <v>9</v>
      </c>
      <c r="I58" s="48">
        <v>0</v>
      </c>
      <c r="J58" s="48">
        <v>9</v>
      </c>
      <c r="K58" s="48">
        <v>9</v>
      </c>
      <c r="L58" s="48">
        <v>11</v>
      </c>
      <c r="M58" s="48">
        <v>9</v>
      </c>
      <c r="N58" s="48">
        <v>9</v>
      </c>
      <c r="O58" s="48">
        <v>9</v>
      </c>
      <c r="P58" s="48">
        <v>11</v>
      </c>
      <c r="Q58" s="48"/>
      <c r="R58" s="49"/>
      <c r="S58" s="51">
        <f>IF(E58="","",SUM(G58:Q58)-(R58))</f>
        <v>90</v>
      </c>
      <c r="T58" s="233"/>
      <c r="U58" s="233"/>
      <c r="V58" s="157">
        <f>SUM(G58:I58)</f>
        <v>23</v>
      </c>
    </row>
    <row r="59" spans="1:22" s="1" customFormat="1" ht="15.75" customHeight="1" x14ac:dyDescent="0.25">
      <c r="A59" s="214"/>
      <c r="B59" s="217"/>
      <c r="C59" s="220"/>
      <c r="D59" s="236"/>
      <c r="E59" s="229" t="s">
        <v>31</v>
      </c>
      <c r="F59" s="230"/>
      <c r="G59" s="152">
        <f t="shared" ref="G59:Q59" si="18">SUM(G57:G58)</f>
        <v>29</v>
      </c>
      <c r="H59" s="152">
        <f t="shared" si="18"/>
        <v>18</v>
      </c>
      <c r="I59" s="152">
        <f t="shared" si="18"/>
        <v>6</v>
      </c>
      <c r="J59" s="152">
        <f t="shared" si="18"/>
        <v>17</v>
      </c>
      <c r="K59" s="152">
        <f t="shared" si="18"/>
        <v>18</v>
      </c>
      <c r="L59" s="152">
        <f t="shared" si="18"/>
        <v>22</v>
      </c>
      <c r="M59" s="152">
        <f t="shared" si="18"/>
        <v>19</v>
      </c>
      <c r="N59" s="152">
        <f t="shared" si="18"/>
        <v>20</v>
      </c>
      <c r="O59" s="152">
        <f t="shared" si="18"/>
        <v>18</v>
      </c>
      <c r="P59" s="152">
        <f t="shared" si="18"/>
        <v>19</v>
      </c>
      <c r="Q59" s="152">
        <f t="shared" si="18"/>
        <v>0</v>
      </c>
      <c r="R59" s="153"/>
      <c r="S59" s="154"/>
      <c r="T59" s="159"/>
      <c r="U59" s="160"/>
      <c r="V59" s="22">
        <f>SUM(V57:V58)</f>
        <v>53</v>
      </c>
    </row>
    <row r="60" spans="1:22" s="1" customFormat="1" ht="15.75" customHeight="1" x14ac:dyDescent="0.2">
      <c r="A60" s="212"/>
      <c r="B60" s="215">
        <v>44</v>
      </c>
      <c r="C60" s="218" t="s">
        <v>143</v>
      </c>
      <c r="D60" s="234" t="s">
        <v>144</v>
      </c>
      <c r="E60" s="74">
        <v>10</v>
      </c>
      <c r="F60" s="75" t="s">
        <v>27</v>
      </c>
      <c r="G60" s="48">
        <v>18</v>
      </c>
      <c r="H60" s="48">
        <v>0</v>
      </c>
      <c r="I60" s="48">
        <v>7</v>
      </c>
      <c r="J60" s="48">
        <v>9</v>
      </c>
      <c r="K60" s="48">
        <v>0</v>
      </c>
      <c r="L60" s="48">
        <v>12</v>
      </c>
      <c r="M60" s="48">
        <v>10</v>
      </c>
      <c r="N60" s="48">
        <v>9</v>
      </c>
      <c r="O60" s="48">
        <v>12</v>
      </c>
      <c r="P60" s="48">
        <v>11</v>
      </c>
      <c r="Q60" s="48"/>
      <c r="R60" s="49"/>
      <c r="S60" s="50">
        <f>IF(E60="","",SUM(G60:Q60)-(R60))</f>
        <v>88</v>
      </c>
      <c r="T60" s="232">
        <f>IF(E61="",0,(SUM(S60+S61)))</f>
        <v>184</v>
      </c>
      <c r="U60" s="224"/>
      <c r="V60" s="23">
        <f>SUM(G60:I60)</f>
        <v>25</v>
      </c>
    </row>
    <row r="61" spans="1:22" s="1" customFormat="1" ht="15.75" customHeight="1" x14ac:dyDescent="0.2">
      <c r="A61" s="213"/>
      <c r="B61" s="216"/>
      <c r="C61" s="219"/>
      <c r="D61" s="235"/>
      <c r="E61" s="74">
        <v>11</v>
      </c>
      <c r="F61" s="77" t="s">
        <v>28</v>
      </c>
      <c r="G61" s="48">
        <v>17</v>
      </c>
      <c r="H61" s="48">
        <v>0</v>
      </c>
      <c r="I61" s="48">
        <v>7</v>
      </c>
      <c r="J61" s="48">
        <v>10</v>
      </c>
      <c r="K61" s="48">
        <v>13</v>
      </c>
      <c r="L61" s="48">
        <v>12</v>
      </c>
      <c r="M61" s="48">
        <v>9</v>
      </c>
      <c r="N61" s="48">
        <v>9</v>
      </c>
      <c r="O61" s="48">
        <v>9</v>
      </c>
      <c r="P61" s="48">
        <v>10</v>
      </c>
      <c r="Q61" s="48"/>
      <c r="R61" s="49"/>
      <c r="S61" s="51">
        <f>IF(E61="","",SUM(G61:Q61)-(R61))</f>
        <v>96</v>
      </c>
      <c r="T61" s="233"/>
      <c r="U61" s="233"/>
      <c r="V61" s="157">
        <f>SUM(G61:I61)</f>
        <v>24</v>
      </c>
    </row>
    <row r="62" spans="1:22" s="1" customFormat="1" ht="15.75" customHeight="1" x14ac:dyDescent="0.25">
      <c r="A62" s="214"/>
      <c r="B62" s="217"/>
      <c r="C62" s="220"/>
      <c r="D62" s="236"/>
      <c r="E62" s="229" t="s">
        <v>31</v>
      </c>
      <c r="F62" s="230"/>
      <c r="G62" s="152">
        <f t="shared" ref="G62:Q62" si="19">SUM(G60:G61)</f>
        <v>35</v>
      </c>
      <c r="H62" s="152">
        <f t="shared" si="19"/>
        <v>0</v>
      </c>
      <c r="I62" s="152">
        <f t="shared" si="19"/>
        <v>14</v>
      </c>
      <c r="J62" s="152">
        <f t="shared" si="19"/>
        <v>19</v>
      </c>
      <c r="K62" s="152">
        <f t="shared" si="19"/>
        <v>13</v>
      </c>
      <c r="L62" s="152">
        <f t="shared" si="19"/>
        <v>24</v>
      </c>
      <c r="M62" s="152">
        <f t="shared" si="19"/>
        <v>19</v>
      </c>
      <c r="N62" s="152">
        <f t="shared" si="19"/>
        <v>18</v>
      </c>
      <c r="O62" s="152">
        <f t="shared" si="19"/>
        <v>21</v>
      </c>
      <c r="P62" s="152">
        <f t="shared" si="19"/>
        <v>21</v>
      </c>
      <c r="Q62" s="152">
        <f t="shared" si="19"/>
        <v>0</v>
      </c>
      <c r="R62" s="153"/>
      <c r="S62" s="154"/>
      <c r="T62" s="159"/>
      <c r="U62" s="160"/>
      <c r="V62" s="22">
        <f>SUM(V60:V61)</f>
        <v>49</v>
      </c>
    </row>
    <row r="63" spans="1:22" s="1" customFormat="1" ht="15.75" customHeight="1" x14ac:dyDescent="0.2">
      <c r="A63" s="212"/>
      <c r="B63" s="215">
        <v>30</v>
      </c>
      <c r="C63" s="218" t="s">
        <v>137</v>
      </c>
      <c r="D63" s="234" t="s">
        <v>138</v>
      </c>
      <c r="E63" s="74">
        <v>45</v>
      </c>
      <c r="F63" s="75" t="s">
        <v>27</v>
      </c>
      <c r="G63" s="48">
        <v>14</v>
      </c>
      <c r="H63" s="48">
        <v>0</v>
      </c>
      <c r="I63" s="48">
        <v>9</v>
      </c>
      <c r="J63" s="48">
        <v>10</v>
      </c>
      <c r="K63" s="48">
        <v>9</v>
      </c>
      <c r="L63" s="48">
        <v>12</v>
      </c>
      <c r="M63" s="48">
        <v>11</v>
      </c>
      <c r="N63" s="48">
        <v>9</v>
      </c>
      <c r="O63" s="48">
        <v>10</v>
      </c>
      <c r="P63" s="48">
        <v>12</v>
      </c>
      <c r="Q63" s="48"/>
      <c r="R63" s="49"/>
      <c r="S63" s="50">
        <f>IF(E63="","",SUM(G63:Q63)-(R63))</f>
        <v>96</v>
      </c>
      <c r="T63" s="232">
        <f>IF(E64="",0,(SUM(S63+S64)))</f>
        <v>183</v>
      </c>
      <c r="U63" s="224"/>
      <c r="V63" s="23">
        <f>SUM(G63:I63)</f>
        <v>23</v>
      </c>
    </row>
    <row r="64" spans="1:22" s="1" customFormat="1" ht="15.75" customHeight="1" x14ac:dyDescent="0.2">
      <c r="A64" s="213"/>
      <c r="B64" s="216"/>
      <c r="C64" s="219"/>
      <c r="D64" s="235"/>
      <c r="E64" s="74">
        <v>41</v>
      </c>
      <c r="F64" s="77" t="s">
        <v>28</v>
      </c>
      <c r="G64" s="48">
        <v>15</v>
      </c>
      <c r="H64" s="48">
        <v>9</v>
      </c>
      <c r="I64" s="48">
        <v>0</v>
      </c>
      <c r="J64" s="48">
        <v>9</v>
      </c>
      <c r="K64" s="48">
        <v>0</v>
      </c>
      <c r="L64" s="48">
        <v>12</v>
      </c>
      <c r="M64" s="48">
        <v>10</v>
      </c>
      <c r="N64" s="48">
        <v>11</v>
      </c>
      <c r="O64" s="48">
        <v>10</v>
      </c>
      <c r="P64" s="48">
        <v>11</v>
      </c>
      <c r="Q64" s="48"/>
      <c r="R64" s="49"/>
      <c r="S64" s="51">
        <f>IF(E64="","",SUM(G64:Q64)-(R64))</f>
        <v>87</v>
      </c>
      <c r="T64" s="233"/>
      <c r="U64" s="233"/>
      <c r="V64" s="157">
        <f>SUM(G64:I64)</f>
        <v>24</v>
      </c>
    </row>
    <row r="65" spans="1:22" s="1" customFormat="1" ht="15.75" customHeight="1" x14ac:dyDescent="0.25">
      <c r="A65" s="214"/>
      <c r="B65" s="217"/>
      <c r="C65" s="220"/>
      <c r="D65" s="236"/>
      <c r="E65" s="229" t="s">
        <v>31</v>
      </c>
      <c r="F65" s="230"/>
      <c r="G65" s="152">
        <f t="shared" ref="G65:Q65" si="20">SUM(G63:G64)</f>
        <v>29</v>
      </c>
      <c r="H65" s="152">
        <f t="shared" si="20"/>
        <v>9</v>
      </c>
      <c r="I65" s="152">
        <f t="shared" si="20"/>
        <v>9</v>
      </c>
      <c r="J65" s="152">
        <f t="shared" si="20"/>
        <v>19</v>
      </c>
      <c r="K65" s="152">
        <f t="shared" si="20"/>
        <v>9</v>
      </c>
      <c r="L65" s="152">
        <f t="shared" si="20"/>
        <v>24</v>
      </c>
      <c r="M65" s="152">
        <f t="shared" si="20"/>
        <v>21</v>
      </c>
      <c r="N65" s="152">
        <f t="shared" si="20"/>
        <v>20</v>
      </c>
      <c r="O65" s="152">
        <f t="shared" si="20"/>
        <v>20</v>
      </c>
      <c r="P65" s="152">
        <f t="shared" si="20"/>
        <v>23</v>
      </c>
      <c r="Q65" s="152">
        <f t="shared" si="20"/>
        <v>0</v>
      </c>
      <c r="R65" s="153"/>
      <c r="S65" s="154"/>
      <c r="T65" s="159"/>
      <c r="U65" s="160"/>
      <c r="V65" s="22">
        <f>SUM(V63:V64)</f>
        <v>47</v>
      </c>
    </row>
    <row r="66" spans="1:22" s="1" customFormat="1" ht="15.75" customHeight="1" x14ac:dyDescent="0.2">
      <c r="A66" s="212"/>
      <c r="B66" s="215">
        <v>32</v>
      </c>
      <c r="C66" s="218" t="s">
        <v>103</v>
      </c>
      <c r="D66" s="234" t="s">
        <v>104</v>
      </c>
      <c r="E66" s="74">
        <v>31</v>
      </c>
      <c r="F66" s="75" t="s">
        <v>27</v>
      </c>
      <c r="G66" s="48">
        <v>0</v>
      </c>
      <c r="H66" s="48">
        <v>9</v>
      </c>
      <c r="I66" s="48">
        <v>8</v>
      </c>
      <c r="J66" s="48">
        <v>10</v>
      </c>
      <c r="K66" s="48">
        <v>11</v>
      </c>
      <c r="L66" s="48">
        <v>12</v>
      </c>
      <c r="M66" s="48">
        <v>10</v>
      </c>
      <c r="N66" s="48">
        <v>11</v>
      </c>
      <c r="O66" s="48">
        <v>9</v>
      </c>
      <c r="P66" s="48">
        <v>9</v>
      </c>
      <c r="Q66" s="48"/>
      <c r="R66" s="49"/>
      <c r="S66" s="50">
        <f>IF(E66="","",SUM(G66:Q66)-(R66))</f>
        <v>89</v>
      </c>
      <c r="T66" s="232">
        <f>IF(E67="",0,(SUM(S66+S67)))</f>
        <v>182</v>
      </c>
      <c r="U66" s="224"/>
      <c r="V66" s="23">
        <f>SUM(G66:I66)</f>
        <v>17</v>
      </c>
    </row>
    <row r="67" spans="1:22" s="1" customFormat="1" ht="15.75" customHeight="1" x14ac:dyDescent="0.2">
      <c r="A67" s="213"/>
      <c r="B67" s="216"/>
      <c r="C67" s="219"/>
      <c r="D67" s="235"/>
      <c r="E67" s="74">
        <v>32</v>
      </c>
      <c r="F67" s="77" t="s">
        <v>28</v>
      </c>
      <c r="G67" s="48">
        <v>12</v>
      </c>
      <c r="H67" s="48">
        <v>0</v>
      </c>
      <c r="I67" s="48">
        <v>6</v>
      </c>
      <c r="J67" s="48">
        <v>10</v>
      </c>
      <c r="K67" s="48">
        <v>11</v>
      </c>
      <c r="L67" s="48">
        <v>13</v>
      </c>
      <c r="M67" s="48">
        <v>9</v>
      </c>
      <c r="N67" s="48">
        <v>11</v>
      </c>
      <c r="O67" s="48">
        <v>10</v>
      </c>
      <c r="P67" s="48">
        <v>11</v>
      </c>
      <c r="Q67" s="48"/>
      <c r="R67" s="49"/>
      <c r="S67" s="51">
        <f>IF(E67="","",SUM(G67:Q67)-(R67))</f>
        <v>93</v>
      </c>
      <c r="T67" s="233"/>
      <c r="U67" s="233"/>
      <c r="V67" s="157">
        <f>SUM(G67:I67)</f>
        <v>18</v>
      </c>
    </row>
    <row r="68" spans="1:22" s="1" customFormat="1" ht="15.75" customHeight="1" x14ac:dyDescent="0.25">
      <c r="A68" s="214"/>
      <c r="B68" s="217"/>
      <c r="C68" s="220"/>
      <c r="D68" s="236"/>
      <c r="E68" s="229" t="s">
        <v>31</v>
      </c>
      <c r="F68" s="230"/>
      <c r="G68" s="152">
        <f t="shared" ref="G68:Q68" si="21">SUM(G66:G67)</f>
        <v>12</v>
      </c>
      <c r="H68" s="152">
        <f t="shared" si="21"/>
        <v>9</v>
      </c>
      <c r="I68" s="152">
        <f t="shared" si="21"/>
        <v>14</v>
      </c>
      <c r="J68" s="152">
        <f t="shared" si="21"/>
        <v>20</v>
      </c>
      <c r="K68" s="152">
        <f t="shared" si="21"/>
        <v>22</v>
      </c>
      <c r="L68" s="152">
        <f t="shared" si="21"/>
        <v>25</v>
      </c>
      <c r="M68" s="152">
        <f t="shared" si="21"/>
        <v>19</v>
      </c>
      <c r="N68" s="152">
        <f t="shared" si="21"/>
        <v>22</v>
      </c>
      <c r="O68" s="152">
        <f t="shared" si="21"/>
        <v>19</v>
      </c>
      <c r="P68" s="152">
        <f t="shared" si="21"/>
        <v>20</v>
      </c>
      <c r="Q68" s="152">
        <f t="shared" si="21"/>
        <v>0</v>
      </c>
      <c r="R68" s="153"/>
      <c r="S68" s="154"/>
      <c r="T68" s="159"/>
      <c r="U68" s="160"/>
      <c r="V68" s="22">
        <f>SUM(V66:V67)</f>
        <v>35</v>
      </c>
    </row>
    <row r="69" spans="1:22" s="1" customFormat="1" ht="15.75" customHeight="1" x14ac:dyDescent="0.2">
      <c r="A69" s="212"/>
      <c r="B69" s="215">
        <v>28</v>
      </c>
      <c r="C69" s="218" t="s">
        <v>137</v>
      </c>
      <c r="D69" s="234" t="s">
        <v>138</v>
      </c>
      <c r="E69" s="74">
        <v>46</v>
      </c>
      <c r="F69" s="75" t="s">
        <v>27</v>
      </c>
      <c r="G69" s="48">
        <v>15</v>
      </c>
      <c r="H69" s="48">
        <v>9</v>
      </c>
      <c r="I69" s="48">
        <v>0</v>
      </c>
      <c r="J69" s="48">
        <v>9</v>
      </c>
      <c r="K69" s="48">
        <v>9</v>
      </c>
      <c r="L69" s="48">
        <v>11</v>
      </c>
      <c r="M69" s="48">
        <v>9</v>
      </c>
      <c r="N69" s="48">
        <v>9</v>
      </c>
      <c r="O69" s="48">
        <v>9</v>
      </c>
      <c r="P69" s="48">
        <v>10</v>
      </c>
      <c r="Q69" s="48"/>
      <c r="R69" s="49"/>
      <c r="S69" s="50">
        <f>IF(E69="","",SUM(G69:Q69)-(R69))</f>
        <v>90</v>
      </c>
      <c r="T69" s="232">
        <f>IF(E70="",0,(SUM(S69+S70)))</f>
        <v>181</v>
      </c>
      <c r="U69" s="224"/>
      <c r="V69" s="23">
        <f>SUM(G69:I69)</f>
        <v>24</v>
      </c>
    </row>
    <row r="70" spans="1:22" s="1" customFormat="1" ht="15.75" customHeight="1" x14ac:dyDescent="0.2">
      <c r="A70" s="213"/>
      <c r="B70" s="216"/>
      <c r="C70" s="219"/>
      <c r="D70" s="235"/>
      <c r="E70" s="74">
        <v>23</v>
      </c>
      <c r="F70" s="77" t="s">
        <v>28</v>
      </c>
      <c r="G70" s="48">
        <v>14</v>
      </c>
      <c r="H70" s="48">
        <v>9</v>
      </c>
      <c r="I70" s="48">
        <v>0</v>
      </c>
      <c r="J70" s="48">
        <v>9</v>
      </c>
      <c r="K70" s="48">
        <v>10</v>
      </c>
      <c r="L70" s="48">
        <v>10</v>
      </c>
      <c r="M70" s="48">
        <v>10</v>
      </c>
      <c r="N70" s="48">
        <v>8</v>
      </c>
      <c r="O70" s="48">
        <v>9</v>
      </c>
      <c r="P70" s="48">
        <v>12</v>
      </c>
      <c r="Q70" s="48"/>
      <c r="R70" s="49"/>
      <c r="S70" s="51">
        <f>IF(E70="","",SUM(G70:Q70)-(R70))</f>
        <v>91</v>
      </c>
      <c r="T70" s="233"/>
      <c r="U70" s="233"/>
      <c r="V70" s="157">
        <f>SUM(G70:I70)</f>
        <v>23</v>
      </c>
    </row>
    <row r="71" spans="1:22" s="1" customFormat="1" ht="15.75" customHeight="1" x14ac:dyDescent="0.25">
      <c r="A71" s="214"/>
      <c r="B71" s="217"/>
      <c r="C71" s="220"/>
      <c r="D71" s="236"/>
      <c r="E71" s="229" t="s">
        <v>31</v>
      </c>
      <c r="F71" s="230"/>
      <c r="G71" s="152">
        <f t="shared" ref="G71:Q71" si="22">SUM(G69:G70)</f>
        <v>29</v>
      </c>
      <c r="H71" s="152">
        <f t="shared" si="22"/>
        <v>18</v>
      </c>
      <c r="I71" s="152">
        <f t="shared" si="22"/>
        <v>0</v>
      </c>
      <c r="J71" s="152">
        <f t="shared" si="22"/>
        <v>18</v>
      </c>
      <c r="K71" s="152">
        <f t="shared" si="22"/>
        <v>19</v>
      </c>
      <c r="L71" s="152">
        <f t="shared" si="22"/>
        <v>21</v>
      </c>
      <c r="M71" s="152">
        <f t="shared" si="22"/>
        <v>19</v>
      </c>
      <c r="N71" s="152">
        <f t="shared" si="22"/>
        <v>17</v>
      </c>
      <c r="O71" s="152">
        <f t="shared" si="22"/>
        <v>18</v>
      </c>
      <c r="P71" s="152">
        <f t="shared" si="22"/>
        <v>22</v>
      </c>
      <c r="Q71" s="152">
        <f t="shared" si="22"/>
        <v>0</v>
      </c>
      <c r="R71" s="153"/>
      <c r="S71" s="154"/>
      <c r="T71" s="159"/>
      <c r="U71" s="160"/>
      <c r="V71" s="22">
        <f>SUM(V69:V70)</f>
        <v>47</v>
      </c>
    </row>
    <row r="72" spans="1:22" s="1" customFormat="1" ht="15.75" customHeight="1" x14ac:dyDescent="0.2">
      <c r="A72" s="212"/>
      <c r="B72" s="215">
        <v>29</v>
      </c>
      <c r="C72" s="218" t="s">
        <v>137</v>
      </c>
      <c r="D72" s="234" t="s">
        <v>138</v>
      </c>
      <c r="E72" s="74">
        <v>25</v>
      </c>
      <c r="F72" s="75" t="s">
        <v>27</v>
      </c>
      <c r="G72" s="48">
        <v>13</v>
      </c>
      <c r="H72" s="48">
        <v>9</v>
      </c>
      <c r="I72" s="48">
        <v>6</v>
      </c>
      <c r="J72" s="48">
        <v>9</v>
      </c>
      <c r="K72" s="48">
        <v>9</v>
      </c>
      <c r="L72" s="48">
        <v>11</v>
      </c>
      <c r="M72" s="48">
        <v>10</v>
      </c>
      <c r="N72" s="48">
        <v>10</v>
      </c>
      <c r="O72" s="48">
        <v>9</v>
      </c>
      <c r="P72" s="48">
        <v>11</v>
      </c>
      <c r="Q72" s="48"/>
      <c r="R72" s="49"/>
      <c r="S72" s="50">
        <f>IF(E72="","",SUM(G72:Q72)-(R72))</f>
        <v>97</v>
      </c>
      <c r="T72" s="232">
        <f>IF(E73="",0,(SUM(S72+S73)))</f>
        <v>178</v>
      </c>
      <c r="U72" s="224"/>
      <c r="V72" s="23">
        <f>SUM(G72:I72)</f>
        <v>28</v>
      </c>
    </row>
    <row r="73" spans="1:22" s="1" customFormat="1" ht="15.75" customHeight="1" x14ac:dyDescent="0.2">
      <c r="A73" s="213"/>
      <c r="B73" s="216"/>
      <c r="C73" s="219"/>
      <c r="D73" s="235"/>
      <c r="E73" s="74">
        <v>24</v>
      </c>
      <c r="F73" s="77" t="s">
        <v>28</v>
      </c>
      <c r="G73" s="48">
        <v>12</v>
      </c>
      <c r="H73" s="48">
        <v>0</v>
      </c>
      <c r="I73" s="48">
        <v>0</v>
      </c>
      <c r="J73" s="48">
        <v>9</v>
      </c>
      <c r="K73" s="48">
        <v>9</v>
      </c>
      <c r="L73" s="48">
        <v>12</v>
      </c>
      <c r="M73" s="48">
        <v>10</v>
      </c>
      <c r="N73" s="48">
        <v>9</v>
      </c>
      <c r="O73" s="48">
        <v>10</v>
      </c>
      <c r="P73" s="48">
        <v>10</v>
      </c>
      <c r="Q73" s="48"/>
      <c r="R73" s="49"/>
      <c r="S73" s="51">
        <f>IF(E73="","",SUM(G73:Q73)-(R73))</f>
        <v>81</v>
      </c>
      <c r="T73" s="233"/>
      <c r="U73" s="233"/>
      <c r="V73" s="157">
        <f>SUM(G73:I73)</f>
        <v>12</v>
      </c>
    </row>
    <row r="74" spans="1:22" s="1" customFormat="1" ht="15.75" customHeight="1" x14ac:dyDescent="0.25">
      <c r="A74" s="214"/>
      <c r="B74" s="217"/>
      <c r="C74" s="220"/>
      <c r="D74" s="236"/>
      <c r="E74" s="229" t="s">
        <v>31</v>
      </c>
      <c r="F74" s="230"/>
      <c r="G74" s="152">
        <f t="shared" ref="G74:Q74" si="23">SUM(G72:G73)</f>
        <v>25</v>
      </c>
      <c r="H74" s="152">
        <f t="shared" si="23"/>
        <v>9</v>
      </c>
      <c r="I74" s="152">
        <f t="shared" si="23"/>
        <v>6</v>
      </c>
      <c r="J74" s="152">
        <f t="shared" si="23"/>
        <v>18</v>
      </c>
      <c r="K74" s="152">
        <f t="shared" si="23"/>
        <v>18</v>
      </c>
      <c r="L74" s="152">
        <f t="shared" si="23"/>
        <v>23</v>
      </c>
      <c r="M74" s="152">
        <f t="shared" si="23"/>
        <v>20</v>
      </c>
      <c r="N74" s="152">
        <f t="shared" si="23"/>
        <v>19</v>
      </c>
      <c r="O74" s="152">
        <f t="shared" si="23"/>
        <v>19</v>
      </c>
      <c r="P74" s="152">
        <f t="shared" si="23"/>
        <v>21</v>
      </c>
      <c r="Q74" s="152">
        <f t="shared" si="23"/>
        <v>0</v>
      </c>
      <c r="R74" s="153"/>
      <c r="S74" s="154"/>
      <c r="T74" s="159"/>
      <c r="U74" s="160"/>
      <c r="V74" s="22">
        <f>SUM(V72:V73)</f>
        <v>40</v>
      </c>
    </row>
    <row r="75" spans="1:22" s="1" customFormat="1" ht="15.75" customHeight="1" x14ac:dyDescent="0.2">
      <c r="A75" s="212"/>
      <c r="B75" s="215">
        <v>40</v>
      </c>
      <c r="C75" s="218" t="s">
        <v>147</v>
      </c>
      <c r="D75" s="234" t="s">
        <v>158</v>
      </c>
      <c r="E75" s="74">
        <v>3</v>
      </c>
      <c r="F75" s="75" t="s">
        <v>27</v>
      </c>
      <c r="G75" s="48">
        <v>13</v>
      </c>
      <c r="H75" s="48">
        <v>0</v>
      </c>
      <c r="I75" s="48">
        <v>10</v>
      </c>
      <c r="J75" s="48">
        <v>9</v>
      </c>
      <c r="K75" s="48">
        <v>0</v>
      </c>
      <c r="L75" s="48">
        <v>12</v>
      </c>
      <c r="M75" s="48">
        <v>9</v>
      </c>
      <c r="N75" s="48">
        <v>10</v>
      </c>
      <c r="O75" s="48">
        <v>10</v>
      </c>
      <c r="P75" s="48">
        <v>7</v>
      </c>
      <c r="Q75" s="48"/>
      <c r="R75" s="49"/>
      <c r="S75" s="50">
        <f>IF(E75="","",SUM(G75:Q75)-(R75))</f>
        <v>80</v>
      </c>
      <c r="T75" s="232">
        <f>IF(E76="",0,(SUM(S75+S76)))</f>
        <v>177</v>
      </c>
      <c r="U75" s="224"/>
      <c r="V75" s="23">
        <f>SUM(G75:I75)</f>
        <v>23</v>
      </c>
    </row>
    <row r="76" spans="1:22" s="1" customFormat="1" ht="15.75" customHeight="1" x14ac:dyDescent="0.2">
      <c r="A76" s="213"/>
      <c r="B76" s="216"/>
      <c r="C76" s="219"/>
      <c r="D76" s="235"/>
      <c r="E76" s="74">
        <v>1</v>
      </c>
      <c r="F76" s="77" t="s">
        <v>28</v>
      </c>
      <c r="G76" s="48">
        <v>12</v>
      </c>
      <c r="H76" s="48">
        <v>10</v>
      </c>
      <c r="I76" s="48">
        <v>8</v>
      </c>
      <c r="J76" s="48">
        <v>9</v>
      </c>
      <c r="K76" s="48">
        <v>9</v>
      </c>
      <c r="L76" s="48">
        <v>12</v>
      </c>
      <c r="M76" s="48">
        <v>10</v>
      </c>
      <c r="N76" s="48">
        <v>10</v>
      </c>
      <c r="O76" s="48">
        <v>9</v>
      </c>
      <c r="P76" s="48">
        <v>8</v>
      </c>
      <c r="Q76" s="48"/>
      <c r="R76" s="49"/>
      <c r="S76" s="51">
        <f>IF(E76="","",SUM(G76:Q76)-(R76))</f>
        <v>97</v>
      </c>
      <c r="T76" s="233"/>
      <c r="U76" s="233"/>
      <c r="V76" s="157">
        <f>SUM(G76:I76)</f>
        <v>30</v>
      </c>
    </row>
    <row r="77" spans="1:22" s="1" customFormat="1" ht="15.75" customHeight="1" x14ac:dyDescent="0.25">
      <c r="A77" s="214"/>
      <c r="B77" s="217"/>
      <c r="C77" s="220"/>
      <c r="D77" s="236"/>
      <c r="E77" s="229" t="s">
        <v>31</v>
      </c>
      <c r="F77" s="230"/>
      <c r="G77" s="152">
        <f t="shared" ref="G77:Q77" si="24">SUM(G75:G76)</f>
        <v>25</v>
      </c>
      <c r="H77" s="152">
        <f t="shared" si="24"/>
        <v>10</v>
      </c>
      <c r="I77" s="152">
        <f t="shared" si="24"/>
        <v>18</v>
      </c>
      <c r="J77" s="152">
        <f t="shared" si="24"/>
        <v>18</v>
      </c>
      <c r="K77" s="152">
        <f t="shared" si="24"/>
        <v>9</v>
      </c>
      <c r="L77" s="152">
        <f t="shared" si="24"/>
        <v>24</v>
      </c>
      <c r="M77" s="152">
        <f t="shared" si="24"/>
        <v>19</v>
      </c>
      <c r="N77" s="152">
        <f t="shared" si="24"/>
        <v>20</v>
      </c>
      <c r="O77" s="152">
        <f t="shared" si="24"/>
        <v>19</v>
      </c>
      <c r="P77" s="152">
        <f t="shared" si="24"/>
        <v>15</v>
      </c>
      <c r="Q77" s="152">
        <f t="shared" si="24"/>
        <v>0</v>
      </c>
      <c r="R77" s="153"/>
      <c r="S77" s="154"/>
      <c r="T77" s="159"/>
      <c r="U77" s="160"/>
      <c r="V77" s="22">
        <f>SUM(V75:V76)</f>
        <v>53</v>
      </c>
    </row>
    <row r="78" spans="1:22" s="1" customFormat="1" ht="15.75" customHeight="1" x14ac:dyDescent="0.2">
      <c r="A78" s="212"/>
      <c r="B78" s="215">
        <v>19</v>
      </c>
      <c r="C78" s="218" t="s">
        <v>113</v>
      </c>
      <c r="D78" s="234" t="s">
        <v>114</v>
      </c>
      <c r="E78" s="74">
        <v>126</v>
      </c>
      <c r="F78" s="75" t="s">
        <v>27</v>
      </c>
      <c r="G78" s="48">
        <v>0</v>
      </c>
      <c r="H78" s="48">
        <v>9</v>
      </c>
      <c r="I78" s="48">
        <v>9</v>
      </c>
      <c r="J78" s="48">
        <v>9</v>
      </c>
      <c r="K78" s="48">
        <v>10</v>
      </c>
      <c r="L78" s="48">
        <v>12</v>
      </c>
      <c r="M78" s="48">
        <v>9</v>
      </c>
      <c r="N78" s="48">
        <v>9</v>
      </c>
      <c r="O78" s="48">
        <v>9</v>
      </c>
      <c r="P78" s="48">
        <v>9</v>
      </c>
      <c r="Q78" s="48"/>
      <c r="R78" s="49"/>
      <c r="S78" s="50">
        <f>IF(E78="","",SUM(G78:Q78)-(R78))</f>
        <v>85</v>
      </c>
      <c r="T78" s="232">
        <f>IF(E79="",0,(SUM(S78+S79)))</f>
        <v>177</v>
      </c>
      <c r="U78" s="224"/>
      <c r="V78" s="23">
        <f>SUM(G78:I78)</f>
        <v>18</v>
      </c>
    </row>
    <row r="79" spans="1:22" s="1" customFormat="1" ht="15.75" customHeight="1" x14ac:dyDescent="0.2">
      <c r="A79" s="213"/>
      <c r="B79" s="216"/>
      <c r="C79" s="219"/>
      <c r="D79" s="235"/>
      <c r="E79" s="74">
        <v>53</v>
      </c>
      <c r="F79" s="77" t="s">
        <v>28</v>
      </c>
      <c r="G79" s="48">
        <v>15</v>
      </c>
      <c r="H79" s="48">
        <v>0</v>
      </c>
      <c r="I79" s="48">
        <v>9</v>
      </c>
      <c r="J79" s="48">
        <v>9</v>
      </c>
      <c r="K79" s="48">
        <v>10</v>
      </c>
      <c r="L79" s="48">
        <v>12</v>
      </c>
      <c r="M79" s="48">
        <v>9</v>
      </c>
      <c r="N79" s="48">
        <v>10</v>
      </c>
      <c r="O79" s="48">
        <v>9</v>
      </c>
      <c r="P79" s="48">
        <v>9</v>
      </c>
      <c r="Q79" s="48"/>
      <c r="R79" s="49"/>
      <c r="S79" s="51">
        <f>IF(E79="","",SUM(G79:Q79)-(R79))</f>
        <v>92</v>
      </c>
      <c r="T79" s="233"/>
      <c r="U79" s="233"/>
      <c r="V79" s="157">
        <f>SUM(G79:I79)</f>
        <v>24</v>
      </c>
    </row>
    <row r="80" spans="1:22" s="1" customFormat="1" ht="15.75" customHeight="1" x14ac:dyDescent="0.25">
      <c r="A80" s="214"/>
      <c r="B80" s="217"/>
      <c r="C80" s="220"/>
      <c r="D80" s="236"/>
      <c r="E80" s="229" t="s">
        <v>31</v>
      </c>
      <c r="F80" s="230"/>
      <c r="G80" s="152">
        <f t="shared" ref="G80:Q80" si="25">SUM(G78:G79)</f>
        <v>15</v>
      </c>
      <c r="H80" s="152">
        <f t="shared" si="25"/>
        <v>9</v>
      </c>
      <c r="I80" s="152">
        <f t="shared" si="25"/>
        <v>18</v>
      </c>
      <c r="J80" s="152">
        <f t="shared" si="25"/>
        <v>18</v>
      </c>
      <c r="K80" s="152">
        <f t="shared" si="25"/>
        <v>20</v>
      </c>
      <c r="L80" s="152">
        <f t="shared" si="25"/>
        <v>24</v>
      </c>
      <c r="M80" s="152">
        <f t="shared" si="25"/>
        <v>18</v>
      </c>
      <c r="N80" s="152">
        <f t="shared" si="25"/>
        <v>19</v>
      </c>
      <c r="O80" s="152">
        <f t="shared" si="25"/>
        <v>18</v>
      </c>
      <c r="P80" s="152">
        <f t="shared" si="25"/>
        <v>18</v>
      </c>
      <c r="Q80" s="152">
        <f t="shared" si="25"/>
        <v>0</v>
      </c>
      <c r="R80" s="153"/>
      <c r="S80" s="154"/>
      <c r="T80" s="159"/>
      <c r="U80" s="160"/>
      <c r="V80" s="22">
        <f>SUM(V78:V79)</f>
        <v>42</v>
      </c>
    </row>
    <row r="81" spans="1:22" s="1" customFormat="1" ht="15.75" customHeight="1" x14ac:dyDescent="0.2">
      <c r="A81" s="212"/>
      <c r="B81" s="215">
        <v>46</v>
      </c>
      <c r="C81" s="218" t="s">
        <v>143</v>
      </c>
      <c r="D81" s="234" t="s">
        <v>144</v>
      </c>
      <c r="E81" s="74">
        <v>66</v>
      </c>
      <c r="F81" s="75" t="s">
        <v>27</v>
      </c>
      <c r="G81" s="48">
        <v>16</v>
      </c>
      <c r="H81" s="48">
        <v>0</v>
      </c>
      <c r="I81" s="48">
        <v>9</v>
      </c>
      <c r="J81" s="48">
        <v>9</v>
      </c>
      <c r="K81" s="48">
        <v>0</v>
      </c>
      <c r="L81" s="48">
        <v>12</v>
      </c>
      <c r="M81" s="48">
        <v>9</v>
      </c>
      <c r="N81" s="48">
        <v>9</v>
      </c>
      <c r="O81" s="48">
        <v>9</v>
      </c>
      <c r="P81" s="48">
        <v>7</v>
      </c>
      <c r="Q81" s="48"/>
      <c r="R81" s="49"/>
      <c r="S81" s="50">
        <f>IF(E81="","",SUM(G81:Q81)-(R81))</f>
        <v>80</v>
      </c>
      <c r="T81" s="232">
        <f>IF(E82="",0,(SUM(S81+S82)))</f>
        <v>176</v>
      </c>
      <c r="U81" s="224"/>
      <c r="V81" s="23">
        <f>SUM(G81:I81)</f>
        <v>25</v>
      </c>
    </row>
    <row r="82" spans="1:22" s="1" customFormat="1" ht="15.75" customHeight="1" x14ac:dyDescent="0.2">
      <c r="A82" s="213"/>
      <c r="B82" s="216"/>
      <c r="C82" s="219"/>
      <c r="D82" s="235"/>
      <c r="E82" s="74">
        <v>54</v>
      </c>
      <c r="F82" s="77" t="s">
        <v>28</v>
      </c>
      <c r="G82" s="48">
        <v>17</v>
      </c>
      <c r="H82" s="48">
        <v>0</v>
      </c>
      <c r="I82" s="48">
        <v>8</v>
      </c>
      <c r="J82" s="48">
        <v>9</v>
      </c>
      <c r="K82" s="48">
        <v>11</v>
      </c>
      <c r="L82" s="48">
        <v>12</v>
      </c>
      <c r="M82" s="48">
        <v>9</v>
      </c>
      <c r="N82" s="48">
        <v>9</v>
      </c>
      <c r="O82" s="48">
        <v>10</v>
      </c>
      <c r="P82" s="48">
        <v>11</v>
      </c>
      <c r="Q82" s="48"/>
      <c r="R82" s="49"/>
      <c r="S82" s="51">
        <f>IF(E82="","",SUM(G82:Q82)-(R82))</f>
        <v>96</v>
      </c>
      <c r="T82" s="233"/>
      <c r="U82" s="233"/>
      <c r="V82" s="157">
        <f>SUM(G82:I82)</f>
        <v>25</v>
      </c>
    </row>
    <row r="83" spans="1:22" s="1" customFormat="1" ht="15.75" customHeight="1" x14ac:dyDescent="0.25">
      <c r="A83" s="214"/>
      <c r="B83" s="217"/>
      <c r="C83" s="220"/>
      <c r="D83" s="236"/>
      <c r="E83" s="229" t="s">
        <v>31</v>
      </c>
      <c r="F83" s="230"/>
      <c r="G83" s="152">
        <f t="shared" ref="G83:Q83" si="26">SUM(G81:G82)</f>
        <v>33</v>
      </c>
      <c r="H83" s="152">
        <f t="shared" si="26"/>
        <v>0</v>
      </c>
      <c r="I83" s="152">
        <f t="shared" si="26"/>
        <v>17</v>
      </c>
      <c r="J83" s="152">
        <f t="shared" si="26"/>
        <v>18</v>
      </c>
      <c r="K83" s="152">
        <f t="shared" si="26"/>
        <v>11</v>
      </c>
      <c r="L83" s="152">
        <f t="shared" si="26"/>
        <v>24</v>
      </c>
      <c r="M83" s="152">
        <f t="shared" si="26"/>
        <v>18</v>
      </c>
      <c r="N83" s="152">
        <f t="shared" si="26"/>
        <v>18</v>
      </c>
      <c r="O83" s="152">
        <f t="shared" si="26"/>
        <v>19</v>
      </c>
      <c r="P83" s="152">
        <f t="shared" si="26"/>
        <v>18</v>
      </c>
      <c r="Q83" s="152">
        <f t="shared" si="26"/>
        <v>0</v>
      </c>
      <c r="R83" s="153"/>
      <c r="S83" s="154"/>
      <c r="T83" s="159"/>
      <c r="U83" s="160"/>
      <c r="V83" s="22">
        <f>SUM(V81:V82)</f>
        <v>50</v>
      </c>
    </row>
    <row r="84" spans="1:22" s="1" customFormat="1" ht="15.75" customHeight="1" x14ac:dyDescent="0.2">
      <c r="A84" s="212"/>
      <c r="B84" s="215">
        <v>3</v>
      </c>
      <c r="C84" s="218" t="s">
        <v>159</v>
      </c>
      <c r="D84" s="234" t="s">
        <v>160</v>
      </c>
      <c r="E84" s="74">
        <v>20</v>
      </c>
      <c r="F84" s="75" t="s">
        <v>27</v>
      </c>
      <c r="G84" s="48">
        <v>14</v>
      </c>
      <c r="H84" s="48">
        <v>0</v>
      </c>
      <c r="I84" s="48">
        <v>9</v>
      </c>
      <c r="J84" s="48">
        <v>9</v>
      </c>
      <c r="K84" s="48">
        <v>0</v>
      </c>
      <c r="L84" s="48">
        <v>11</v>
      </c>
      <c r="M84" s="48">
        <v>12</v>
      </c>
      <c r="N84" s="48">
        <v>9</v>
      </c>
      <c r="O84" s="48">
        <v>11</v>
      </c>
      <c r="P84" s="48">
        <v>8</v>
      </c>
      <c r="Q84" s="48"/>
      <c r="R84" s="49"/>
      <c r="S84" s="50">
        <f>IF(E84="","",SUM(G84:Q84)-(R84))</f>
        <v>83</v>
      </c>
      <c r="T84" s="232">
        <f>IF(E85="",0,(SUM(S84+S85)))</f>
        <v>176</v>
      </c>
      <c r="U84" s="224"/>
      <c r="V84" s="23">
        <f>SUM(G84:I84)</f>
        <v>23</v>
      </c>
    </row>
    <row r="85" spans="1:22" s="1" customFormat="1" ht="15.75" customHeight="1" x14ac:dyDescent="0.2">
      <c r="A85" s="213"/>
      <c r="B85" s="216"/>
      <c r="C85" s="219"/>
      <c r="D85" s="235"/>
      <c r="E85" s="74">
        <v>22</v>
      </c>
      <c r="F85" s="77" t="s">
        <v>28</v>
      </c>
      <c r="G85" s="48">
        <v>13</v>
      </c>
      <c r="H85" s="48">
        <v>0</v>
      </c>
      <c r="I85" s="48">
        <v>6</v>
      </c>
      <c r="J85" s="48">
        <v>10</v>
      </c>
      <c r="K85" s="48">
        <v>10</v>
      </c>
      <c r="L85" s="48">
        <v>12</v>
      </c>
      <c r="M85" s="48">
        <v>10</v>
      </c>
      <c r="N85" s="48">
        <v>11</v>
      </c>
      <c r="O85" s="48">
        <v>10</v>
      </c>
      <c r="P85" s="48">
        <v>11</v>
      </c>
      <c r="Q85" s="48"/>
      <c r="R85" s="49"/>
      <c r="S85" s="51">
        <f>IF(E85="","",SUM(G85:Q85)-(R85))</f>
        <v>93</v>
      </c>
      <c r="T85" s="233"/>
      <c r="U85" s="233"/>
      <c r="V85" s="157">
        <f>SUM(G85:I85)</f>
        <v>19</v>
      </c>
    </row>
    <row r="86" spans="1:22" s="1" customFormat="1" ht="15.75" customHeight="1" x14ac:dyDescent="0.25">
      <c r="A86" s="214"/>
      <c r="B86" s="217"/>
      <c r="C86" s="220"/>
      <c r="D86" s="236"/>
      <c r="E86" s="229" t="s">
        <v>31</v>
      </c>
      <c r="F86" s="230"/>
      <c r="G86" s="152">
        <f t="shared" ref="G86:Q86" si="27">SUM(G84:G85)</f>
        <v>27</v>
      </c>
      <c r="H86" s="152">
        <f t="shared" si="27"/>
        <v>0</v>
      </c>
      <c r="I86" s="152">
        <f t="shared" si="27"/>
        <v>15</v>
      </c>
      <c r="J86" s="152">
        <f t="shared" si="27"/>
        <v>19</v>
      </c>
      <c r="K86" s="152">
        <f t="shared" si="27"/>
        <v>10</v>
      </c>
      <c r="L86" s="152">
        <f t="shared" si="27"/>
        <v>23</v>
      </c>
      <c r="M86" s="152">
        <f t="shared" si="27"/>
        <v>22</v>
      </c>
      <c r="N86" s="152">
        <f t="shared" si="27"/>
        <v>20</v>
      </c>
      <c r="O86" s="152">
        <f t="shared" si="27"/>
        <v>21</v>
      </c>
      <c r="P86" s="152">
        <f t="shared" si="27"/>
        <v>19</v>
      </c>
      <c r="Q86" s="152">
        <f t="shared" si="27"/>
        <v>0</v>
      </c>
      <c r="R86" s="153"/>
      <c r="S86" s="154"/>
      <c r="T86" s="159"/>
      <c r="U86" s="160"/>
      <c r="V86" s="22">
        <f>SUM(V84:V85)</f>
        <v>42</v>
      </c>
    </row>
    <row r="87" spans="1:22" s="1" customFormat="1" ht="15.75" customHeight="1" x14ac:dyDescent="0.2">
      <c r="A87" s="212"/>
      <c r="B87" s="215">
        <v>5</v>
      </c>
      <c r="C87" s="218" t="s">
        <v>117</v>
      </c>
      <c r="D87" s="234" t="s">
        <v>118</v>
      </c>
      <c r="E87" s="74">
        <v>32</v>
      </c>
      <c r="F87" s="75" t="s">
        <v>27</v>
      </c>
      <c r="G87" s="48">
        <v>15</v>
      </c>
      <c r="H87" s="48">
        <v>0</v>
      </c>
      <c r="I87" s="48">
        <v>0</v>
      </c>
      <c r="J87" s="48">
        <v>10</v>
      </c>
      <c r="K87" s="48">
        <v>9</v>
      </c>
      <c r="L87" s="48">
        <v>12</v>
      </c>
      <c r="M87" s="48">
        <v>10</v>
      </c>
      <c r="N87" s="48">
        <v>10</v>
      </c>
      <c r="O87" s="48">
        <v>9</v>
      </c>
      <c r="P87" s="48">
        <v>8</v>
      </c>
      <c r="Q87" s="48"/>
      <c r="R87" s="49"/>
      <c r="S87" s="50">
        <f>IF(E87="","",SUM(G87:Q87)-(R87))</f>
        <v>83</v>
      </c>
      <c r="T87" s="232">
        <f>IF(E88="",0,(SUM(S87+S88)))</f>
        <v>172</v>
      </c>
      <c r="U87" s="224"/>
      <c r="V87" s="23">
        <f>SUM(G87:I87)</f>
        <v>15</v>
      </c>
    </row>
    <row r="88" spans="1:22" s="1" customFormat="1" ht="15.75" customHeight="1" x14ac:dyDescent="0.2">
      <c r="A88" s="213"/>
      <c r="B88" s="216"/>
      <c r="C88" s="219"/>
      <c r="D88" s="235"/>
      <c r="E88" s="74">
        <v>24</v>
      </c>
      <c r="F88" s="77" t="s">
        <v>28</v>
      </c>
      <c r="G88" s="48">
        <v>14</v>
      </c>
      <c r="H88" s="48">
        <v>11</v>
      </c>
      <c r="I88" s="48">
        <v>6</v>
      </c>
      <c r="J88" s="48">
        <v>10</v>
      </c>
      <c r="K88" s="48">
        <v>0</v>
      </c>
      <c r="L88" s="48">
        <v>12</v>
      </c>
      <c r="M88" s="48">
        <v>10</v>
      </c>
      <c r="N88" s="48">
        <v>9</v>
      </c>
      <c r="O88" s="48">
        <v>10</v>
      </c>
      <c r="P88" s="48">
        <v>7</v>
      </c>
      <c r="Q88" s="48"/>
      <c r="R88" s="49"/>
      <c r="S88" s="51">
        <f>IF(E88="","",SUM(G88:Q88)-(R88))</f>
        <v>89</v>
      </c>
      <c r="T88" s="233"/>
      <c r="U88" s="233"/>
      <c r="V88" s="157">
        <f>SUM(G88:I88)</f>
        <v>31</v>
      </c>
    </row>
    <row r="89" spans="1:22" s="1" customFormat="1" ht="15.75" customHeight="1" x14ac:dyDescent="0.25">
      <c r="A89" s="214"/>
      <c r="B89" s="217"/>
      <c r="C89" s="220"/>
      <c r="D89" s="236"/>
      <c r="E89" s="229" t="s">
        <v>31</v>
      </c>
      <c r="F89" s="230"/>
      <c r="G89" s="152">
        <f t="shared" ref="G89:Q89" si="28">SUM(G87:G88)</f>
        <v>29</v>
      </c>
      <c r="H89" s="152">
        <f t="shared" si="28"/>
        <v>11</v>
      </c>
      <c r="I89" s="152">
        <f t="shared" si="28"/>
        <v>6</v>
      </c>
      <c r="J89" s="152">
        <f t="shared" si="28"/>
        <v>20</v>
      </c>
      <c r="K89" s="152">
        <f t="shared" si="28"/>
        <v>9</v>
      </c>
      <c r="L89" s="152">
        <f t="shared" si="28"/>
        <v>24</v>
      </c>
      <c r="M89" s="152">
        <f t="shared" si="28"/>
        <v>20</v>
      </c>
      <c r="N89" s="152">
        <f t="shared" si="28"/>
        <v>19</v>
      </c>
      <c r="O89" s="152">
        <f t="shared" si="28"/>
        <v>19</v>
      </c>
      <c r="P89" s="152">
        <f t="shared" si="28"/>
        <v>15</v>
      </c>
      <c r="Q89" s="152">
        <f t="shared" si="28"/>
        <v>0</v>
      </c>
      <c r="R89" s="153"/>
      <c r="S89" s="154"/>
      <c r="T89" s="159"/>
      <c r="U89" s="160"/>
      <c r="V89" s="22">
        <f>SUM(V87:V88)</f>
        <v>46</v>
      </c>
    </row>
    <row r="90" spans="1:22" s="1" customFormat="1" ht="15.75" customHeight="1" x14ac:dyDescent="0.2">
      <c r="A90" s="212"/>
      <c r="B90" s="215">
        <v>43</v>
      </c>
      <c r="C90" s="218" t="s">
        <v>143</v>
      </c>
      <c r="D90" s="234" t="s">
        <v>144</v>
      </c>
      <c r="E90" s="74">
        <v>47</v>
      </c>
      <c r="F90" s="75" t="s">
        <v>27</v>
      </c>
      <c r="G90" s="48">
        <v>12</v>
      </c>
      <c r="H90" s="48">
        <v>0</v>
      </c>
      <c r="I90" s="48">
        <v>0</v>
      </c>
      <c r="J90" s="48">
        <v>9</v>
      </c>
      <c r="K90" s="48">
        <v>14</v>
      </c>
      <c r="L90" s="48">
        <v>12</v>
      </c>
      <c r="M90" s="48">
        <v>10</v>
      </c>
      <c r="N90" s="48">
        <v>9</v>
      </c>
      <c r="O90" s="48">
        <v>10</v>
      </c>
      <c r="P90" s="48">
        <v>9</v>
      </c>
      <c r="Q90" s="48"/>
      <c r="R90" s="49"/>
      <c r="S90" s="50">
        <f>IF(E90="","",SUM(G90:Q90)-(R90))</f>
        <v>85</v>
      </c>
      <c r="T90" s="232">
        <f>IF(E91="",0,(SUM(S90+S91)))</f>
        <v>171</v>
      </c>
      <c r="U90" s="224"/>
      <c r="V90" s="23">
        <f>SUM(G90:I90)</f>
        <v>12</v>
      </c>
    </row>
    <row r="91" spans="1:22" s="1" customFormat="1" ht="15.75" customHeight="1" x14ac:dyDescent="0.2">
      <c r="A91" s="213"/>
      <c r="B91" s="216"/>
      <c r="C91" s="219"/>
      <c r="D91" s="235"/>
      <c r="E91" s="74">
        <v>4</v>
      </c>
      <c r="F91" s="77" t="s">
        <v>28</v>
      </c>
      <c r="G91" s="48">
        <v>15</v>
      </c>
      <c r="H91" s="48">
        <v>0</v>
      </c>
      <c r="I91" s="48">
        <v>0</v>
      </c>
      <c r="J91" s="48">
        <v>10</v>
      </c>
      <c r="K91" s="48">
        <v>11</v>
      </c>
      <c r="L91" s="48">
        <v>12</v>
      </c>
      <c r="M91" s="48">
        <v>9</v>
      </c>
      <c r="N91" s="48">
        <v>10</v>
      </c>
      <c r="O91" s="48">
        <v>9</v>
      </c>
      <c r="P91" s="48">
        <v>10</v>
      </c>
      <c r="Q91" s="48"/>
      <c r="R91" s="49"/>
      <c r="S91" s="51">
        <f>IF(E91="","",SUM(G91:Q91)-(R91))</f>
        <v>86</v>
      </c>
      <c r="T91" s="233"/>
      <c r="U91" s="233"/>
      <c r="V91" s="157">
        <f>SUM(G91:I91)</f>
        <v>15</v>
      </c>
    </row>
    <row r="92" spans="1:22" s="1" customFormat="1" ht="15.75" customHeight="1" x14ac:dyDescent="0.25">
      <c r="A92" s="214"/>
      <c r="B92" s="217"/>
      <c r="C92" s="220"/>
      <c r="D92" s="236"/>
      <c r="E92" s="229" t="s">
        <v>31</v>
      </c>
      <c r="F92" s="230"/>
      <c r="G92" s="152">
        <f t="shared" ref="G92:Q92" si="29">SUM(G90:G91)</f>
        <v>27</v>
      </c>
      <c r="H92" s="152">
        <f t="shared" si="29"/>
        <v>0</v>
      </c>
      <c r="I92" s="152">
        <f t="shared" si="29"/>
        <v>0</v>
      </c>
      <c r="J92" s="152">
        <f t="shared" si="29"/>
        <v>19</v>
      </c>
      <c r="K92" s="152">
        <f t="shared" si="29"/>
        <v>25</v>
      </c>
      <c r="L92" s="152">
        <f t="shared" si="29"/>
        <v>24</v>
      </c>
      <c r="M92" s="152">
        <f t="shared" si="29"/>
        <v>19</v>
      </c>
      <c r="N92" s="152">
        <f t="shared" si="29"/>
        <v>19</v>
      </c>
      <c r="O92" s="152">
        <f t="shared" si="29"/>
        <v>19</v>
      </c>
      <c r="P92" s="152">
        <f t="shared" si="29"/>
        <v>19</v>
      </c>
      <c r="Q92" s="152">
        <f t="shared" si="29"/>
        <v>0</v>
      </c>
      <c r="R92" s="153"/>
      <c r="S92" s="154"/>
      <c r="T92" s="159"/>
      <c r="U92" s="160"/>
      <c r="V92" s="22">
        <f>SUM(V90:V91)</f>
        <v>27</v>
      </c>
    </row>
    <row r="93" spans="1:22" s="1" customFormat="1" ht="15.75" customHeight="1" x14ac:dyDescent="0.2">
      <c r="A93" s="212"/>
      <c r="B93" s="215">
        <v>41</v>
      </c>
      <c r="C93" s="218" t="s">
        <v>99</v>
      </c>
      <c r="D93" s="234" t="s">
        <v>100</v>
      </c>
      <c r="E93" s="74">
        <v>33</v>
      </c>
      <c r="F93" s="75" t="s">
        <v>27</v>
      </c>
      <c r="G93" s="48">
        <v>15</v>
      </c>
      <c r="H93" s="48">
        <v>0</v>
      </c>
      <c r="I93" s="48">
        <v>8</v>
      </c>
      <c r="J93" s="48">
        <v>9</v>
      </c>
      <c r="K93" s="48">
        <v>0</v>
      </c>
      <c r="L93" s="48">
        <v>12</v>
      </c>
      <c r="M93" s="48">
        <v>9</v>
      </c>
      <c r="N93" s="48">
        <v>9</v>
      </c>
      <c r="O93" s="48">
        <v>10</v>
      </c>
      <c r="P93" s="48">
        <v>13</v>
      </c>
      <c r="Q93" s="48"/>
      <c r="R93" s="49"/>
      <c r="S93" s="50">
        <f>IF(E93="","",SUM(G93:Q93)-(R93))</f>
        <v>85</v>
      </c>
      <c r="T93" s="232">
        <f>IF(E94="",0,(SUM(S93+S94)))</f>
        <v>170</v>
      </c>
      <c r="U93" s="224"/>
      <c r="V93" s="23">
        <f>SUM(G93:I93)</f>
        <v>23</v>
      </c>
    </row>
    <row r="94" spans="1:22" s="1" customFormat="1" ht="15.75" customHeight="1" x14ac:dyDescent="0.2">
      <c r="A94" s="213"/>
      <c r="B94" s="216"/>
      <c r="C94" s="219"/>
      <c r="D94" s="235"/>
      <c r="E94" s="74">
        <v>3</v>
      </c>
      <c r="F94" s="77" t="s">
        <v>28</v>
      </c>
      <c r="G94" s="48">
        <v>17</v>
      </c>
      <c r="H94" s="48">
        <v>0</v>
      </c>
      <c r="I94" s="48">
        <v>7</v>
      </c>
      <c r="J94" s="48">
        <v>9</v>
      </c>
      <c r="K94" s="48">
        <v>0</v>
      </c>
      <c r="L94" s="48">
        <v>12</v>
      </c>
      <c r="M94" s="48">
        <v>9</v>
      </c>
      <c r="N94" s="48">
        <v>9</v>
      </c>
      <c r="O94" s="48">
        <v>10</v>
      </c>
      <c r="P94" s="48">
        <v>12</v>
      </c>
      <c r="Q94" s="48"/>
      <c r="R94" s="49"/>
      <c r="S94" s="51">
        <f>IF(E94="","",SUM(G94:Q94)-(R94))</f>
        <v>85</v>
      </c>
      <c r="T94" s="233"/>
      <c r="U94" s="233"/>
      <c r="V94" s="157">
        <f>SUM(G94:I94)</f>
        <v>24</v>
      </c>
    </row>
    <row r="95" spans="1:22" s="1" customFormat="1" ht="15.75" customHeight="1" x14ac:dyDescent="0.25">
      <c r="A95" s="214"/>
      <c r="B95" s="217"/>
      <c r="C95" s="220"/>
      <c r="D95" s="236"/>
      <c r="E95" s="229" t="s">
        <v>31</v>
      </c>
      <c r="F95" s="230"/>
      <c r="G95" s="152">
        <f t="shared" ref="G95:Q95" si="30">SUM(G93:G94)</f>
        <v>32</v>
      </c>
      <c r="H95" s="152">
        <f t="shared" si="30"/>
        <v>0</v>
      </c>
      <c r="I95" s="152">
        <f t="shared" si="30"/>
        <v>15</v>
      </c>
      <c r="J95" s="152">
        <f t="shared" si="30"/>
        <v>18</v>
      </c>
      <c r="K95" s="152">
        <f t="shared" si="30"/>
        <v>0</v>
      </c>
      <c r="L95" s="152">
        <f t="shared" si="30"/>
        <v>24</v>
      </c>
      <c r="M95" s="152">
        <f t="shared" si="30"/>
        <v>18</v>
      </c>
      <c r="N95" s="152">
        <f t="shared" si="30"/>
        <v>18</v>
      </c>
      <c r="O95" s="152">
        <f t="shared" si="30"/>
        <v>20</v>
      </c>
      <c r="P95" s="152">
        <f t="shared" si="30"/>
        <v>25</v>
      </c>
      <c r="Q95" s="152">
        <f t="shared" si="30"/>
        <v>0</v>
      </c>
      <c r="R95" s="153"/>
      <c r="S95" s="154"/>
      <c r="T95" s="159"/>
      <c r="U95" s="160"/>
      <c r="V95" s="22">
        <f>SUM(V93:V94)</f>
        <v>47</v>
      </c>
    </row>
    <row r="96" spans="1:22" s="1" customFormat="1" ht="15.75" customHeight="1" x14ac:dyDescent="0.2">
      <c r="A96" s="212"/>
      <c r="B96" s="215">
        <v>47</v>
      </c>
      <c r="C96" s="218" t="s">
        <v>145</v>
      </c>
      <c r="D96" s="234" t="s">
        <v>146</v>
      </c>
      <c r="E96" s="74">
        <v>39</v>
      </c>
      <c r="F96" s="75" t="s">
        <v>27</v>
      </c>
      <c r="G96" s="48">
        <v>14</v>
      </c>
      <c r="H96" s="48">
        <v>0</v>
      </c>
      <c r="I96" s="48">
        <v>9</v>
      </c>
      <c r="J96" s="48">
        <v>8</v>
      </c>
      <c r="K96" s="48">
        <v>15</v>
      </c>
      <c r="L96" s="48">
        <v>12</v>
      </c>
      <c r="M96" s="48">
        <v>11</v>
      </c>
      <c r="N96" s="48">
        <v>10</v>
      </c>
      <c r="O96" s="48">
        <v>9</v>
      </c>
      <c r="P96" s="48">
        <v>7</v>
      </c>
      <c r="Q96" s="48"/>
      <c r="R96" s="49"/>
      <c r="S96" s="50">
        <f>IF(E96="","",SUM(G96:Q96)-(R96))</f>
        <v>95</v>
      </c>
      <c r="T96" s="232">
        <f>IF(E97="",0,(SUM(S96+S97)))</f>
        <v>170</v>
      </c>
      <c r="U96" s="224"/>
      <c r="V96" s="23">
        <f>SUM(G96:I96)</f>
        <v>23</v>
      </c>
    </row>
    <row r="97" spans="1:22" s="1" customFormat="1" ht="15.75" customHeight="1" x14ac:dyDescent="0.2">
      <c r="A97" s="213"/>
      <c r="B97" s="216"/>
      <c r="C97" s="219"/>
      <c r="D97" s="235"/>
      <c r="E97" s="74">
        <v>19</v>
      </c>
      <c r="F97" s="77" t="s">
        <v>28</v>
      </c>
      <c r="G97" s="48">
        <v>0</v>
      </c>
      <c r="H97" s="48">
        <v>0</v>
      </c>
      <c r="I97" s="48">
        <v>9</v>
      </c>
      <c r="J97" s="48">
        <v>8</v>
      </c>
      <c r="K97" s="48">
        <v>9</v>
      </c>
      <c r="L97" s="48">
        <v>12</v>
      </c>
      <c r="M97" s="48">
        <v>10</v>
      </c>
      <c r="N97" s="48">
        <v>10</v>
      </c>
      <c r="O97" s="48">
        <v>9</v>
      </c>
      <c r="P97" s="48">
        <v>8</v>
      </c>
      <c r="Q97" s="48"/>
      <c r="R97" s="49"/>
      <c r="S97" s="51">
        <f>IF(E97="","",SUM(G97:Q97)-(R97))</f>
        <v>75</v>
      </c>
      <c r="T97" s="233"/>
      <c r="U97" s="233"/>
      <c r="V97" s="157">
        <f>SUM(G97:I97)</f>
        <v>9</v>
      </c>
    </row>
    <row r="98" spans="1:22" s="1" customFormat="1" ht="15.75" customHeight="1" x14ac:dyDescent="0.25">
      <c r="A98" s="214"/>
      <c r="B98" s="217"/>
      <c r="C98" s="220"/>
      <c r="D98" s="236"/>
      <c r="E98" s="229" t="s">
        <v>31</v>
      </c>
      <c r="F98" s="230"/>
      <c r="G98" s="152">
        <f t="shared" ref="G98:Q98" si="31">SUM(G96:G97)</f>
        <v>14</v>
      </c>
      <c r="H98" s="152">
        <f t="shared" si="31"/>
        <v>0</v>
      </c>
      <c r="I98" s="152">
        <f t="shared" si="31"/>
        <v>18</v>
      </c>
      <c r="J98" s="152">
        <f t="shared" si="31"/>
        <v>16</v>
      </c>
      <c r="K98" s="152">
        <f t="shared" si="31"/>
        <v>24</v>
      </c>
      <c r="L98" s="152">
        <f t="shared" si="31"/>
        <v>24</v>
      </c>
      <c r="M98" s="152">
        <f t="shared" si="31"/>
        <v>21</v>
      </c>
      <c r="N98" s="152">
        <f t="shared" si="31"/>
        <v>20</v>
      </c>
      <c r="O98" s="152">
        <f t="shared" si="31"/>
        <v>18</v>
      </c>
      <c r="P98" s="152">
        <f t="shared" si="31"/>
        <v>15</v>
      </c>
      <c r="Q98" s="152">
        <f t="shared" si="31"/>
        <v>0</v>
      </c>
      <c r="R98" s="153"/>
      <c r="S98" s="154"/>
      <c r="T98" s="159"/>
      <c r="U98" s="160"/>
      <c r="V98" s="22">
        <f>SUM(V96:V97)</f>
        <v>32</v>
      </c>
    </row>
    <row r="99" spans="1:22" s="1" customFormat="1" ht="15.75" customHeight="1" x14ac:dyDescent="0.2">
      <c r="A99" s="212"/>
      <c r="B99" s="215">
        <v>31</v>
      </c>
      <c r="C99" s="218" t="s">
        <v>103</v>
      </c>
      <c r="D99" s="234" t="s">
        <v>104</v>
      </c>
      <c r="E99" s="74">
        <v>30</v>
      </c>
      <c r="F99" s="75" t="s">
        <v>27</v>
      </c>
      <c r="G99" s="48">
        <v>12</v>
      </c>
      <c r="H99" s="48">
        <v>0</v>
      </c>
      <c r="I99" s="48">
        <v>0</v>
      </c>
      <c r="J99" s="48">
        <v>9</v>
      </c>
      <c r="K99" s="48">
        <v>11</v>
      </c>
      <c r="L99" s="48">
        <v>12</v>
      </c>
      <c r="M99" s="48">
        <v>10</v>
      </c>
      <c r="N99" s="48">
        <v>11</v>
      </c>
      <c r="O99" s="48">
        <v>10</v>
      </c>
      <c r="P99" s="48">
        <v>10</v>
      </c>
      <c r="Q99" s="48"/>
      <c r="R99" s="49"/>
      <c r="S99" s="50">
        <f>IF(E99="","",SUM(G99:Q99)-(R99))</f>
        <v>85</v>
      </c>
      <c r="T99" s="232">
        <f>IF(E100="",0,(SUM(S99+S100)))</f>
        <v>166</v>
      </c>
      <c r="U99" s="224"/>
      <c r="V99" s="23">
        <f>SUM(G99:I99)</f>
        <v>12</v>
      </c>
    </row>
    <row r="100" spans="1:22" s="1" customFormat="1" ht="15.75" customHeight="1" x14ac:dyDescent="0.2">
      <c r="A100" s="213"/>
      <c r="B100" s="216"/>
      <c r="C100" s="219"/>
      <c r="D100" s="235"/>
      <c r="E100" s="74">
        <v>33</v>
      </c>
      <c r="F100" s="77" t="s">
        <v>28</v>
      </c>
      <c r="G100" s="48">
        <v>0</v>
      </c>
      <c r="H100" s="48">
        <v>0</v>
      </c>
      <c r="I100" s="48">
        <v>6</v>
      </c>
      <c r="J100" s="48">
        <v>10</v>
      </c>
      <c r="K100" s="48">
        <v>11</v>
      </c>
      <c r="L100" s="48">
        <v>12</v>
      </c>
      <c r="M100" s="48">
        <v>10</v>
      </c>
      <c r="N100" s="48">
        <v>10</v>
      </c>
      <c r="O100" s="48">
        <v>10</v>
      </c>
      <c r="P100" s="48">
        <v>12</v>
      </c>
      <c r="Q100" s="48"/>
      <c r="R100" s="49"/>
      <c r="S100" s="51">
        <f>IF(E100="","",SUM(G100:Q100)-(R100))</f>
        <v>81</v>
      </c>
      <c r="T100" s="233"/>
      <c r="U100" s="233"/>
      <c r="V100" s="157">
        <f>SUM(G100:I100)</f>
        <v>6</v>
      </c>
    </row>
    <row r="101" spans="1:22" s="1" customFormat="1" ht="15.75" customHeight="1" x14ac:dyDescent="0.25">
      <c r="A101" s="214"/>
      <c r="B101" s="217"/>
      <c r="C101" s="220"/>
      <c r="D101" s="236"/>
      <c r="E101" s="229" t="s">
        <v>31</v>
      </c>
      <c r="F101" s="230"/>
      <c r="G101" s="152">
        <f t="shared" ref="G101:Q101" si="32">SUM(G99:G100)</f>
        <v>12</v>
      </c>
      <c r="H101" s="152">
        <f t="shared" si="32"/>
        <v>0</v>
      </c>
      <c r="I101" s="152">
        <f t="shared" si="32"/>
        <v>6</v>
      </c>
      <c r="J101" s="152">
        <f t="shared" si="32"/>
        <v>19</v>
      </c>
      <c r="K101" s="152">
        <f t="shared" si="32"/>
        <v>22</v>
      </c>
      <c r="L101" s="152">
        <f t="shared" si="32"/>
        <v>24</v>
      </c>
      <c r="M101" s="152">
        <f t="shared" si="32"/>
        <v>20</v>
      </c>
      <c r="N101" s="152">
        <f t="shared" si="32"/>
        <v>21</v>
      </c>
      <c r="O101" s="152">
        <f t="shared" si="32"/>
        <v>20</v>
      </c>
      <c r="P101" s="152">
        <f t="shared" si="32"/>
        <v>22</v>
      </c>
      <c r="Q101" s="152">
        <f t="shared" si="32"/>
        <v>0</v>
      </c>
      <c r="R101" s="153"/>
      <c r="S101" s="154"/>
      <c r="T101" s="159"/>
      <c r="U101" s="160"/>
      <c r="V101" s="22">
        <f>SUM(V99:V100)</f>
        <v>18</v>
      </c>
    </row>
    <row r="102" spans="1:22" s="1" customFormat="1" ht="15.75" customHeight="1" x14ac:dyDescent="0.2">
      <c r="A102" s="212"/>
      <c r="B102" s="215">
        <v>38</v>
      </c>
      <c r="C102" s="218" t="s">
        <v>141</v>
      </c>
      <c r="D102" s="234" t="s">
        <v>142</v>
      </c>
      <c r="E102" s="74">
        <v>11</v>
      </c>
      <c r="F102" s="75" t="s">
        <v>27</v>
      </c>
      <c r="G102" s="48">
        <v>0</v>
      </c>
      <c r="H102" s="48">
        <v>0</v>
      </c>
      <c r="I102" s="48">
        <v>6</v>
      </c>
      <c r="J102" s="48">
        <v>8</v>
      </c>
      <c r="K102" s="48">
        <v>0</v>
      </c>
      <c r="L102" s="48">
        <v>12</v>
      </c>
      <c r="M102" s="48">
        <v>9</v>
      </c>
      <c r="N102" s="48">
        <v>9</v>
      </c>
      <c r="O102" s="48">
        <v>9</v>
      </c>
      <c r="P102" s="48">
        <v>9</v>
      </c>
      <c r="Q102" s="48"/>
      <c r="R102" s="49"/>
      <c r="S102" s="50">
        <f>IF(E102="","",SUM(G102:Q102)-(R102))</f>
        <v>62</v>
      </c>
      <c r="T102" s="232">
        <f>IF(E103="",0,(SUM(S102+S103)))</f>
        <v>165</v>
      </c>
      <c r="U102" s="224"/>
      <c r="V102" s="23">
        <f>SUM(G102:I102)</f>
        <v>6</v>
      </c>
    </row>
    <row r="103" spans="1:22" s="1" customFormat="1" ht="15.75" customHeight="1" x14ac:dyDescent="0.2">
      <c r="A103" s="213"/>
      <c r="B103" s="216"/>
      <c r="C103" s="219"/>
      <c r="D103" s="235"/>
      <c r="E103" s="74">
        <v>16</v>
      </c>
      <c r="F103" s="77" t="s">
        <v>28</v>
      </c>
      <c r="G103" s="48">
        <v>12</v>
      </c>
      <c r="H103" s="48">
        <v>9</v>
      </c>
      <c r="I103" s="48">
        <v>7</v>
      </c>
      <c r="J103" s="48">
        <v>8</v>
      </c>
      <c r="K103" s="48">
        <v>13</v>
      </c>
      <c r="L103" s="48">
        <v>13</v>
      </c>
      <c r="M103" s="48">
        <v>9</v>
      </c>
      <c r="N103" s="48">
        <v>9</v>
      </c>
      <c r="O103" s="48">
        <v>10</v>
      </c>
      <c r="P103" s="48">
        <v>10</v>
      </c>
      <c r="Q103" s="48">
        <v>3</v>
      </c>
      <c r="R103" s="49"/>
      <c r="S103" s="51">
        <f>IF(E103="","",SUM(G103:Q103)-(R103))</f>
        <v>103</v>
      </c>
      <c r="T103" s="233"/>
      <c r="U103" s="233"/>
      <c r="V103" s="157">
        <f>SUM(G103:I103)</f>
        <v>28</v>
      </c>
    </row>
    <row r="104" spans="1:22" s="1" customFormat="1" ht="15.75" customHeight="1" x14ac:dyDescent="0.25">
      <c r="A104" s="214"/>
      <c r="B104" s="217"/>
      <c r="C104" s="220"/>
      <c r="D104" s="236"/>
      <c r="E104" s="229" t="s">
        <v>31</v>
      </c>
      <c r="F104" s="230"/>
      <c r="G104" s="152">
        <f t="shared" ref="G104:Q104" si="33">SUM(G102:G103)</f>
        <v>12</v>
      </c>
      <c r="H104" s="152">
        <f t="shared" si="33"/>
        <v>9</v>
      </c>
      <c r="I104" s="152">
        <f t="shared" si="33"/>
        <v>13</v>
      </c>
      <c r="J104" s="152">
        <f t="shared" si="33"/>
        <v>16</v>
      </c>
      <c r="K104" s="152">
        <f t="shared" si="33"/>
        <v>13</v>
      </c>
      <c r="L104" s="152">
        <f t="shared" si="33"/>
        <v>25</v>
      </c>
      <c r="M104" s="152">
        <f t="shared" si="33"/>
        <v>18</v>
      </c>
      <c r="N104" s="152">
        <f t="shared" si="33"/>
        <v>18</v>
      </c>
      <c r="O104" s="152">
        <f t="shared" si="33"/>
        <v>19</v>
      </c>
      <c r="P104" s="152">
        <f t="shared" si="33"/>
        <v>19</v>
      </c>
      <c r="Q104" s="152">
        <f t="shared" si="33"/>
        <v>3</v>
      </c>
      <c r="R104" s="153"/>
      <c r="S104" s="154"/>
      <c r="T104" s="159"/>
      <c r="U104" s="160"/>
      <c r="V104" s="22">
        <f>SUM(V102:V103)</f>
        <v>34</v>
      </c>
    </row>
    <row r="105" spans="1:22" s="1" customFormat="1" ht="15.75" customHeight="1" x14ac:dyDescent="0.2">
      <c r="A105" s="212"/>
      <c r="B105" s="215">
        <v>4</v>
      </c>
      <c r="C105" s="218" t="s">
        <v>159</v>
      </c>
      <c r="D105" s="234" t="s">
        <v>160</v>
      </c>
      <c r="E105" s="74">
        <v>10</v>
      </c>
      <c r="F105" s="75" t="s">
        <v>27</v>
      </c>
      <c r="G105" s="48">
        <v>0</v>
      </c>
      <c r="H105" s="48">
        <v>0</v>
      </c>
      <c r="I105" s="48">
        <v>7</v>
      </c>
      <c r="J105" s="48">
        <v>9</v>
      </c>
      <c r="K105" s="48">
        <v>0</v>
      </c>
      <c r="L105" s="48">
        <v>12</v>
      </c>
      <c r="M105" s="48">
        <v>10</v>
      </c>
      <c r="N105" s="48">
        <v>10</v>
      </c>
      <c r="O105" s="48">
        <v>10</v>
      </c>
      <c r="P105" s="48">
        <v>10</v>
      </c>
      <c r="Q105" s="48"/>
      <c r="R105" s="49"/>
      <c r="S105" s="50">
        <f>IF(E105="","",SUM(G105:Q105)-(R105))</f>
        <v>68</v>
      </c>
      <c r="T105" s="232">
        <f>IF(E106="",0,(SUM(S105+S106)))</f>
        <v>163</v>
      </c>
      <c r="U105" s="224"/>
      <c r="V105" s="23">
        <f>SUM(G105:I105)</f>
        <v>7</v>
      </c>
    </row>
    <row r="106" spans="1:22" s="1" customFormat="1" ht="15.75" customHeight="1" x14ac:dyDescent="0.2">
      <c r="A106" s="213"/>
      <c r="B106" s="216"/>
      <c r="C106" s="219"/>
      <c r="D106" s="235"/>
      <c r="E106" s="74">
        <v>28</v>
      </c>
      <c r="F106" s="77" t="s">
        <v>28</v>
      </c>
      <c r="G106" s="48">
        <v>14</v>
      </c>
      <c r="H106" s="48">
        <v>0</v>
      </c>
      <c r="I106" s="48">
        <v>6</v>
      </c>
      <c r="J106" s="48">
        <v>10</v>
      </c>
      <c r="K106" s="48">
        <v>10</v>
      </c>
      <c r="L106" s="48">
        <v>13</v>
      </c>
      <c r="M106" s="48">
        <v>11</v>
      </c>
      <c r="N106" s="48">
        <v>10</v>
      </c>
      <c r="O106" s="48">
        <v>10</v>
      </c>
      <c r="P106" s="48">
        <v>11</v>
      </c>
      <c r="Q106" s="48"/>
      <c r="R106" s="49"/>
      <c r="S106" s="51">
        <f>IF(E106="","",SUM(G106:Q106)-(R106))</f>
        <v>95</v>
      </c>
      <c r="T106" s="233"/>
      <c r="U106" s="233"/>
      <c r="V106" s="157">
        <f>SUM(G106:I106)</f>
        <v>20</v>
      </c>
    </row>
    <row r="107" spans="1:22" s="1" customFormat="1" ht="15.75" customHeight="1" x14ac:dyDescent="0.25">
      <c r="A107" s="214"/>
      <c r="B107" s="217"/>
      <c r="C107" s="220"/>
      <c r="D107" s="236"/>
      <c r="E107" s="229" t="s">
        <v>31</v>
      </c>
      <c r="F107" s="230"/>
      <c r="G107" s="152">
        <f t="shared" ref="G107:Q107" si="34">SUM(G105:G106)</f>
        <v>14</v>
      </c>
      <c r="H107" s="152">
        <f t="shared" si="34"/>
        <v>0</v>
      </c>
      <c r="I107" s="152">
        <f t="shared" si="34"/>
        <v>13</v>
      </c>
      <c r="J107" s="152">
        <f t="shared" si="34"/>
        <v>19</v>
      </c>
      <c r="K107" s="152">
        <f t="shared" si="34"/>
        <v>10</v>
      </c>
      <c r="L107" s="152">
        <f t="shared" si="34"/>
        <v>25</v>
      </c>
      <c r="M107" s="152">
        <f t="shared" si="34"/>
        <v>21</v>
      </c>
      <c r="N107" s="152">
        <f t="shared" si="34"/>
        <v>20</v>
      </c>
      <c r="O107" s="152">
        <f t="shared" si="34"/>
        <v>20</v>
      </c>
      <c r="P107" s="152">
        <f t="shared" si="34"/>
        <v>21</v>
      </c>
      <c r="Q107" s="152">
        <f t="shared" si="34"/>
        <v>0</v>
      </c>
      <c r="R107" s="153"/>
      <c r="S107" s="154"/>
      <c r="T107" s="159"/>
      <c r="U107" s="160"/>
      <c r="V107" s="22">
        <f>SUM(V105:V106)</f>
        <v>27</v>
      </c>
    </row>
    <row r="108" spans="1:22" s="1" customFormat="1" ht="15.75" customHeight="1" x14ac:dyDescent="0.2">
      <c r="A108" s="212"/>
      <c r="B108" s="215">
        <v>48</v>
      </c>
      <c r="C108" s="218" t="s">
        <v>145</v>
      </c>
      <c r="D108" s="234" t="s">
        <v>146</v>
      </c>
      <c r="E108" s="74">
        <v>17</v>
      </c>
      <c r="F108" s="75" t="s">
        <v>27</v>
      </c>
      <c r="G108" s="48">
        <v>18</v>
      </c>
      <c r="H108" s="48">
        <v>0</v>
      </c>
      <c r="I108" s="48">
        <v>10</v>
      </c>
      <c r="J108" s="48">
        <v>9</v>
      </c>
      <c r="K108" s="48">
        <v>12</v>
      </c>
      <c r="L108" s="48">
        <v>12</v>
      </c>
      <c r="M108" s="48">
        <v>11</v>
      </c>
      <c r="N108" s="48">
        <v>10</v>
      </c>
      <c r="O108" s="48">
        <v>9</v>
      </c>
      <c r="P108" s="48">
        <v>9</v>
      </c>
      <c r="Q108" s="48"/>
      <c r="R108" s="49"/>
      <c r="S108" s="50">
        <f>IF(E108="","",SUM(G108:Q108)-(R108))</f>
        <v>100</v>
      </c>
      <c r="T108" s="232">
        <f>IF(E109="",0,(SUM(S108+S109)))</f>
        <v>162</v>
      </c>
      <c r="U108" s="224"/>
      <c r="V108" s="23">
        <f>SUM(G108:I108)</f>
        <v>28</v>
      </c>
    </row>
    <row r="109" spans="1:22" s="1" customFormat="1" ht="15.75" customHeight="1" x14ac:dyDescent="0.2">
      <c r="A109" s="213"/>
      <c r="B109" s="216"/>
      <c r="C109" s="219"/>
      <c r="D109" s="235"/>
      <c r="E109" s="74">
        <v>18</v>
      </c>
      <c r="F109" s="77" t="s">
        <v>28</v>
      </c>
      <c r="G109" s="48">
        <v>0</v>
      </c>
      <c r="H109" s="48">
        <v>0</v>
      </c>
      <c r="I109" s="48">
        <v>7</v>
      </c>
      <c r="J109" s="48">
        <v>8</v>
      </c>
      <c r="K109" s="48">
        <v>0</v>
      </c>
      <c r="L109" s="48">
        <v>11</v>
      </c>
      <c r="M109" s="48">
        <v>10</v>
      </c>
      <c r="N109" s="48">
        <v>11</v>
      </c>
      <c r="O109" s="48">
        <v>9</v>
      </c>
      <c r="P109" s="48">
        <v>6</v>
      </c>
      <c r="Q109" s="48"/>
      <c r="R109" s="49"/>
      <c r="S109" s="51">
        <f>IF(E109="","",SUM(G109:Q109)-(R109))</f>
        <v>62</v>
      </c>
      <c r="T109" s="233"/>
      <c r="U109" s="233"/>
      <c r="V109" s="157">
        <f>SUM(G109:I109)</f>
        <v>7</v>
      </c>
    </row>
    <row r="110" spans="1:22" s="1" customFormat="1" ht="15.75" customHeight="1" x14ac:dyDescent="0.25">
      <c r="A110" s="214"/>
      <c r="B110" s="217"/>
      <c r="C110" s="220"/>
      <c r="D110" s="236"/>
      <c r="E110" s="229" t="s">
        <v>31</v>
      </c>
      <c r="F110" s="230"/>
      <c r="G110" s="152">
        <f t="shared" ref="G110:Q110" si="35">SUM(G108:G109)</f>
        <v>18</v>
      </c>
      <c r="H110" s="152">
        <f t="shared" si="35"/>
        <v>0</v>
      </c>
      <c r="I110" s="152">
        <f t="shared" si="35"/>
        <v>17</v>
      </c>
      <c r="J110" s="152">
        <f t="shared" si="35"/>
        <v>17</v>
      </c>
      <c r="K110" s="152">
        <f t="shared" si="35"/>
        <v>12</v>
      </c>
      <c r="L110" s="152">
        <f t="shared" si="35"/>
        <v>23</v>
      </c>
      <c r="M110" s="152">
        <f t="shared" si="35"/>
        <v>21</v>
      </c>
      <c r="N110" s="152">
        <f t="shared" si="35"/>
        <v>21</v>
      </c>
      <c r="O110" s="152">
        <f t="shared" si="35"/>
        <v>18</v>
      </c>
      <c r="P110" s="152">
        <f t="shared" si="35"/>
        <v>15</v>
      </c>
      <c r="Q110" s="152">
        <f t="shared" si="35"/>
        <v>0</v>
      </c>
      <c r="R110" s="153"/>
      <c r="S110" s="154"/>
      <c r="T110" s="159"/>
      <c r="U110" s="160"/>
      <c r="V110" s="22">
        <f>SUM(V108:V109)</f>
        <v>35</v>
      </c>
    </row>
    <row r="111" spans="1:22" s="1" customFormat="1" ht="15.75" customHeight="1" x14ac:dyDescent="0.2">
      <c r="A111" s="212"/>
      <c r="B111" s="215">
        <v>45</v>
      </c>
      <c r="C111" s="218" t="s">
        <v>143</v>
      </c>
      <c r="D111" s="234" t="s">
        <v>144</v>
      </c>
      <c r="E111" s="74">
        <v>35</v>
      </c>
      <c r="F111" s="75" t="s">
        <v>27</v>
      </c>
      <c r="G111" s="48">
        <v>16</v>
      </c>
      <c r="H111" s="48">
        <v>0</v>
      </c>
      <c r="I111" s="48">
        <v>0</v>
      </c>
      <c r="J111" s="48">
        <v>9</v>
      </c>
      <c r="K111" s="48">
        <v>13</v>
      </c>
      <c r="L111" s="48">
        <v>12</v>
      </c>
      <c r="M111" s="48">
        <v>9</v>
      </c>
      <c r="N111" s="48">
        <v>9</v>
      </c>
      <c r="O111" s="48">
        <v>10</v>
      </c>
      <c r="P111" s="48">
        <v>8</v>
      </c>
      <c r="Q111" s="48"/>
      <c r="R111" s="49"/>
      <c r="S111" s="50">
        <f>IF(E111="","",SUM(G111:Q111)-(R111))</f>
        <v>86</v>
      </c>
      <c r="T111" s="232">
        <f>IF(E112="",0,(SUM(S111+S112)))</f>
        <v>162</v>
      </c>
      <c r="U111" s="224"/>
      <c r="V111" s="23">
        <f>SUM(G111:I111)</f>
        <v>16</v>
      </c>
    </row>
    <row r="112" spans="1:22" s="1" customFormat="1" ht="15.75" customHeight="1" x14ac:dyDescent="0.2">
      <c r="A112" s="213"/>
      <c r="B112" s="216"/>
      <c r="C112" s="219"/>
      <c r="D112" s="235"/>
      <c r="E112" s="74">
        <v>8</v>
      </c>
      <c r="F112" s="77" t="s">
        <v>28</v>
      </c>
      <c r="G112" s="48">
        <v>0</v>
      </c>
      <c r="H112" s="48">
        <v>9</v>
      </c>
      <c r="I112" s="48">
        <v>0</v>
      </c>
      <c r="J112" s="48">
        <v>9</v>
      </c>
      <c r="K112" s="48">
        <v>10</v>
      </c>
      <c r="L112" s="48">
        <v>12</v>
      </c>
      <c r="M112" s="48">
        <v>9</v>
      </c>
      <c r="N112" s="48">
        <v>9</v>
      </c>
      <c r="O112" s="48">
        <v>9</v>
      </c>
      <c r="P112" s="48">
        <v>9</v>
      </c>
      <c r="Q112" s="48"/>
      <c r="R112" s="49"/>
      <c r="S112" s="51">
        <f>IF(E112="","",SUM(G112:Q112)-(R112))</f>
        <v>76</v>
      </c>
      <c r="T112" s="233"/>
      <c r="U112" s="233"/>
      <c r="V112" s="157">
        <f>SUM(G112:I112)</f>
        <v>9</v>
      </c>
    </row>
    <row r="113" spans="1:22" s="1" customFormat="1" ht="15.75" customHeight="1" x14ac:dyDescent="0.25">
      <c r="A113" s="214"/>
      <c r="B113" s="217"/>
      <c r="C113" s="220"/>
      <c r="D113" s="236"/>
      <c r="E113" s="229" t="s">
        <v>31</v>
      </c>
      <c r="F113" s="230"/>
      <c r="G113" s="152">
        <f t="shared" ref="G113:Q113" si="36">SUM(G111:G112)</f>
        <v>16</v>
      </c>
      <c r="H113" s="152">
        <f t="shared" si="36"/>
        <v>9</v>
      </c>
      <c r="I113" s="152">
        <f t="shared" si="36"/>
        <v>0</v>
      </c>
      <c r="J113" s="152">
        <f t="shared" si="36"/>
        <v>18</v>
      </c>
      <c r="K113" s="152">
        <f t="shared" si="36"/>
        <v>23</v>
      </c>
      <c r="L113" s="152">
        <f t="shared" si="36"/>
        <v>24</v>
      </c>
      <c r="M113" s="152">
        <f t="shared" si="36"/>
        <v>18</v>
      </c>
      <c r="N113" s="152">
        <f t="shared" si="36"/>
        <v>18</v>
      </c>
      <c r="O113" s="152">
        <f t="shared" si="36"/>
        <v>19</v>
      </c>
      <c r="P113" s="152">
        <f t="shared" si="36"/>
        <v>17</v>
      </c>
      <c r="Q113" s="152">
        <f t="shared" si="36"/>
        <v>0</v>
      </c>
      <c r="R113" s="153"/>
      <c r="S113" s="154"/>
      <c r="T113" s="159"/>
      <c r="U113" s="160"/>
      <c r="V113" s="22">
        <f>SUM(V111:V112)</f>
        <v>25</v>
      </c>
    </row>
    <row r="114" spans="1:22" s="1" customFormat="1" ht="15.75" customHeight="1" x14ac:dyDescent="0.2">
      <c r="A114" s="212"/>
      <c r="B114" s="215">
        <v>35</v>
      </c>
      <c r="C114" s="218" t="s">
        <v>139</v>
      </c>
      <c r="D114" s="234" t="s">
        <v>140</v>
      </c>
      <c r="E114" s="74">
        <v>20</v>
      </c>
      <c r="F114" s="75" t="s">
        <v>27</v>
      </c>
      <c r="G114" s="48">
        <v>12</v>
      </c>
      <c r="H114" s="48">
        <v>0</v>
      </c>
      <c r="I114" s="48">
        <v>9</v>
      </c>
      <c r="J114" s="48">
        <v>9</v>
      </c>
      <c r="K114" s="48">
        <v>10</v>
      </c>
      <c r="L114" s="48">
        <v>12</v>
      </c>
      <c r="M114" s="48">
        <v>10</v>
      </c>
      <c r="N114" s="48">
        <v>9</v>
      </c>
      <c r="O114" s="48">
        <v>9</v>
      </c>
      <c r="P114" s="48">
        <v>12</v>
      </c>
      <c r="Q114" s="48"/>
      <c r="R114" s="49"/>
      <c r="S114" s="50">
        <f>IF(E114="","",SUM(G114:Q114)-(R114))</f>
        <v>92</v>
      </c>
      <c r="T114" s="232">
        <f>IF(E115="",0,(SUM(S114+S115)))</f>
        <v>159</v>
      </c>
      <c r="U114" s="224"/>
      <c r="V114" s="23">
        <f>SUM(G114:I114)</f>
        <v>21</v>
      </c>
    </row>
    <row r="115" spans="1:22" s="1" customFormat="1" ht="15.75" customHeight="1" x14ac:dyDescent="0.2">
      <c r="A115" s="213"/>
      <c r="B115" s="216"/>
      <c r="C115" s="219"/>
      <c r="D115" s="235"/>
      <c r="E115" s="74">
        <v>9</v>
      </c>
      <c r="F115" s="77" t="s">
        <v>28</v>
      </c>
      <c r="G115" s="48">
        <v>0</v>
      </c>
      <c r="H115" s="48">
        <v>0</v>
      </c>
      <c r="I115" s="48">
        <v>6</v>
      </c>
      <c r="J115" s="48">
        <v>9</v>
      </c>
      <c r="K115" s="48">
        <v>0</v>
      </c>
      <c r="L115" s="48">
        <v>11</v>
      </c>
      <c r="M115" s="48">
        <v>10</v>
      </c>
      <c r="N115" s="48">
        <v>10</v>
      </c>
      <c r="O115" s="48">
        <v>9</v>
      </c>
      <c r="P115" s="48">
        <v>12</v>
      </c>
      <c r="Q115" s="48"/>
      <c r="R115" s="49"/>
      <c r="S115" s="51">
        <f>IF(E115="","",SUM(G115:Q115)-(R115))</f>
        <v>67</v>
      </c>
      <c r="T115" s="233"/>
      <c r="U115" s="233"/>
      <c r="V115" s="157">
        <f>SUM(G115:I115)</f>
        <v>6</v>
      </c>
    </row>
    <row r="116" spans="1:22" s="1" customFormat="1" ht="15.75" customHeight="1" x14ac:dyDescent="0.25">
      <c r="A116" s="214"/>
      <c r="B116" s="217"/>
      <c r="C116" s="220"/>
      <c r="D116" s="236"/>
      <c r="E116" s="229" t="s">
        <v>31</v>
      </c>
      <c r="F116" s="230"/>
      <c r="G116" s="152">
        <f t="shared" ref="G116:Q116" si="37">SUM(G114:G115)</f>
        <v>12</v>
      </c>
      <c r="H116" s="152">
        <f t="shared" si="37"/>
        <v>0</v>
      </c>
      <c r="I116" s="152">
        <f t="shared" si="37"/>
        <v>15</v>
      </c>
      <c r="J116" s="152">
        <f t="shared" si="37"/>
        <v>18</v>
      </c>
      <c r="K116" s="152">
        <f t="shared" si="37"/>
        <v>10</v>
      </c>
      <c r="L116" s="152">
        <f t="shared" si="37"/>
        <v>23</v>
      </c>
      <c r="M116" s="152">
        <f t="shared" si="37"/>
        <v>20</v>
      </c>
      <c r="N116" s="152">
        <f t="shared" si="37"/>
        <v>19</v>
      </c>
      <c r="O116" s="152">
        <f t="shared" si="37"/>
        <v>18</v>
      </c>
      <c r="P116" s="152">
        <f t="shared" si="37"/>
        <v>24</v>
      </c>
      <c r="Q116" s="152">
        <f t="shared" si="37"/>
        <v>0</v>
      </c>
      <c r="R116" s="153"/>
      <c r="S116" s="154"/>
      <c r="T116" s="159"/>
      <c r="U116" s="160"/>
      <c r="V116" s="22">
        <f>SUM(V114:V115)</f>
        <v>27</v>
      </c>
    </row>
    <row r="117" spans="1:22" s="1" customFormat="1" ht="15.75" customHeight="1" x14ac:dyDescent="0.2">
      <c r="A117" s="212"/>
      <c r="B117" s="215">
        <v>34</v>
      </c>
      <c r="C117" s="218" t="s">
        <v>139</v>
      </c>
      <c r="D117" s="234" t="s">
        <v>140</v>
      </c>
      <c r="E117" s="74">
        <v>91</v>
      </c>
      <c r="F117" s="75" t="s">
        <v>27</v>
      </c>
      <c r="G117" s="48">
        <v>0</v>
      </c>
      <c r="H117" s="48">
        <v>0</v>
      </c>
      <c r="I117" s="48">
        <v>0</v>
      </c>
      <c r="J117" s="48">
        <v>9</v>
      </c>
      <c r="K117" s="48">
        <v>13</v>
      </c>
      <c r="L117" s="48">
        <v>11</v>
      </c>
      <c r="M117" s="48">
        <v>10</v>
      </c>
      <c r="N117" s="48">
        <v>9</v>
      </c>
      <c r="O117" s="48">
        <v>11</v>
      </c>
      <c r="P117" s="48">
        <v>10</v>
      </c>
      <c r="Q117" s="48"/>
      <c r="R117" s="49"/>
      <c r="S117" s="50">
        <f>IF(E117="","",SUM(G117:Q117)-(R117))</f>
        <v>73</v>
      </c>
      <c r="T117" s="232">
        <f>IF(E118="",0,(SUM(S117+S118)))</f>
        <v>152</v>
      </c>
      <c r="U117" s="224"/>
      <c r="V117" s="23">
        <f>SUM(G117:I117)</f>
        <v>0</v>
      </c>
    </row>
    <row r="118" spans="1:22" s="1" customFormat="1" ht="15.75" customHeight="1" x14ac:dyDescent="0.2">
      <c r="A118" s="213"/>
      <c r="B118" s="216"/>
      <c r="C118" s="219"/>
      <c r="D118" s="235"/>
      <c r="E118" s="74">
        <v>86</v>
      </c>
      <c r="F118" s="77" t="s">
        <v>28</v>
      </c>
      <c r="G118" s="48">
        <v>0</v>
      </c>
      <c r="H118" s="48">
        <v>0</v>
      </c>
      <c r="I118" s="48">
        <v>8</v>
      </c>
      <c r="J118" s="48">
        <v>10</v>
      </c>
      <c r="K118" s="48">
        <v>12</v>
      </c>
      <c r="L118" s="48">
        <v>11</v>
      </c>
      <c r="M118" s="48">
        <v>9</v>
      </c>
      <c r="N118" s="48">
        <v>9</v>
      </c>
      <c r="O118" s="48">
        <v>10</v>
      </c>
      <c r="P118" s="48">
        <v>10</v>
      </c>
      <c r="Q118" s="48"/>
      <c r="R118" s="49"/>
      <c r="S118" s="51">
        <f>IF(E118="","",SUM(G118:Q118)-(R118))</f>
        <v>79</v>
      </c>
      <c r="T118" s="233"/>
      <c r="U118" s="233"/>
      <c r="V118" s="157">
        <f>SUM(G118:I118)</f>
        <v>8</v>
      </c>
    </row>
    <row r="119" spans="1:22" s="1" customFormat="1" ht="15.75" customHeight="1" x14ac:dyDescent="0.25">
      <c r="A119" s="214"/>
      <c r="B119" s="217"/>
      <c r="C119" s="220"/>
      <c r="D119" s="236"/>
      <c r="E119" s="229" t="s">
        <v>31</v>
      </c>
      <c r="F119" s="230"/>
      <c r="G119" s="152">
        <f t="shared" ref="G119:Q119" si="38">SUM(G117:G118)</f>
        <v>0</v>
      </c>
      <c r="H119" s="152">
        <f t="shared" si="38"/>
        <v>0</v>
      </c>
      <c r="I119" s="152">
        <f t="shared" si="38"/>
        <v>8</v>
      </c>
      <c r="J119" s="152">
        <f t="shared" si="38"/>
        <v>19</v>
      </c>
      <c r="K119" s="152">
        <f t="shared" si="38"/>
        <v>25</v>
      </c>
      <c r="L119" s="152">
        <f t="shared" si="38"/>
        <v>22</v>
      </c>
      <c r="M119" s="152">
        <f t="shared" si="38"/>
        <v>19</v>
      </c>
      <c r="N119" s="152">
        <f t="shared" si="38"/>
        <v>18</v>
      </c>
      <c r="O119" s="152">
        <f t="shared" si="38"/>
        <v>21</v>
      </c>
      <c r="P119" s="152">
        <f t="shared" si="38"/>
        <v>20</v>
      </c>
      <c r="Q119" s="152">
        <f t="shared" si="38"/>
        <v>0</v>
      </c>
      <c r="R119" s="153"/>
      <c r="S119" s="154"/>
      <c r="T119" s="159"/>
      <c r="U119" s="160"/>
      <c r="V119" s="22">
        <f>SUM(V117:V118)</f>
        <v>8</v>
      </c>
    </row>
    <row r="120" spans="1:22" s="1" customFormat="1" ht="15.75" customHeight="1" x14ac:dyDescent="0.2">
      <c r="A120" s="212"/>
      <c r="B120" s="215">
        <v>17</v>
      </c>
      <c r="C120" s="218" t="s">
        <v>129</v>
      </c>
      <c r="D120" s="234" t="s">
        <v>130</v>
      </c>
      <c r="E120" s="74">
        <v>14</v>
      </c>
      <c r="F120" s="75" t="s">
        <v>27</v>
      </c>
      <c r="G120" s="183">
        <v>16</v>
      </c>
      <c r="H120" s="183">
        <v>9</v>
      </c>
      <c r="I120" s="183">
        <v>6</v>
      </c>
      <c r="J120" s="183">
        <v>8</v>
      </c>
      <c r="K120" s="183">
        <v>0</v>
      </c>
      <c r="L120" s="183">
        <v>11</v>
      </c>
      <c r="M120" s="183">
        <v>9</v>
      </c>
      <c r="N120" s="183">
        <v>10</v>
      </c>
      <c r="O120" s="183">
        <v>9</v>
      </c>
      <c r="P120" s="183">
        <v>6</v>
      </c>
      <c r="Q120" s="183"/>
      <c r="R120" s="184"/>
      <c r="S120" s="50">
        <f>IF(E120="","",SUM(G120:Q120)-(R120))</f>
        <v>84</v>
      </c>
      <c r="T120" s="232">
        <f>IF(E121="",0,(SUM(S120+S121)))</f>
        <v>151</v>
      </c>
      <c r="U120" s="224"/>
      <c r="V120" s="23">
        <f>SUM(G120:I120)</f>
        <v>31</v>
      </c>
    </row>
    <row r="121" spans="1:22" s="1" customFormat="1" ht="15.75" customHeight="1" x14ac:dyDescent="0.2">
      <c r="A121" s="213"/>
      <c r="B121" s="216"/>
      <c r="C121" s="219"/>
      <c r="D121" s="235"/>
      <c r="E121" s="74">
        <v>19</v>
      </c>
      <c r="F121" s="77" t="s">
        <v>28</v>
      </c>
      <c r="G121" s="48">
        <v>14</v>
      </c>
      <c r="H121" s="48">
        <v>0</v>
      </c>
      <c r="I121" s="48">
        <v>0</v>
      </c>
      <c r="J121" s="48">
        <v>8</v>
      </c>
      <c r="K121" s="48">
        <v>0</v>
      </c>
      <c r="L121" s="48">
        <v>12</v>
      </c>
      <c r="M121" s="48">
        <v>9</v>
      </c>
      <c r="N121" s="48">
        <v>9</v>
      </c>
      <c r="O121" s="48">
        <v>9</v>
      </c>
      <c r="P121" s="48">
        <v>6</v>
      </c>
      <c r="Q121" s="48"/>
      <c r="R121" s="49"/>
      <c r="S121" s="51">
        <f>IF(E121="","",SUM(G121:Q121)-(R121))</f>
        <v>67</v>
      </c>
      <c r="T121" s="233"/>
      <c r="U121" s="233"/>
      <c r="V121" s="157">
        <f>SUM(G121:I121)</f>
        <v>14</v>
      </c>
    </row>
    <row r="122" spans="1:22" s="1" customFormat="1" ht="15.75" customHeight="1" x14ac:dyDescent="0.25">
      <c r="A122" s="214"/>
      <c r="B122" s="217"/>
      <c r="C122" s="220"/>
      <c r="D122" s="236"/>
      <c r="E122" s="229" t="s">
        <v>31</v>
      </c>
      <c r="F122" s="230"/>
      <c r="G122" s="152">
        <f t="shared" ref="G122:Q122" si="39">SUM(G120:G121)</f>
        <v>30</v>
      </c>
      <c r="H122" s="152">
        <f t="shared" si="39"/>
        <v>9</v>
      </c>
      <c r="I122" s="152">
        <f t="shared" si="39"/>
        <v>6</v>
      </c>
      <c r="J122" s="152">
        <f t="shared" si="39"/>
        <v>16</v>
      </c>
      <c r="K122" s="152">
        <f t="shared" si="39"/>
        <v>0</v>
      </c>
      <c r="L122" s="152">
        <f t="shared" si="39"/>
        <v>23</v>
      </c>
      <c r="M122" s="152">
        <f t="shared" si="39"/>
        <v>18</v>
      </c>
      <c r="N122" s="152">
        <f t="shared" si="39"/>
        <v>19</v>
      </c>
      <c r="O122" s="152">
        <f t="shared" si="39"/>
        <v>18</v>
      </c>
      <c r="P122" s="152">
        <f t="shared" si="39"/>
        <v>12</v>
      </c>
      <c r="Q122" s="152">
        <f t="shared" si="39"/>
        <v>0</v>
      </c>
      <c r="R122" s="153"/>
      <c r="S122" s="154"/>
      <c r="T122" s="159"/>
      <c r="U122" s="160"/>
      <c r="V122" s="22">
        <f>SUM(V120:V121)</f>
        <v>45</v>
      </c>
    </row>
    <row r="123" spans="1:22" s="1" customFormat="1" ht="15.75" customHeight="1" x14ac:dyDescent="0.2">
      <c r="A123" s="212"/>
      <c r="B123" s="215">
        <v>14</v>
      </c>
      <c r="C123" s="218" t="s">
        <v>127</v>
      </c>
      <c r="D123" s="234" t="s">
        <v>128</v>
      </c>
      <c r="E123" s="74">
        <v>187</v>
      </c>
      <c r="F123" s="75" t="s">
        <v>27</v>
      </c>
      <c r="G123" s="48">
        <v>0</v>
      </c>
      <c r="H123" s="48">
        <v>9</v>
      </c>
      <c r="I123" s="48">
        <v>7</v>
      </c>
      <c r="J123" s="48">
        <v>8</v>
      </c>
      <c r="K123" s="48">
        <v>0</v>
      </c>
      <c r="L123" s="48">
        <v>12</v>
      </c>
      <c r="M123" s="48">
        <v>9</v>
      </c>
      <c r="N123" s="48">
        <v>9</v>
      </c>
      <c r="O123" s="48">
        <v>10</v>
      </c>
      <c r="P123" s="48">
        <v>9</v>
      </c>
      <c r="Q123" s="48"/>
      <c r="R123" s="49"/>
      <c r="S123" s="50">
        <f>IF(E123="","",SUM(G123:Q123)-(R123))</f>
        <v>73</v>
      </c>
      <c r="T123" s="232">
        <f>IF(E124="",0,(SUM(S123+S124)))</f>
        <v>149</v>
      </c>
      <c r="U123" s="224"/>
      <c r="V123" s="23">
        <f>SUM(G123:I123)</f>
        <v>16</v>
      </c>
    </row>
    <row r="124" spans="1:22" s="1" customFormat="1" ht="15.75" customHeight="1" x14ac:dyDescent="0.2">
      <c r="A124" s="213"/>
      <c r="B124" s="216"/>
      <c r="C124" s="219"/>
      <c r="D124" s="235"/>
      <c r="E124" s="74">
        <v>165</v>
      </c>
      <c r="F124" s="77" t="s">
        <v>28</v>
      </c>
      <c r="G124" s="48">
        <v>0</v>
      </c>
      <c r="H124" s="48">
        <v>0</v>
      </c>
      <c r="I124" s="48">
        <v>8</v>
      </c>
      <c r="J124" s="48">
        <v>8</v>
      </c>
      <c r="K124" s="48">
        <v>9</v>
      </c>
      <c r="L124" s="48">
        <v>13</v>
      </c>
      <c r="M124" s="48">
        <v>10</v>
      </c>
      <c r="N124" s="48">
        <v>10</v>
      </c>
      <c r="O124" s="48">
        <v>9</v>
      </c>
      <c r="P124" s="48">
        <v>9</v>
      </c>
      <c r="Q124" s="48"/>
      <c r="R124" s="49"/>
      <c r="S124" s="51">
        <f>IF(E124="","",SUM(G124:Q124)-(R124))</f>
        <v>76</v>
      </c>
      <c r="T124" s="233"/>
      <c r="U124" s="233"/>
      <c r="V124" s="157">
        <f>SUM(G124:I124)</f>
        <v>8</v>
      </c>
    </row>
    <row r="125" spans="1:22" s="1" customFormat="1" ht="15.75" customHeight="1" x14ac:dyDescent="0.25">
      <c r="A125" s="214"/>
      <c r="B125" s="217"/>
      <c r="C125" s="220"/>
      <c r="D125" s="236"/>
      <c r="E125" s="229" t="s">
        <v>31</v>
      </c>
      <c r="F125" s="230"/>
      <c r="G125" s="152">
        <f t="shared" ref="G125:Q125" si="40">SUM(G123:G124)</f>
        <v>0</v>
      </c>
      <c r="H125" s="152">
        <f t="shared" si="40"/>
        <v>9</v>
      </c>
      <c r="I125" s="152">
        <f t="shared" si="40"/>
        <v>15</v>
      </c>
      <c r="J125" s="152">
        <f t="shared" si="40"/>
        <v>16</v>
      </c>
      <c r="K125" s="152">
        <f t="shared" si="40"/>
        <v>9</v>
      </c>
      <c r="L125" s="152">
        <f t="shared" si="40"/>
        <v>25</v>
      </c>
      <c r="M125" s="152">
        <f t="shared" si="40"/>
        <v>19</v>
      </c>
      <c r="N125" s="152">
        <f t="shared" si="40"/>
        <v>19</v>
      </c>
      <c r="O125" s="152">
        <f t="shared" si="40"/>
        <v>19</v>
      </c>
      <c r="P125" s="152">
        <f t="shared" si="40"/>
        <v>18</v>
      </c>
      <c r="Q125" s="152">
        <f t="shared" si="40"/>
        <v>0</v>
      </c>
      <c r="R125" s="153"/>
      <c r="S125" s="154"/>
      <c r="T125" s="159"/>
      <c r="U125" s="160"/>
      <c r="V125" s="22">
        <f>SUM(V123:V124)</f>
        <v>24</v>
      </c>
    </row>
    <row r="126" spans="1:22" s="1" customFormat="1" ht="15.75" customHeight="1" x14ac:dyDescent="0.2">
      <c r="A126" s="212"/>
      <c r="B126" s="215">
        <v>39</v>
      </c>
      <c r="C126" s="218" t="s">
        <v>147</v>
      </c>
      <c r="D126" s="234" t="s">
        <v>158</v>
      </c>
      <c r="E126" s="74">
        <v>37</v>
      </c>
      <c r="F126" s="75" t="s">
        <v>27</v>
      </c>
      <c r="G126" s="48">
        <v>0</v>
      </c>
      <c r="H126" s="48">
        <v>0</v>
      </c>
      <c r="I126" s="48">
        <v>9</v>
      </c>
      <c r="J126" s="48">
        <v>9</v>
      </c>
      <c r="K126" s="48">
        <v>0</v>
      </c>
      <c r="L126" s="48">
        <v>11</v>
      </c>
      <c r="M126" s="48">
        <v>9</v>
      </c>
      <c r="N126" s="48">
        <v>11</v>
      </c>
      <c r="O126" s="48">
        <v>9</v>
      </c>
      <c r="P126" s="48">
        <v>12</v>
      </c>
      <c r="Q126" s="48"/>
      <c r="R126" s="49"/>
      <c r="S126" s="50">
        <f>IF(E126="","",SUM(G126:Q126)-(R126))</f>
        <v>70</v>
      </c>
      <c r="T126" s="232">
        <f>IF(E127="",0,(SUM(S126+S127)))</f>
        <v>140</v>
      </c>
      <c r="U126" s="224"/>
      <c r="V126" s="23">
        <f>SUM(G126:I126)</f>
        <v>9</v>
      </c>
    </row>
    <row r="127" spans="1:22" s="1" customFormat="1" ht="15.75" customHeight="1" x14ac:dyDescent="0.2">
      <c r="A127" s="213"/>
      <c r="B127" s="216"/>
      <c r="C127" s="219"/>
      <c r="D127" s="235"/>
      <c r="E127" s="74">
        <v>43</v>
      </c>
      <c r="F127" s="77" t="s">
        <v>28</v>
      </c>
      <c r="G127" s="48">
        <v>0</v>
      </c>
      <c r="H127" s="48">
        <v>0</v>
      </c>
      <c r="I127" s="48">
        <v>9</v>
      </c>
      <c r="J127" s="48">
        <v>9</v>
      </c>
      <c r="K127" s="48">
        <v>0</v>
      </c>
      <c r="L127" s="48">
        <v>12</v>
      </c>
      <c r="M127" s="48">
        <v>9</v>
      </c>
      <c r="N127" s="48">
        <v>10</v>
      </c>
      <c r="O127" s="48">
        <v>10</v>
      </c>
      <c r="P127" s="48">
        <v>11</v>
      </c>
      <c r="Q127" s="48"/>
      <c r="R127" s="49"/>
      <c r="S127" s="51">
        <f>IF(E127="","",SUM(G127:Q127)-(R127))</f>
        <v>70</v>
      </c>
      <c r="T127" s="233"/>
      <c r="U127" s="233"/>
      <c r="V127" s="157">
        <f>SUM(G127:I127)</f>
        <v>9</v>
      </c>
    </row>
    <row r="128" spans="1:22" s="1" customFormat="1" ht="15.75" customHeight="1" x14ac:dyDescent="0.25">
      <c r="A128" s="214"/>
      <c r="B128" s="217"/>
      <c r="C128" s="220"/>
      <c r="D128" s="236"/>
      <c r="E128" s="229" t="s">
        <v>31</v>
      </c>
      <c r="F128" s="230"/>
      <c r="G128" s="152">
        <f t="shared" ref="G128:Q128" si="41">SUM(G126:G127)</f>
        <v>0</v>
      </c>
      <c r="H128" s="152">
        <f t="shared" si="41"/>
        <v>0</v>
      </c>
      <c r="I128" s="152">
        <f t="shared" si="41"/>
        <v>18</v>
      </c>
      <c r="J128" s="152">
        <f t="shared" si="41"/>
        <v>18</v>
      </c>
      <c r="K128" s="152">
        <f t="shared" si="41"/>
        <v>0</v>
      </c>
      <c r="L128" s="152">
        <f t="shared" si="41"/>
        <v>23</v>
      </c>
      <c r="M128" s="152">
        <f t="shared" si="41"/>
        <v>18</v>
      </c>
      <c r="N128" s="152">
        <f t="shared" si="41"/>
        <v>21</v>
      </c>
      <c r="O128" s="152">
        <f t="shared" si="41"/>
        <v>19</v>
      </c>
      <c r="P128" s="152">
        <f t="shared" si="41"/>
        <v>23</v>
      </c>
      <c r="Q128" s="152">
        <f t="shared" si="41"/>
        <v>0</v>
      </c>
      <c r="R128" s="153"/>
      <c r="S128" s="154"/>
      <c r="T128" s="159"/>
      <c r="U128" s="160"/>
      <c r="V128" s="22">
        <f>SUM(V126:V127)</f>
        <v>18</v>
      </c>
    </row>
    <row r="129" spans="1:22" s="1" customFormat="1" ht="15.75" customHeight="1" x14ac:dyDescent="0.2">
      <c r="A129" s="212"/>
      <c r="B129" s="215">
        <v>7</v>
      </c>
      <c r="C129" s="218" t="s">
        <v>121</v>
      </c>
      <c r="D129" s="234" t="s">
        <v>122</v>
      </c>
      <c r="E129" s="74">
        <v>14</v>
      </c>
      <c r="F129" s="75" t="s">
        <v>27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9"/>
      <c r="S129" s="50" t="s">
        <v>93</v>
      </c>
      <c r="T129" s="232">
        <v>104</v>
      </c>
      <c r="U129" s="224"/>
      <c r="V129" s="23">
        <f>SUM(G129:I129)</f>
        <v>0</v>
      </c>
    </row>
    <row r="130" spans="1:22" s="1" customFormat="1" ht="15.75" customHeight="1" x14ac:dyDescent="0.2">
      <c r="A130" s="213"/>
      <c r="B130" s="216"/>
      <c r="C130" s="219"/>
      <c r="D130" s="235"/>
      <c r="E130" s="74">
        <v>13</v>
      </c>
      <c r="F130" s="77" t="s">
        <v>28</v>
      </c>
      <c r="G130" s="48">
        <v>14</v>
      </c>
      <c r="H130" s="48">
        <v>10</v>
      </c>
      <c r="I130" s="48">
        <v>7</v>
      </c>
      <c r="J130" s="48">
        <v>10</v>
      </c>
      <c r="K130" s="48">
        <v>10</v>
      </c>
      <c r="L130" s="48">
        <v>11</v>
      </c>
      <c r="M130" s="48">
        <v>9</v>
      </c>
      <c r="N130" s="48">
        <v>10</v>
      </c>
      <c r="O130" s="48">
        <v>9</v>
      </c>
      <c r="P130" s="48">
        <v>11</v>
      </c>
      <c r="Q130" s="48">
        <v>3</v>
      </c>
      <c r="R130" s="49"/>
      <c r="S130" s="51">
        <f>IF(E130="","",SUM(G130:Q130)-(R130))</f>
        <v>104</v>
      </c>
      <c r="T130" s="233"/>
      <c r="U130" s="233"/>
      <c r="V130" s="157">
        <f>SUM(G130:I130)</f>
        <v>31</v>
      </c>
    </row>
    <row r="131" spans="1:22" s="1" customFormat="1" ht="15.75" customHeight="1" x14ac:dyDescent="0.25">
      <c r="A131" s="214"/>
      <c r="B131" s="217"/>
      <c r="C131" s="220"/>
      <c r="D131" s="236"/>
      <c r="E131" s="229" t="s">
        <v>31</v>
      </c>
      <c r="F131" s="230"/>
      <c r="G131" s="152">
        <f t="shared" ref="G131:Q131" si="42">SUM(G129:G130)</f>
        <v>14</v>
      </c>
      <c r="H131" s="152">
        <f t="shared" si="42"/>
        <v>10</v>
      </c>
      <c r="I131" s="152">
        <f t="shared" si="42"/>
        <v>7</v>
      </c>
      <c r="J131" s="152">
        <f t="shared" si="42"/>
        <v>10</v>
      </c>
      <c r="K131" s="152">
        <f t="shared" si="42"/>
        <v>10</v>
      </c>
      <c r="L131" s="152">
        <f t="shared" si="42"/>
        <v>11</v>
      </c>
      <c r="M131" s="152">
        <f t="shared" si="42"/>
        <v>9</v>
      </c>
      <c r="N131" s="152">
        <f t="shared" si="42"/>
        <v>10</v>
      </c>
      <c r="O131" s="152">
        <f t="shared" si="42"/>
        <v>9</v>
      </c>
      <c r="P131" s="152">
        <f t="shared" si="42"/>
        <v>11</v>
      </c>
      <c r="Q131" s="152">
        <f t="shared" si="42"/>
        <v>3</v>
      </c>
      <c r="R131" s="153"/>
      <c r="S131" s="154"/>
      <c r="T131" s="159"/>
      <c r="U131" s="160"/>
      <c r="V131" s="22">
        <f>SUM(V129:V130)</f>
        <v>31</v>
      </c>
    </row>
    <row r="132" spans="1:22" s="1" customFormat="1" ht="15.75" customHeight="1" x14ac:dyDescent="0.2">
      <c r="A132" s="212"/>
      <c r="B132" s="215">
        <v>25</v>
      </c>
      <c r="C132" s="218" t="s">
        <v>135</v>
      </c>
      <c r="D132" s="234" t="s">
        <v>136</v>
      </c>
      <c r="E132" s="74">
        <v>30</v>
      </c>
      <c r="F132" s="75" t="s">
        <v>27</v>
      </c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9"/>
      <c r="S132" s="50" t="s">
        <v>93</v>
      </c>
      <c r="T132" s="232">
        <v>95</v>
      </c>
      <c r="U132" s="224"/>
      <c r="V132" s="23">
        <f>SUM(G132:I132)</f>
        <v>0</v>
      </c>
    </row>
    <row r="133" spans="1:22" s="1" customFormat="1" ht="15.75" customHeight="1" x14ac:dyDescent="0.2">
      <c r="A133" s="213"/>
      <c r="B133" s="216"/>
      <c r="C133" s="219"/>
      <c r="D133" s="235"/>
      <c r="E133" s="74">
        <v>37</v>
      </c>
      <c r="F133" s="77" t="s">
        <v>28</v>
      </c>
      <c r="G133" s="48">
        <v>14</v>
      </c>
      <c r="H133" s="48">
        <v>0</v>
      </c>
      <c r="I133" s="48">
        <v>9</v>
      </c>
      <c r="J133" s="48">
        <v>9</v>
      </c>
      <c r="K133" s="48">
        <v>14</v>
      </c>
      <c r="L133" s="48">
        <v>13</v>
      </c>
      <c r="M133" s="48">
        <v>9</v>
      </c>
      <c r="N133" s="48">
        <v>10</v>
      </c>
      <c r="O133" s="48">
        <v>9</v>
      </c>
      <c r="P133" s="48">
        <v>8</v>
      </c>
      <c r="Q133" s="48"/>
      <c r="R133" s="49"/>
      <c r="S133" s="51">
        <f>IF(E133="","",SUM(G133:Q133)-(R133))</f>
        <v>95</v>
      </c>
      <c r="T133" s="233"/>
      <c r="U133" s="233"/>
      <c r="V133" s="157">
        <f>SUM(G133:I133)</f>
        <v>23</v>
      </c>
    </row>
    <row r="134" spans="1:22" s="1" customFormat="1" ht="15.75" customHeight="1" x14ac:dyDescent="0.25">
      <c r="A134" s="214"/>
      <c r="B134" s="217"/>
      <c r="C134" s="220"/>
      <c r="D134" s="236"/>
      <c r="E134" s="229" t="s">
        <v>31</v>
      </c>
      <c r="F134" s="230"/>
      <c r="G134" s="152">
        <f t="shared" ref="G134:Q134" si="43">SUM(G132:G133)</f>
        <v>14</v>
      </c>
      <c r="H134" s="152">
        <f t="shared" si="43"/>
        <v>0</v>
      </c>
      <c r="I134" s="152">
        <f t="shared" si="43"/>
        <v>9</v>
      </c>
      <c r="J134" s="152">
        <f t="shared" si="43"/>
        <v>9</v>
      </c>
      <c r="K134" s="152">
        <f t="shared" si="43"/>
        <v>14</v>
      </c>
      <c r="L134" s="152">
        <f t="shared" si="43"/>
        <v>13</v>
      </c>
      <c r="M134" s="152">
        <f t="shared" si="43"/>
        <v>9</v>
      </c>
      <c r="N134" s="152">
        <f t="shared" si="43"/>
        <v>10</v>
      </c>
      <c r="O134" s="152">
        <f t="shared" si="43"/>
        <v>9</v>
      </c>
      <c r="P134" s="152">
        <f t="shared" si="43"/>
        <v>8</v>
      </c>
      <c r="Q134" s="152">
        <f t="shared" si="43"/>
        <v>0</v>
      </c>
      <c r="R134" s="153"/>
      <c r="S134" s="154"/>
      <c r="T134" s="159"/>
      <c r="U134" s="160"/>
      <c r="V134" s="22">
        <f>SUM(V132:V133)</f>
        <v>23</v>
      </c>
    </row>
    <row r="135" spans="1:22" s="1" customFormat="1" ht="15.75" customHeight="1" x14ac:dyDescent="0.2">
      <c r="A135" s="212"/>
      <c r="B135" s="215">
        <v>33</v>
      </c>
      <c r="C135" s="218" t="s">
        <v>139</v>
      </c>
      <c r="D135" s="234" t="s">
        <v>140</v>
      </c>
      <c r="E135" s="74">
        <v>78</v>
      </c>
      <c r="F135" s="75" t="s">
        <v>27</v>
      </c>
      <c r="G135" s="48">
        <v>13</v>
      </c>
      <c r="H135" s="48">
        <v>0</v>
      </c>
      <c r="I135" s="48">
        <v>10</v>
      </c>
      <c r="J135" s="48">
        <v>9</v>
      </c>
      <c r="K135" s="48">
        <v>10</v>
      </c>
      <c r="L135" s="48">
        <v>12</v>
      </c>
      <c r="M135" s="48">
        <v>9</v>
      </c>
      <c r="N135" s="48">
        <v>10</v>
      </c>
      <c r="O135" s="48">
        <v>10</v>
      </c>
      <c r="P135" s="48">
        <v>11</v>
      </c>
      <c r="Q135" s="48"/>
      <c r="R135" s="49"/>
      <c r="S135" s="50">
        <f>IF(E135="","",SUM(G135:Q135)-(R135))</f>
        <v>94</v>
      </c>
      <c r="T135" s="232">
        <v>94</v>
      </c>
      <c r="U135" s="224"/>
      <c r="V135" s="23">
        <f>SUM(G135:I135)</f>
        <v>23</v>
      </c>
    </row>
    <row r="136" spans="1:22" s="1" customFormat="1" ht="15.75" customHeight="1" x14ac:dyDescent="0.2">
      <c r="A136" s="213"/>
      <c r="B136" s="216"/>
      <c r="C136" s="219"/>
      <c r="D136" s="235"/>
      <c r="E136" s="74">
        <v>76</v>
      </c>
      <c r="F136" s="77" t="s">
        <v>28</v>
      </c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9"/>
      <c r="S136" s="51" t="s">
        <v>93</v>
      </c>
      <c r="T136" s="233"/>
      <c r="U136" s="233"/>
      <c r="V136" s="157">
        <f>SUM(G136:I136)</f>
        <v>0</v>
      </c>
    </row>
    <row r="137" spans="1:22" s="1" customFormat="1" ht="15.75" customHeight="1" x14ac:dyDescent="0.25">
      <c r="A137" s="214"/>
      <c r="B137" s="217"/>
      <c r="C137" s="220"/>
      <c r="D137" s="236"/>
      <c r="E137" s="229" t="s">
        <v>31</v>
      </c>
      <c r="F137" s="230"/>
      <c r="G137" s="152">
        <f t="shared" ref="G137:Q137" si="44">SUM(G135:G136)</f>
        <v>13</v>
      </c>
      <c r="H137" s="152">
        <f t="shared" si="44"/>
        <v>0</v>
      </c>
      <c r="I137" s="152">
        <f t="shared" si="44"/>
        <v>10</v>
      </c>
      <c r="J137" s="152">
        <f t="shared" si="44"/>
        <v>9</v>
      </c>
      <c r="K137" s="152">
        <f t="shared" si="44"/>
        <v>10</v>
      </c>
      <c r="L137" s="152">
        <f t="shared" si="44"/>
        <v>12</v>
      </c>
      <c r="M137" s="152">
        <f t="shared" si="44"/>
        <v>9</v>
      </c>
      <c r="N137" s="152">
        <f t="shared" si="44"/>
        <v>10</v>
      </c>
      <c r="O137" s="152">
        <f t="shared" si="44"/>
        <v>10</v>
      </c>
      <c r="P137" s="152">
        <f t="shared" si="44"/>
        <v>11</v>
      </c>
      <c r="Q137" s="152">
        <f t="shared" si="44"/>
        <v>0</v>
      </c>
      <c r="R137" s="153"/>
      <c r="S137" s="154"/>
      <c r="T137" s="159"/>
      <c r="U137" s="160"/>
      <c r="V137" s="22">
        <f>SUM(V135:V136)</f>
        <v>23</v>
      </c>
    </row>
    <row r="138" spans="1:22" s="1" customFormat="1" ht="15.75" customHeight="1" x14ac:dyDescent="0.2">
      <c r="A138" s="212"/>
      <c r="B138" s="215">
        <v>42</v>
      </c>
      <c r="C138" s="218" t="s">
        <v>99</v>
      </c>
      <c r="D138" s="234" t="s">
        <v>100</v>
      </c>
      <c r="E138" s="74">
        <v>53</v>
      </c>
      <c r="F138" s="75" t="s">
        <v>27</v>
      </c>
      <c r="G138" s="48">
        <v>16</v>
      </c>
      <c r="H138" s="48">
        <v>0</v>
      </c>
      <c r="I138" s="48">
        <v>6</v>
      </c>
      <c r="J138" s="48">
        <v>9</v>
      </c>
      <c r="K138" s="48">
        <v>9</v>
      </c>
      <c r="L138" s="48">
        <v>12</v>
      </c>
      <c r="M138" s="48">
        <v>9</v>
      </c>
      <c r="N138" s="48">
        <v>9</v>
      </c>
      <c r="O138" s="48">
        <v>9</v>
      </c>
      <c r="P138" s="48">
        <v>12</v>
      </c>
      <c r="Q138" s="48"/>
      <c r="R138" s="49"/>
      <c r="S138" s="50">
        <f>IF(E138="","",SUM(G138:Q138)-(R138))</f>
        <v>91</v>
      </c>
      <c r="T138" s="232">
        <v>91</v>
      </c>
      <c r="U138" s="224"/>
      <c r="V138" s="23">
        <f>SUM(G138:I138)</f>
        <v>22</v>
      </c>
    </row>
    <row r="139" spans="1:22" s="1" customFormat="1" ht="15.75" customHeight="1" x14ac:dyDescent="0.2">
      <c r="A139" s="213"/>
      <c r="B139" s="216"/>
      <c r="C139" s="219"/>
      <c r="D139" s="235"/>
      <c r="E139" s="74">
        <v>6</v>
      </c>
      <c r="F139" s="77" t="s">
        <v>28</v>
      </c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9"/>
      <c r="S139" s="51" t="s">
        <v>93</v>
      </c>
      <c r="T139" s="233"/>
      <c r="U139" s="233"/>
      <c r="V139" s="157">
        <f>SUM(G139:I139)</f>
        <v>0</v>
      </c>
    </row>
    <row r="140" spans="1:22" s="1" customFormat="1" ht="15.75" customHeight="1" x14ac:dyDescent="0.25">
      <c r="A140" s="214"/>
      <c r="B140" s="217"/>
      <c r="C140" s="220"/>
      <c r="D140" s="236"/>
      <c r="E140" s="229" t="s">
        <v>31</v>
      </c>
      <c r="F140" s="230"/>
      <c r="G140" s="152">
        <f t="shared" ref="G140:Q140" si="45">SUM(G138:G139)</f>
        <v>16</v>
      </c>
      <c r="H140" s="152">
        <f t="shared" si="45"/>
        <v>0</v>
      </c>
      <c r="I140" s="152">
        <f t="shared" si="45"/>
        <v>6</v>
      </c>
      <c r="J140" s="152">
        <f t="shared" si="45"/>
        <v>9</v>
      </c>
      <c r="K140" s="152">
        <f t="shared" si="45"/>
        <v>9</v>
      </c>
      <c r="L140" s="152">
        <f t="shared" si="45"/>
        <v>12</v>
      </c>
      <c r="M140" s="152">
        <f t="shared" si="45"/>
        <v>9</v>
      </c>
      <c r="N140" s="152">
        <f t="shared" si="45"/>
        <v>9</v>
      </c>
      <c r="O140" s="152">
        <f t="shared" si="45"/>
        <v>9</v>
      </c>
      <c r="P140" s="152">
        <f t="shared" si="45"/>
        <v>12</v>
      </c>
      <c r="Q140" s="152">
        <f t="shared" si="45"/>
        <v>0</v>
      </c>
      <c r="R140" s="153"/>
      <c r="S140" s="154"/>
      <c r="T140" s="159"/>
      <c r="U140" s="160"/>
      <c r="V140" s="22">
        <f>SUM(V138:V139)</f>
        <v>22</v>
      </c>
    </row>
    <row r="141" spans="1:22" s="1" customFormat="1" ht="15.75" customHeight="1" x14ac:dyDescent="0.2">
      <c r="A141" s="212"/>
      <c r="B141" s="215">
        <v>8</v>
      </c>
      <c r="C141" s="218" t="s">
        <v>121</v>
      </c>
      <c r="D141" s="234" t="s">
        <v>122</v>
      </c>
      <c r="E141" s="74">
        <v>31</v>
      </c>
      <c r="F141" s="75" t="s">
        <v>27</v>
      </c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9"/>
      <c r="S141" s="50" t="s">
        <v>93</v>
      </c>
      <c r="T141" s="232">
        <v>0</v>
      </c>
      <c r="U141" s="224"/>
      <c r="V141" s="23">
        <f>SUM(G141:I141)</f>
        <v>0</v>
      </c>
    </row>
    <row r="142" spans="1:22" s="1" customFormat="1" ht="15.75" customHeight="1" x14ac:dyDescent="0.2">
      <c r="A142" s="213"/>
      <c r="B142" s="216"/>
      <c r="C142" s="219"/>
      <c r="D142" s="235"/>
      <c r="E142" s="74">
        <v>28</v>
      </c>
      <c r="F142" s="77" t="s">
        <v>28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9"/>
      <c r="S142" s="51" t="s">
        <v>93</v>
      </c>
      <c r="T142" s="233"/>
      <c r="U142" s="233"/>
      <c r="V142" s="157">
        <f>SUM(G142:I142)</f>
        <v>0</v>
      </c>
    </row>
    <row r="143" spans="1:22" s="1" customFormat="1" ht="15.75" customHeight="1" x14ac:dyDescent="0.25">
      <c r="A143" s="214"/>
      <c r="B143" s="217"/>
      <c r="C143" s="220"/>
      <c r="D143" s="236"/>
      <c r="E143" s="229" t="s">
        <v>31</v>
      </c>
      <c r="F143" s="230"/>
      <c r="G143" s="152">
        <f t="shared" ref="G143:Q143" si="46">SUM(G141:G142)</f>
        <v>0</v>
      </c>
      <c r="H143" s="152">
        <f t="shared" si="46"/>
        <v>0</v>
      </c>
      <c r="I143" s="152">
        <f t="shared" si="46"/>
        <v>0</v>
      </c>
      <c r="J143" s="152">
        <f t="shared" si="46"/>
        <v>0</v>
      </c>
      <c r="K143" s="152">
        <f t="shared" si="46"/>
        <v>0</v>
      </c>
      <c r="L143" s="152">
        <f t="shared" si="46"/>
        <v>0</v>
      </c>
      <c r="M143" s="152">
        <f t="shared" si="46"/>
        <v>0</v>
      </c>
      <c r="N143" s="152">
        <f t="shared" si="46"/>
        <v>0</v>
      </c>
      <c r="O143" s="152">
        <f t="shared" si="46"/>
        <v>0</v>
      </c>
      <c r="P143" s="152">
        <f t="shared" si="46"/>
        <v>0</v>
      </c>
      <c r="Q143" s="152">
        <f t="shared" si="46"/>
        <v>0</v>
      </c>
      <c r="R143" s="153"/>
      <c r="S143" s="154"/>
      <c r="T143" s="159"/>
      <c r="U143" s="160"/>
      <c r="V143" s="22">
        <f>SUM(V141:V142)</f>
        <v>0</v>
      </c>
    </row>
    <row r="144" spans="1:22" s="1" customFormat="1" ht="15.75" customHeight="1" x14ac:dyDescent="0.2">
      <c r="A144" s="212"/>
      <c r="B144" s="215">
        <v>36</v>
      </c>
      <c r="C144" s="218" t="s">
        <v>139</v>
      </c>
      <c r="D144" s="234" t="s">
        <v>140</v>
      </c>
      <c r="E144" s="74">
        <v>100</v>
      </c>
      <c r="F144" s="75" t="s">
        <v>27</v>
      </c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9"/>
      <c r="S144" s="50" t="s">
        <v>93</v>
      </c>
      <c r="T144" s="232">
        <v>0</v>
      </c>
      <c r="U144" s="224"/>
      <c r="V144" s="23">
        <f>SUM(G144:I144)</f>
        <v>0</v>
      </c>
    </row>
    <row r="145" spans="1:22" s="1" customFormat="1" ht="15.75" customHeight="1" x14ac:dyDescent="0.2">
      <c r="A145" s="213"/>
      <c r="B145" s="216"/>
      <c r="C145" s="219"/>
      <c r="D145" s="235"/>
      <c r="E145" s="74">
        <v>107</v>
      </c>
      <c r="F145" s="77" t="s">
        <v>28</v>
      </c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9"/>
      <c r="S145" s="51" t="s">
        <v>93</v>
      </c>
      <c r="T145" s="233"/>
      <c r="U145" s="233"/>
      <c r="V145" s="157">
        <f>SUM(G145:I145)</f>
        <v>0</v>
      </c>
    </row>
    <row r="146" spans="1:22" s="1" customFormat="1" ht="15.75" customHeight="1" x14ac:dyDescent="0.25">
      <c r="A146" s="214"/>
      <c r="B146" s="217"/>
      <c r="C146" s="220"/>
      <c r="D146" s="236"/>
      <c r="E146" s="229" t="s">
        <v>31</v>
      </c>
      <c r="F146" s="230"/>
      <c r="G146" s="152">
        <f t="shared" ref="G146:Q146" si="47">SUM(G144:G145)</f>
        <v>0</v>
      </c>
      <c r="H146" s="152">
        <f t="shared" si="47"/>
        <v>0</v>
      </c>
      <c r="I146" s="152">
        <f t="shared" si="47"/>
        <v>0</v>
      </c>
      <c r="J146" s="152">
        <f t="shared" si="47"/>
        <v>0</v>
      </c>
      <c r="K146" s="152">
        <f t="shared" si="47"/>
        <v>0</v>
      </c>
      <c r="L146" s="152">
        <f t="shared" si="47"/>
        <v>0</v>
      </c>
      <c r="M146" s="152">
        <f t="shared" si="47"/>
        <v>0</v>
      </c>
      <c r="N146" s="152">
        <f t="shared" si="47"/>
        <v>0</v>
      </c>
      <c r="O146" s="152">
        <f t="shared" si="47"/>
        <v>0</v>
      </c>
      <c r="P146" s="152">
        <f t="shared" si="47"/>
        <v>0</v>
      </c>
      <c r="Q146" s="152">
        <f t="shared" si="47"/>
        <v>0</v>
      </c>
      <c r="R146" s="153"/>
      <c r="S146" s="154"/>
      <c r="T146" s="159"/>
      <c r="U146" s="160"/>
      <c r="V146" s="22">
        <f>SUM(V144:V145)</f>
        <v>0</v>
      </c>
    </row>
  </sheetData>
  <mergeCells count="337">
    <mergeCell ref="A1:V1"/>
    <mergeCell ref="A105:A107"/>
    <mergeCell ref="B105:B107"/>
    <mergeCell ref="C105:C107"/>
    <mergeCell ref="D105:D107"/>
    <mergeCell ref="E107:F107"/>
    <mergeCell ref="A87:A89"/>
    <mergeCell ref="B87:B89"/>
    <mergeCell ref="C87:C89"/>
    <mergeCell ref="D87:D89"/>
    <mergeCell ref="U87:U88"/>
    <mergeCell ref="E89:F89"/>
    <mergeCell ref="U27:U28"/>
    <mergeCell ref="U21:U22"/>
    <mergeCell ref="A27:A29"/>
    <mergeCell ref="B27:B29"/>
    <mergeCell ref="C27:C29"/>
    <mergeCell ref="C21:C23"/>
    <mergeCell ref="D21:D23"/>
    <mergeCell ref="U132:U133"/>
    <mergeCell ref="U33:U34"/>
    <mergeCell ref="U141:U142"/>
    <mergeCell ref="U120:U121"/>
    <mergeCell ref="U105:U106"/>
    <mergeCell ref="U30:U31"/>
    <mergeCell ref="U51:U52"/>
    <mergeCell ref="C99:C101"/>
    <mergeCell ref="D99:D101"/>
    <mergeCell ref="U84:U85"/>
    <mergeCell ref="E86:F86"/>
    <mergeCell ref="A15:A17"/>
    <mergeCell ref="B15:B17"/>
    <mergeCell ref="C15:C17"/>
    <mergeCell ref="D15:D17"/>
    <mergeCell ref="U15:U16"/>
    <mergeCell ref="E17:F17"/>
    <mergeCell ref="A24:A26"/>
    <mergeCell ref="B24:B26"/>
    <mergeCell ref="C24:C26"/>
    <mergeCell ref="D24:D26"/>
    <mergeCell ref="E26:F26"/>
    <mergeCell ref="A33:A35"/>
    <mergeCell ref="B33:B35"/>
    <mergeCell ref="C33:C35"/>
    <mergeCell ref="D33:D35"/>
    <mergeCell ref="U24:U25"/>
    <mergeCell ref="E29:F29"/>
    <mergeCell ref="D27:D29"/>
    <mergeCell ref="A21:A23"/>
    <mergeCell ref="B21:B23"/>
    <mergeCell ref="A141:A143"/>
    <mergeCell ref="B141:B143"/>
    <mergeCell ref="C141:C143"/>
    <mergeCell ref="D141:D143"/>
    <mergeCell ref="E143:F143"/>
    <mergeCell ref="U3:U4"/>
    <mergeCell ref="E5:F5"/>
    <mergeCell ref="A30:A32"/>
    <mergeCell ref="B30:B32"/>
    <mergeCell ref="C30:C32"/>
    <mergeCell ref="D30:D32"/>
    <mergeCell ref="E32:F32"/>
    <mergeCell ref="A45:A47"/>
    <mergeCell ref="B45:B47"/>
    <mergeCell ref="C45:C47"/>
    <mergeCell ref="D45:D47"/>
    <mergeCell ref="U45:U46"/>
    <mergeCell ref="E47:F47"/>
    <mergeCell ref="A3:A5"/>
    <mergeCell ref="B3:B5"/>
    <mergeCell ref="C3:C5"/>
    <mergeCell ref="D3:D5"/>
    <mergeCell ref="E23:F23"/>
    <mergeCell ref="A84:A86"/>
    <mergeCell ref="D78:D80"/>
    <mergeCell ref="E80:F80"/>
    <mergeCell ref="E71:F71"/>
    <mergeCell ref="T48:T49"/>
    <mergeCell ref="T57:T58"/>
    <mergeCell ref="T69:T70"/>
    <mergeCell ref="A72:A74"/>
    <mergeCell ref="B72:B74"/>
    <mergeCell ref="U129:U130"/>
    <mergeCell ref="B84:B86"/>
    <mergeCell ref="C84:C86"/>
    <mergeCell ref="D84:D86"/>
    <mergeCell ref="A129:A131"/>
    <mergeCell ref="B129:B131"/>
    <mergeCell ref="C129:C131"/>
    <mergeCell ref="D129:D131"/>
    <mergeCell ref="A123:A125"/>
    <mergeCell ref="B123:B125"/>
    <mergeCell ref="C123:C125"/>
    <mergeCell ref="D123:D125"/>
    <mergeCell ref="C72:C74"/>
    <mergeCell ref="D72:D74"/>
    <mergeCell ref="A99:A101"/>
    <mergeCell ref="B99:B101"/>
    <mergeCell ref="D51:D53"/>
    <mergeCell ref="E53:F53"/>
    <mergeCell ref="A12:A14"/>
    <mergeCell ref="B12:B14"/>
    <mergeCell ref="C12:C14"/>
    <mergeCell ref="D12:D14"/>
    <mergeCell ref="U12:U13"/>
    <mergeCell ref="E14:F14"/>
    <mergeCell ref="A18:A20"/>
    <mergeCell ref="B18:B20"/>
    <mergeCell ref="C18:C20"/>
    <mergeCell ref="D18:D20"/>
    <mergeCell ref="E20:F20"/>
    <mergeCell ref="A42:A44"/>
    <mergeCell ref="B42:B44"/>
    <mergeCell ref="C42:C44"/>
    <mergeCell ref="D42:D44"/>
    <mergeCell ref="U42:U43"/>
    <mergeCell ref="E44:F44"/>
    <mergeCell ref="E35:F35"/>
    <mergeCell ref="A39:A41"/>
    <mergeCell ref="B39:B41"/>
    <mergeCell ref="C39:C41"/>
    <mergeCell ref="D39:D41"/>
    <mergeCell ref="A6:A8"/>
    <mergeCell ref="B6:B8"/>
    <mergeCell ref="C6:C8"/>
    <mergeCell ref="D6:D8"/>
    <mergeCell ref="U6:U7"/>
    <mergeCell ref="E8:F8"/>
    <mergeCell ref="U18:U19"/>
    <mergeCell ref="A132:A134"/>
    <mergeCell ref="B132:B134"/>
    <mergeCell ref="C132:C134"/>
    <mergeCell ref="D132:D134"/>
    <mergeCell ref="E134:F134"/>
    <mergeCell ref="A48:A50"/>
    <mergeCell ref="B48:B50"/>
    <mergeCell ref="C48:C50"/>
    <mergeCell ref="D48:D50"/>
    <mergeCell ref="U48:U49"/>
    <mergeCell ref="E50:F50"/>
    <mergeCell ref="A57:A59"/>
    <mergeCell ref="B57:B59"/>
    <mergeCell ref="C57:C59"/>
    <mergeCell ref="D57:D59"/>
    <mergeCell ref="U57:U58"/>
    <mergeCell ref="E59:F59"/>
    <mergeCell ref="D93:D95"/>
    <mergeCell ref="U93:U94"/>
    <mergeCell ref="E95:F95"/>
    <mergeCell ref="T84:T85"/>
    <mergeCell ref="T87:T88"/>
    <mergeCell ref="U72:U73"/>
    <mergeCell ref="E74:F74"/>
    <mergeCell ref="A63:A65"/>
    <mergeCell ref="B63:B65"/>
    <mergeCell ref="C63:C65"/>
    <mergeCell ref="D63:D65"/>
    <mergeCell ref="U63:U64"/>
    <mergeCell ref="E65:F65"/>
    <mergeCell ref="T72:T73"/>
    <mergeCell ref="T63:T64"/>
    <mergeCell ref="U78:U79"/>
    <mergeCell ref="A69:A71"/>
    <mergeCell ref="B69:B71"/>
    <mergeCell ref="C69:C71"/>
    <mergeCell ref="D69:D71"/>
    <mergeCell ref="U69:U70"/>
    <mergeCell ref="A78:A80"/>
    <mergeCell ref="B78:B80"/>
    <mergeCell ref="C78:C80"/>
    <mergeCell ref="A135:A137"/>
    <mergeCell ref="B135:B137"/>
    <mergeCell ref="C135:C137"/>
    <mergeCell ref="D135:D137"/>
    <mergeCell ref="U135:U136"/>
    <mergeCell ref="E137:F137"/>
    <mergeCell ref="A117:A119"/>
    <mergeCell ref="B117:B119"/>
    <mergeCell ref="C117:C119"/>
    <mergeCell ref="D117:D119"/>
    <mergeCell ref="U117:U118"/>
    <mergeCell ref="E119:F119"/>
    <mergeCell ref="T135:T136"/>
    <mergeCell ref="T117:T118"/>
    <mergeCell ref="T129:T130"/>
    <mergeCell ref="U123:U124"/>
    <mergeCell ref="E125:F125"/>
    <mergeCell ref="A120:A122"/>
    <mergeCell ref="B120:B122"/>
    <mergeCell ref="C120:C122"/>
    <mergeCell ref="D120:D122"/>
    <mergeCell ref="E122:F122"/>
    <mergeCell ref="E131:F131"/>
    <mergeCell ref="A114:A116"/>
    <mergeCell ref="B114:B116"/>
    <mergeCell ref="C114:C116"/>
    <mergeCell ref="D114:D116"/>
    <mergeCell ref="U114:U115"/>
    <mergeCell ref="E116:F116"/>
    <mergeCell ref="A144:A146"/>
    <mergeCell ref="B144:B146"/>
    <mergeCell ref="C144:C146"/>
    <mergeCell ref="D144:D146"/>
    <mergeCell ref="U144:U145"/>
    <mergeCell ref="E146:F146"/>
    <mergeCell ref="T114:T115"/>
    <mergeCell ref="T144:T145"/>
    <mergeCell ref="A126:A128"/>
    <mergeCell ref="B126:B128"/>
    <mergeCell ref="C126:C128"/>
    <mergeCell ref="D126:D128"/>
    <mergeCell ref="U126:U127"/>
    <mergeCell ref="E128:F128"/>
    <mergeCell ref="T126:T127"/>
    <mergeCell ref="A138:A140"/>
    <mergeCell ref="B138:B140"/>
    <mergeCell ref="C138:C140"/>
    <mergeCell ref="U102:U103"/>
    <mergeCell ref="E104:F104"/>
    <mergeCell ref="T36:T37"/>
    <mergeCell ref="T102:T103"/>
    <mergeCell ref="A75:A77"/>
    <mergeCell ref="B75:B77"/>
    <mergeCell ref="C75:C77"/>
    <mergeCell ref="D75:D77"/>
    <mergeCell ref="U75:U76"/>
    <mergeCell ref="E77:F77"/>
    <mergeCell ref="T75:T76"/>
    <mergeCell ref="A93:A95"/>
    <mergeCell ref="B93:B95"/>
    <mergeCell ref="C93:C95"/>
    <mergeCell ref="U99:U100"/>
    <mergeCell ref="E101:F101"/>
    <mergeCell ref="A66:A68"/>
    <mergeCell ref="B66:B68"/>
    <mergeCell ref="C66:C68"/>
    <mergeCell ref="D66:D68"/>
    <mergeCell ref="U66:U67"/>
    <mergeCell ref="E68:F68"/>
    <mergeCell ref="T99:T100"/>
    <mergeCell ref="T66:T67"/>
    <mergeCell ref="D138:D140"/>
    <mergeCell ref="U138:U139"/>
    <mergeCell ref="E140:F140"/>
    <mergeCell ref="T93:T94"/>
    <mergeCell ref="T138:T139"/>
    <mergeCell ref="A90:A92"/>
    <mergeCell ref="B90:B92"/>
    <mergeCell ref="C90:C92"/>
    <mergeCell ref="D90:D92"/>
    <mergeCell ref="U90:U91"/>
    <mergeCell ref="E92:F92"/>
    <mergeCell ref="C96:C98"/>
    <mergeCell ref="D96:D98"/>
    <mergeCell ref="U96:U97"/>
    <mergeCell ref="E98:F98"/>
    <mergeCell ref="A108:A110"/>
    <mergeCell ref="B108:B110"/>
    <mergeCell ref="C108:C110"/>
    <mergeCell ref="D108:D110"/>
    <mergeCell ref="U108:U109"/>
    <mergeCell ref="E110:F110"/>
    <mergeCell ref="T96:T97"/>
    <mergeCell ref="T108:T109"/>
    <mergeCell ref="T105:T106"/>
    <mergeCell ref="U60:U61"/>
    <mergeCell ref="E62:F62"/>
    <mergeCell ref="T90:T91"/>
    <mergeCell ref="T60:T61"/>
    <mergeCell ref="A111:A113"/>
    <mergeCell ref="B111:B113"/>
    <mergeCell ref="C111:C113"/>
    <mergeCell ref="D111:D113"/>
    <mergeCell ref="U111:U112"/>
    <mergeCell ref="E113:F113"/>
    <mergeCell ref="A81:A83"/>
    <mergeCell ref="B81:B83"/>
    <mergeCell ref="C81:C83"/>
    <mergeCell ref="D81:D83"/>
    <mergeCell ref="U81:U82"/>
    <mergeCell ref="E83:F83"/>
    <mergeCell ref="T111:T112"/>
    <mergeCell ref="T81:T82"/>
    <mergeCell ref="A96:A98"/>
    <mergeCell ref="B96:B98"/>
    <mergeCell ref="A102:A104"/>
    <mergeCell ref="B102:B104"/>
    <mergeCell ref="C102:C104"/>
    <mergeCell ref="D102:D104"/>
    <mergeCell ref="U54:U55"/>
    <mergeCell ref="E56:F56"/>
    <mergeCell ref="A9:A11"/>
    <mergeCell ref="B9:B11"/>
    <mergeCell ref="C9:C11"/>
    <mergeCell ref="D9:D11"/>
    <mergeCell ref="U9:U10"/>
    <mergeCell ref="E11:F11"/>
    <mergeCell ref="T54:T55"/>
    <mergeCell ref="T9:T10"/>
    <mergeCell ref="T27:T28"/>
    <mergeCell ref="T21:T22"/>
    <mergeCell ref="T33:T34"/>
    <mergeCell ref="A36:A38"/>
    <mergeCell ref="B36:B38"/>
    <mergeCell ref="C36:C38"/>
    <mergeCell ref="D36:D38"/>
    <mergeCell ref="U36:U37"/>
    <mergeCell ref="E38:F38"/>
    <mergeCell ref="U39:U40"/>
    <mergeCell ref="E41:F41"/>
    <mergeCell ref="A51:A53"/>
    <mergeCell ref="B51:B53"/>
    <mergeCell ref="C51:C53"/>
    <mergeCell ref="T141:T142"/>
    <mergeCell ref="T15:T16"/>
    <mergeCell ref="T24:T25"/>
    <mergeCell ref="T3:T4"/>
    <mergeCell ref="T30:T31"/>
    <mergeCell ref="T45:T46"/>
    <mergeCell ref="T123:T124"/>
    <mergeCell ref="A54:A56"/>
    <mergeCell ref="B54:B56"/>
    <mergeCell ref="C54:C56"/>
    <mergeCell ref="T120:T121"/>
    <mergeCell ref="T42:T43"/>
    <mergeCell ref="T78:T79"/>
    <mergeCell ref="T39:T40"/>
    <mergeCell ref="T51:T52"/>
    <mergeCell ref="T12:T13"/>
    <mergeCell ref="T18:T19"/>
    <mergeCell ref="T6:T7"/>
    <mergeCell ref="T132:T133"/>
    <mergeCell ref="D54:D56"/>
    <mergeCell ref="A60:A62"/>
    <mergeCell ref="B60:B62"/>
    <mergeCell ref="C60:C62"/>
    <mergeCell ref="D60:D62"/>
  </mergeCells>
  <phoneticPr fontId="0" type="noConversion"/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62" fitToHeight="3" orientation="landscape" horizontalDpi="4294967294" r:id="rId1"/>
  <headerFooter alignWithMargins="0"/>
  <rowBreaks count="3" manualBreakCount="3">
    <brk id="50" max="21" man="1"/>
    <brk id="104" max="21" man="1"/>
    <brk id="113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Normal="100" workbookViewId="0">
      <pane ySplit="2" topLeftCell="A3" activePane="bottomLeft" state="frozen"/>
      <selection activeCell="C16" sqref="C16"/>
      <selection pane="bottomLeft" sqref="A1:T7"/>
    </sheetView>
  </sheetViews>
  <sheetFormatPr defaultRowHeight="15.75" customHeight="1" x14ac:dyDescent="0.3"/>
  <cols>
    <col min="1" max="2" width="7.85546875" style="59" customWidth="1"/>
    <col min="3" max="3" width="30.85546875" style="98" customWidth="1"/>
    <col min="4" max="4" width="6.85546875" style="60" customWidth="1"/>
    <col min="5" max="5" width="7.28515625" style="99" bestFit="1" customWidth="1"/>
    <col min="6" max="16" width="4.7109375" style="59" customWidth="1"/>
    <col min="17" max="17" width="4.28515625" style="13" customWidth="1"/>
    <col min="18" max="18" width="5.85546875" style="100" customWidth="1"/>
    <col min="19" max="19" width="5.42578125" style="101" customWidth="1"/>
    <col min="20" max="20" width="12.42578125" style="102" bestFit="1" customWidth="1"/>
    <col min="21" max="16384" width="9.140625" style="1"/>
  </cols>
  <sheetData>
    <row r="1" spans="1:20" ht="30" x14ac:dyDescent="0.2">
      <c r="A1" s="231" t="s">
        <v>244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s="20" customFormat="1" ht="27.75" customHeight="1" x14ac:dyDescent="0.2">
      <c r="A2" s="147" t="s">
        <v>50</v>
      </c>
      <c r="B2" s="88" t="s">
        <v>51</v>
      </c>
      <c r="C2" s="89" t="s">
        <v>34</v>
      </c>
      <c r="D2" s="90" t="s">
        <v>30</v>
      </c>
      <c r="E2" s="91" t="s">
        <v>0</v>
      </c>
      <c r="F2" s="92" t="s">
        <v>2</v>
      </c>
      <c r="G2" s="92" t="s">
        <v>3</v>
      </c>
      <c r="H2" s="92" t="s">
        <v>4</v>
      </c>
      <c r="I2" s="92" t="s">
        <v>20</v>
      </c>
      <c r="J2" s="92" t="s">
        <v>5</v>
      </c>
      <c r="K2" s="92" t="s">
        <v>6</v>
      </c>
      <c r="L2" s="92" t="s">
        <v>7</v>
      </c>
      <c r="M2" s="92" t="s">
        <v>8</v>
      </c>
      <c r="N2" s="92" t="s">
        <v>19</v>
      </c>
      <c r="O2" s="92" t="s">
        <v>29</v>
      </c>
      <c r="P2" s="92" t="s">
        <v>17</v>
      </c>
      <c r="Q2" s="18" t="s">
        <v>9</v>
      </c>
      <c r="R2" s="93" t="s">
        <v>53</v>
      </c>
      <c r="S2" s="94" t="s">
        <v>10</v>
      </c>
      <c r="T2" s="46" t="s">
        <v>32</v>
      </c>
    </row>
    <row r="3" spans="1:20" ht="19.5" customHeight="1" x14ac:dyDescent="0.3">
      <c r="A3" s="76">
        <v>100</v>
      </c>
      <c r="B3" s="76"/>
      <c r="C3" s="163" t="s">
        <v>133</v>
      </c>
      <c r="D3" s="95" t="s">
        <v>134</v>
      </c>
      <c r="E3" s="96" t="s">
        <v>218</v>
      </c>
      <c r="F3" s="161">
        <v>20</v>
      </c>
      <c r="G3" s="161">
        <v>14</v>
      </c>
      <c r="H3" s="161">
        <v>8</v>
      </c>
      <c r="I3" s="161">
        <v>10</v>
      </c>
      <c r="J3" s="161">
        <v>10</v>
      </c>
      <c r="K3" s="161">
        <v>14</v>
      </c>
      <c r="L3" s="161">
        <v>11</v>
      </c>
      <c r="M3" s="161">
        <v>9</v>
      </c>
      <c r="N3" s="161">
        <v>10</v>
      </c>
      <c r="O3" s="161">
        <v>13</v>
      </c>
      <c r="P3" s="161">
        <v>3</v>
      </c>
      <c r="Q3" s="162"/>
      <c r="R3" s="93">
        <f>IF(E3="","",SUM(F3:P3)-(Q3))</f>
        <v>122</v>
      </c>
      <c r="S3" s="97">
        <v>1</v>
      </c>
      <c r="T3" s="164">
        <f t="shared" ref="T3:T34" si="0">SUM(F3:H3)</f>
        <v>42</v>
      </c>
    </row>
    <row r="4" spans="1:20" ht="19.5" customHeight="1" x14ac:dyDescent="0.3">
      <c r="A4" s="76">
        <v>25</v>
      </c>
      <c r="B4" s="76"/>
      <c r="C4" s="163" t="s">
        <v>184</v>
      </c>
      <c r="D4" s="95" t="s">
        <v>185</v>
      </c>
      <c r="E4" s="96" t="s">
        <v>186</v>
      </c>
      <c r="F4" s="161">
        <v>21</v>
      </c>
      <c r="G4" s="161">
        <v>9</v>
      </c>
      <c r="H4" s="161">
        <v>8</v>
      </c>
      <c r="I4" s="161">
        <v>10</v>
      </c>
      <c r="J4" s="161">
        <v>13</v>
      </c>
      <c r="K4" s="161">
        <v>14</v>
      </c>
      <c r="L4" s="161">
        <v>10</v>
      </c>
      <c r="M4" s="161">
        <v>9</v>
      </c>
      <c r="N4" s="161">
        <v>11</v>
      </c>
      <c r="O4" s="161">
        <v>12</v>
      </c>
      <c r="P4" s="161">
        <v>3</v>
      </c>
      <c r="Q4" s="162"/>
      <c r="R4" s="93">
        <f>IF(E4="","",SUM(F4:P4)-(Q4))</f>
        <v>120</v>
      </c>
      <c r="S4" s="97">
        <v>2</v>
      </c>
      <c r="T4" s="164">
        <f t="shared" si="0"/>
        <v>38</v>
      </c>
    </row>
    <row r="5" spans="1:20" ht="19.5" customHeight="1" x14ac:dyDescent="0.3">
      <c r="A5" s="76">
        <v>97</v>
      </c>
      <c r="B5" s="76"/>
      <c r="C5" s="163" t="s">
        <v>133</v>
      </c>
      <c r="D5" s="95" t="s">
        <v>134</v>
      </c>
      <c r="E5" s="96" t="s">
        <v>237</v>
      </c>
      <c r="F5" s="161">
        <v>19</v>
      </c>
      <c r="G5" s="161">
        <v>11</v>
      </c>
      <c r="H5" s="161">
        <v>8</v>
      </c>
      <c r="I5" s="161">
        <v>10</v>
      </c>
      <c r="J5" s="161">
        <v>12</v>
      </c>
      <c r="K5" s="161">
        <v>13</v>
      </c>
      <c r="L5" s="161">
        <v>10</v>
      </c>
      <c r="M5" s="161">
        <v>10</v>
      </c>
      <c r="N5" s="161">
        <v>11</v>
      </c>
      <c r="O5" s="161">
        <v>12</v>
      </c>
      <c r="P5" s="161">
        <v>3</v>
      </c>
      <c r="Q5" s="162"/>
      <c r="R5" s="93">
        <f>IF(E5="","",SUM(F5:P5)-(Q5))</f>
        <v>119</v>
      </c>
      <c r="S5" s="97" t="s">
        <v>234</v>
      </c>
      <c r="T5" s="164">
        <f t="shared" si="0"/>
        <v>38</v>
      </c>
    </row>
    <row r="6" spans="1:20" ht="19.5" customHeight="1" x14ac:dyDescent="0.3">
      <c r="A6" s="76">
        <v>28</v>
      </c>
      <c r="B6" s="76"/>
      <c r="C6" s="163" t="s">
        <v>184</v>
      </c>
      <c r="D6" s="95" t="s">
        <v>185</v>
      </c>
      <c r="E6" s="96" t="s">
        <v>190</v>
      </c>
      <c r="F6" s="161">
        <v>20</v>
      </c>
      <c r="G6" s="161">
        <v>12</v>
      </c>
      <c r="H6" s="161">
        <v>6</v>
      </c>
      <c r="I6" s="161">
        <v>9</v>
      </c>
      <c r="J6" s="161">
        <v>12</v>
      </c>
      <c r="K6" s="161">
        <v>13</v>
      </c>
      <c r="L6" s="161">
        <v>9</v>
      </c>
      <c r="M6" s="161">
        <v>9</v>
      </c>
      <c r="N6" s="161">
        <v>10</v>
      </c>
      <c r="O6" s="161">
        <v>12</v>
      </c>
      <c r="P6" s="161">
        <v>6</v>
      </c>
      <c r="Q6" s="162"/>
      <c r="R6" s="93">
        <f>IF(E6="","",SUM(F6:P6)-(Q6))</f>
        <v>118</v>
      </c>
      <c r="S6" s="97" t="s">
        <v>234</v>
      </c>
      <c r="T6" s="164">
        <f t="shared" si="0"/>
        <v>38</v>
      </c>
    </row>
    <row r="7" spans="1:20" ht="19.5" customHeight="1" x14ac:dyDescent="0.3">
      <c r="A7" s="76">
        <v>81</v>
      </c>
      <c r="B7" s="76"/>
      <c r="C7" s="163" t="s">
        <v>143</v>
      </c>
      <c r="D7" s="95" t="s">
        <v>144</v>
      </c>
      <c r="E7" s="96" t="s">
        <v>174</v>
      </c>
      <c r="F7" s="161">
        <v>18</v>
      </c>
      <c r="G7" s="161">
        <v>9</v>
      </c>
      <c r="H7" s="161">
        <v>8</v>
      </c>
      <c r="I7" s="161">
        <v>10</v>
      </c>
      <c r="J7" s="161">
        <v>13</v>
      </c>
      <c r="K7" s="161">
        <v>14</v>
      </c>
      <c r="L7" s="161">
        <v>9</v>
      </c>
      <c r="M7" s="161">
        <v>10</v>
      </c>
      <c r="N7" s="161">
        <v>10</v>
      </c>
      <c r="O7" s="161">
        <v>12</v>
      </c>
      <c r="P7" s="161">
        <v>3</v>
      </c>
      <c r="Q7" s="162"/>
      <c r="R7" s="93">
        <f>IF(E7="","",SUM(F7:P7)-(Q7))</f>
        <v>116</v>
      </c>
      <c r="S7" s="97">
        <v>3</v>
      </c>
      <c r="T7" s="164">
        <f t="shared" si="0"/>
        <v>35</v>
      </c>
    </row>
    <row r="8" spans="1:20" ht="19.5" customHeight="1" x14ac:dyDescent="0.3">
      <c r="A8" s="76">
        <v>76</v>
      </c>
      <c r="B8" s="76"/>
      <c r="C8" s="163" t="s">
        <v>223</v>
      </c>
      <c r="D8" s="95" t="s">
        <v>224</v>
      </c>
      <c r="E8" s="96" t="s">
        <v>225</v>
      </c>
      <c r="F8" s="161">
        <v>19</v>
      </c>
      <c r="G8" s="161">
        <v>9</v>
      </c>
      <c r="H8" s="161">
        <v>7</v>
      </c>
      <c r="I8" s="161">
        <v>9</v>
      </c>
      <c r="J8" s="161">
        <v>12</v>
      </c>
      <c r="K8" s="161">
        <v>13</v>
      </c>
      <c r="L8" s="161">
        <v>10</v>
      </c>
      <c r="M8" s="161">
        <v>10</v>
      </c>
      <c r="N8" s="161">
        <v>9</v>
      </c>
      <c r="O8" s="161">
        <v>12</v>
      </c>
      <c r="P8" s="161">
        <v>3</v>
      </c>
      <c r="Q8" s="162"/>
      <c r="R8" s="93">
        <f>IF(E8="","",SUM(F8:P8)-(Q8))</f>
        <v>113</v>
      </c>
      <c r="S8" s="95">
        <v>6</v>
      </c>
      <c r="T8" s="164">
        <f t="shared" si="0"/>
        <v>35</v>
      </c>
    </row>
    <row r="9" spans="1:20" ht="19.5" customHeight="1" x14ac:dyDescent="0.3">
      <c r="A9" s="76">
        <v>44</v>
      </c>
      <c r="B9" s="76"/>
      <c r="C9" s="163" t="s">
        <v>131</v>
      </c>
      <c r="D9" s="95" t="s">
        <v>132</v>
      </c>
      <c r="E9" s="96" t="s">
        <v>179</v>
      </c>
      <c r="F9" s="161">
        <v>18</v>
      </c>
      <c r="G9" s="161">
        <v>10</v>
      </c>
      <c r="H9" s="161">
        <v>8</v>
      </c>
      <c r="I9" s="161">
        <v>10</v>
      </c>
      <c r="J9" s="161">
        <v>12</v>
      </c>
      <c r="K9" s="161">
        <v>13</v>
      </c>
      <c r="L9" s="161">
        <v>8</v>
      </c>
      <c r="M9" s="161">
        <v>9</v>
      </c>
      <c r="N9" s="161">
        <v>11</v>
      </c>
      <c r="O9" s="161">
        <v>9</v>
      </c>
      <c r="P9" s="161">
        <v>3</v>
      </c>
      <c r="Q9" s="162"/>
      <c r="R9" s="93">
        <f>IF(E9="","",SUM(F9:P9)-(Q9))</f>
        <v>111</v>
      </c>
      <c r="S9" s="95">
        <v>7</v>
      </c>
      <c r="T9" s="164">
        <f t="shared" si="0"/>
        <v>36</v>
      </c>
    </row>
    <row r="10" spans="1:20" ht="19.5" customHeight="1" x14ac:dyDescent="0.3">
      <c r="A10" s="76">
        <v>83</v>
      </c>
      <c r="B10" s="76"/>
      <c r="C10" s="163" t="s">
        <v>143</v>
      </c>
      <c r="D10" s="95" t="s">
        <v>144</v>
      </c>
      <c r="E10" s="96" t="s">
        <v>175</v>
      </c>
      <c r="F10" s="161">
        <v>15</v>
      </c>
      <c r="G10" s="161">
        <v>9</v>
      </c>
      <c r="H10" s="161">
        <v>7</v>
      </c>
      <c r="I10" s="161">
        <v>10</v>
      </c>
      <c r="J10" s="161">
        <v>15</v>
      </c>
      <c r="K10" s="161">
        <v>13</v>
      </c>
      <c r="L10" s="161">
        <v>9</v>
      </c>
      <c r="M10" s="161">
        <v>9</v>
      </c>
      <c r="N10" s="161">
        <v>10</v>
      </c>
      <c r="O10" s="161">
        <v>10</v>
      </c>
      <c r="P10" s="161">
        <v>3</v>
      </c>
      <c r="Q10" s="162"/>
      <c r="R10" s="93">
        <f>IF(E10="","",SUM(F10:P10)-(Q10))</f>
        <v>110</v>
      </c>
      <c r="S10" s="95">
        <v>8</v>
      </c>
      <c r="T10" s="164">
        <f t="shared" si="0"/>
        <v>31</v>
      </c>
    </row>
    <row r="11" spans="1:20" ht="19.5" customHeight="1" x14ac:dyDescent="0.3">
      <c r="A11" s="76">
        <v>61</v>
      </c>
      <c r="B11" s="76"/>
      <c r="C11" s="163" t="s">
        <v>94</v>
      </c>
      <c r="D11" s="95" t="s">
        <v>95</v>
      </c>
      <c r="E11" s="96" t="s">
        <v>183</v>
      </c>
      <c r="F11" s="161">
        <v>18</v>
      </c>
      <c r="G11" s="161">
        <v>9</v>
      </c>
      <c r="H11" s="161">
        <v>7</v>
      </c>
      <c r="I11" s="161">
        <v>10</v>
      </c>
      <c r="J11" s="161">
        <v>10</v>
      </c>
      <c r="K11" s="161">
        <v>13</v>
      </c>
      <c r="L11" s="161">
        <v>9</v>
      </c>
      <c r="M11" s="161">
        <v>9</v>
      </c>
      <c r="N11" s="161">
        <v>10</v>
      </c>
      <c r="O11" s="161">
        <v>11</v>
      </c>
      <c r="P11" s="161">
        <v>3</v>
      </c>
      <c r="Q11" s="162"/>
      <c r="R11" s="93">
        <f>IF(E11="","",SUM(F11:P11)-(Q11))</f>
        <v>109</v>
      </c>
      <c r="S11" s="95">
        <v>9</v>
      </c>
      <c r="T11" s="164">
        <f t="shared" si="0"/>
        <v>34</v>
      </c>
    </row>
    <row r="12" spans="1:20" ht="19.5" customHeight="1" x14ac:dyDescent="0.3">
      <c r="A12" s="76">
        <v>34</v>
      </c>
      <c r="B12" s="76"/>
      <c r="C12" s="163" t="s">
        <v>129</v>
      </c>
      <c r="D12" s="95" t="s">
        <v>130</v>
      </c>
      <c r="E12" s="96" t="s">
        <v>197</v>
      </c>
      <c r="F12" s="161">
        <v>16</v>
      </c>
      <c r="G12" s="161">
        <v>10</v>
      </c>
      <c r="H12" s="161">
        <v>7</v>
      </c>
      <c r="I12" s="161">
        <v>10</v>
      </c>
      <c r="J12" s="161">
        <v>10</v>
      </c>
      <c r="K12" s="161">
        <v>13</v>
      </c>
      <c r="L12" s="161">
        <v>9</v>
      </c>
      <c r="M12" s="161">
        <v>10</v>
      </c>
      <c r="N12" s="161">
        <v>9</v>
      </c>
      <c r="O12" s="161">
        <v>12</v>
      </c>
      <c r="P12" s="161">
        <v>3</v>
      </c>
      <c r="Q12" s="162"/>
      <c r="R12" s="93">
        <f>IF(E12="","",SUM(F12:P12)-(Q12))</f>
        <v>109</v>
      </c>
      <c r="S12" s="95">
        <v>10</v>
      </c>
      <c r="T12" s="164">
        <f t="shared" si="0"/>
        <v>33</v>
      </c>
    </row>
    <row r="13" spans="1:20" ht="19.5" customHeight="1" x14ac:dyDescent="0.3">
      <c r="A13" s="76">
        <v>45</v>
      </c>
      <c r="B13" s="76"/>
      <c r="C13" s="163" t="s">
        <v>135</v>
      </c>
      <c r="D13" s="95" t="s">
        <v>136</v>
      </c>
      <c r="E13" s="96" t="s">
        <v>206</v>
      </c>
      <c r="F13" s="161">
        <v>13</v>
      </c>
      <c r="G13" s="161">
        <v>9</v>
      </c>
      <c r="H13" s="161">
        <v>8</v>
      </c>
      <c r="I13" s="161">
        <v>10</v>
      </c>
      <c r="J13" s="161">
        <v>15</v>
      </c>
      <c r="K13" s="161">
        <v>11</v>
      </c>
      <c r="L13" s="161">
        <v>11</v>
      </c>
      <c r="M13" s="161">
        <v>10</v>
      </c>
      <c r="N13" s="161">
        <v>9</v>
      </c>
      <c r="O13" s="161">
        <v>10</v>
      </c>
      <c r="P13" s="161">
        <v>3</v>
      </c>
      <c r="Q13" s="162"/>
      <c r="R13" s="93">
        <f>IF(E13="","",SUM(F13:P13)-(Q13))</f>
        <v>109</v>
      </c>
      <c r="S13" s="95">
        <v>11</v>
      </c>
      <c r="T13" s="164">
        <f t="shared" si="0"/>
        <v>30</v>
      </c>
    </row>
    <row r="14" spans="1:20" ht="19.5" customHeight="1" x14ac:dyDescent="0.3">
      <c r="A14" s="76">
        <v>3</v>
      </c>
      <c r="B14" s="76"/>
      <c r="C14" s="163" t="s">
        <v>119</v>
      </c>
      <c r="D14" s="95" t="s">
        <v>154</v>
      </c>
      <c r="E14" s="96" t="s">
        <v>169</v>
      </c>
      <c r="F14" s="161">
        <v>18</v>
      </c>
      <c r="G14" s="161">
        <v>9</v>
      </c>
      <c r="H14" s="161">
        <v>10</v>
      </c>
      <c r="I14" s="161">
        <v>8</v>
      </c>
      <c r="J14" s="161">
        <v>10</v>
      </c>
      <c r="K14" s="161">
        <v>11</v>
      </c>
      <c r="L14" s="161">
        <v>10</v>
      </c>
      <c r="M14" s="161">
        <v>10</v>
      </c>
      <c r="N14" s="161">
        <v>9</v>
      </c>
      <c r="O14" s="161">
        <v>10</v>
      </c>
      <c r="P14" s="161">
        <v>3</v>
      </c>
      <c r="Q14" s="162"/>
      <c r="R14" s="93">
        <f>IF(E14="","",SUM(F14:P14)-(Q14))</f>
        <v>108</v>
      </c>
      <c r="S14" s="95">
        <v>12</v>
      </c>
      <c r="T14" s="164">
        <f t="shared" si="0"/>
        <v>37</v>
      </c>
    </row>
    <row r="15" spans="1:20" ht="19.5" customHeight="1" x14ac:dyDescent="0.3">
      <c r="A15" s="76">
        <v>98</v>
      </c>
      <c r="B15" s="76"/>
      <c r="C15" s="163" t="s">
        <v>133</v>
      </c>
      <c r="D15" s="95" t="s">
        <v>134</v>
      </c>
      <c r="E15" s="96" t="s">
        <v>233</v>
      </c>
      <c r="F15" s="161">
        <v>19</v>
      </c>
      <c r="G15" s="161">
        <v>13</v>
      </c>
      <c r="H15" s="161">
        <v>9</v>
      </c>
      <c r="I15" s="161">
        <v>10</v>
      </c>
      <c r="J15" s="161">
        <v>0</v>
      </c>
      <c r="K15" s="161">
        <v>13</v>
      </c>
      <c r="L15" s="161">
        <v>10</v>
      </c>
      <c r="M15" s="161">
        <v>10</v>
      </c>
      <c r="N15" s="161">
        <v>10</v>
      </c>
      <c r="O15" s="161">
        <v>13</v>
      </c>
      <c r="P15" s="161"/>
      <c r="Q15" s="162"/>
      <c r="R15" s="93">
        <f>IF(E15="","",SUM(F15:P15)-(Q15))</f>
        <v>107</v>
      </c>
      <c r="S15" s="95">
        <v>13</v>
      </c>
      <c r="T15" s="164">
        <f t="shared" si="0"/>
        <v>41</v>
      </c>
    </row>
    <row r="16" spans="1:20" ht="19.5" customHeight="1" x14ac:dyDescent="0.3">
      <c r="A16" s="76">
        <v>35</v>
      </c>
      <c r="B16" s="76"/>
      <c r="C16" s="163" t="s">
        <v>129</v>
      </c>
      <c r="D16" s="95" t="s">
        <v>130</v>
      </c>
      <c r="E16" s="96" t="s">
        <v>198</v>
      </c>
      <c r="F16" s="161">
        <v>15</v>
      </c>
      <c r="G16" s="161">
        <v>10</v>
      </c>
      <c r="H16" s="161">
        <v>6</v>
      </c>
      <c r="I16" s="161">
        <v>10</v>
      </c>
      <c r="J16" s="161">
        <v>12</v>
      </c>
      <c r="K16" s="161">
        <v>13</v>
      </c>
      <c r="L16" s="161">
        <v>9</v>
      </c>
      <c r="M16" s="161">
        <v>9</v>
      </c>
      <c r="N16" s="161">
        <v>9</v>
      </c>
      <c r="O16" s="161">
        <v>10</v>
      </c>
      <c r="P16" s="161">
        <v>3</v>
      </c>
      <c r="Q16" s="162"/>
      <c r="R16" s="93">
        <f>IF(E16="","",SUM(F16:P16)-(Q16))</f>
        <v>106</v>
      </c>
      <c r="S16" s="95">
        <v>14</v>
      </c>
      <c r="T16" s="164">
        <f t="shared" si="0"/>
        <v>31</v>
      </c>
    </row>
    <row r="17" spans="1:20" ht="19.5" customHeight="1" x14ac:dyDescent="0.3">
      <c r="A17" s="76">
        <v>26</v>
      </c>
      <c r="B17" s="76"/>
      <c r="C17" s="163" t="s">
        <v>184</v>
      </c>
      <c r="D17" s="95" t="s">
        <v>185</v>
      </c>
      <c r="E17" s="96" t="s">
        <v>187</v>
      </c>
      <c r="F17" s="161">
        <v>18</v>
      </c>
      <c r="G17" s="161">
        <v>11</v>
      </c>
      <c r="H17" s="161">
        <v>0</v>
      </c>
      <c r="I17" s="161">
        <v>9</v>
      </c>
      <c r="J17" s="161">
        <v>12</v>
      </c>
      <c r="K17" s="161">
        <v>13</v>
      </c>
      <c r="L17" s="161">
        <v>9</v>
      </c>
      <c r="M17" s="161">
        <v>9</v>
      </c>
      <c r="N17" s="161">
        <v>9</v>
      </c>
      <c r="O17" s="161">
        <v>10</v>
      </c>
      <c r="P17" s="161">
        <v>3</v>
      </c>
      <c r="Q17" s="162"/>
      <c r="R17" s="93">
        <f>IF(E17="","",SUM(F17:P17)-(Q17))</f>
        <v>103</v>
      </c>
      <c r="S17" s="95">
        <v>15</v>
      </c>
      <c r="T17" s="164">
        <f t="shared" si="0"/>
        <v>29</v>
      </c>
    </row>
    <row r="18" spans="1:20" ht="19.5" customHeight="1" x14ac:dyDescent="0.3">
      <c r="A18" s="76">
        <v>57</v>
      </c>
      <c r="B18" s="76"/>
      <c r="C18" s="163" t="s">
        <v>141</v>
      </c>
      <c r="D18" s="95" t="s">
        <v>142</v>
      </c>
      <c r="E18" s="96" t="s">
        <v>215</v>
      </c>
      <c r="F18" s="161">
        <v>15</v>
      </c>
      <c r="G18" s="161">
        <v>11</v>
      </c>
      <c r="H18" s="161">
        <v>7</v>
      </c>
      <c r="I18" s="161">
        <v>9</v>
      </c>
      <c r="J18" s="161">
        <v>10</v>
      </c>
      <c r="K18" s="161">
        <v>13</v>
      </c>
      <c r="L18" s="161">
        <v>10</v>
      </c>
      <c r="M18" s="161">
        <v>9</v>
      </c>
      <c r="N18" s="161">
        <v>9</v>
      </c>
      <c r="O18" s="161">
        <v>7</v>
      </c>
      <c r="P18" s="161">
        <v>3</v>
      </c>
      <c r="Q18" s="162"/>
      <c r="R18" s="93">
        <f>IF(E18="","",SUM(F18:P18)-(Q18))</f>
        <v>103</v>
      </c>
      <c r="S18" s="95">
        <v>16</v>
      </c>
      <c r="T18" s="164">
        <f t="shared" si="0"/>
        <v>33</v>
      </c>
    </row>
    <row r="19" spans="1:20" ht="19.5" customHeight="1" x14ac:dyDescent="0.3">
      <c r="A19" s="76">
        <v>31</v>
      </c>
      <c r="B19" s="76"/>
      <c r="C19" s="163" t="s">
        <v>191</v>
      </c>
      <c r="D19" s="95" t="s">
        <v>192</v>
      </c>
      <c r="E19" s="96" t="s">
        <v>170</v>
      </c>
      <c r="F19" s="161">
        <v>15</v>
      </c>
      <c r="G19" s="161">
        <v>10</v>
      </c>
      <c r="H19" s="161">
        <v>7</v>
      </c>
      <c r="I19" s="161">
        <v>9</v>
      </c>
      <c r="J19" s="161">
        <v>9</v>
      </c>
      <c r="K19" s="161">
        <v>12</v>
      </c>
      <c r="L19" s="161">
        <v>9</v>
      </c>
      <c r="M19" s="161">
        <v>10</v>
      </c>
      <c r="N19" s="161">
        <v>9</v>
      </c>
      <c r="O19" s="161">
        <v>9</v>
      </c>
      <c r="P19" s="161">
        <v>3</v>
      </c>
      <c r="Q19" s="162"/>
      <c r="R19" s="93">
        <f>IF(E19="","",SUM(F19:P19)-(Q19))</f>
        <v>102</v>
      </c>
      <c r="S19" s="95">
        <v>17</v>
      </c>
      <c r="T19" s="164">
        <f t="shared" si="0"/>
        <v>32</v>
      </c>
    </row>
    <row r="20" spans="1:20" ht="19.5" customHeight="1" x14ac:dyDescent="0.3">
      <c r="A20" s="76">
        <v>2</v>
      </c>
      <c r="B20" s="76"/>
      <c r="C20" s="163" t="s">
        <v>119</v>
      </c>
      <c r="D20" s="95" t="s">
        <v>154</v>
      </c>
      <c r="E20" s="96" t="s">
        <v>168</v>
      </c>
      <c r="F20" s="161">
        <v>17</v>
      </c>
      <c r="G20" s="161">
        <v>0</v>
      </c>
      <c r="H20" s="161">
        <v>10</v>
      </c>
      <c r="I20" s="161">
        <v>9</v>
      </c>
      <c r="J20" s="161">
        <v>13</v>
      </c>
      <c r="K20" s="161">
        <v>12</v>
      </c>
      <c r="L20" s="161">
        <v>11</v>
      </c>
      <c r="M20" s="161">
        <v>9</v>
      </c>
      <c r="N20" s="161">
        <v>10</v>
      </c>
      <c r="O20" s="161">
        <v>9</v>
      </c>
      <c r="P20" s="161"/>
      <c r="Q20" s="162"/>
      <c r="R20" s="93">
        <f>IF(E20="","",SUM(F20:P20)-(Q20))</f>
        <v>100</v>
      </c>
      <c r="S20" s="95">
        <v>18</v>
      </c>
      <c r="T20" s="164">
        <f t="shared" si="0"/>
        <v>27</v>
      </c>
    </row>
    <row r="21" spans="1:20" ht="19.5" customHeight="1" x14ac:dyDescent="0.3">
      <c r="A21" s="76">
        <v>59</v>
      </c>
      <c r="B21" s="76"/>
      <c r="C21" s="163" t="s">
        <v>141</v>
      </c>
      <c r="D21" s="95" t="s">
        <v>142</v>
      </c>
      <c r="E21" s="96" t="s">
        <v>98</v>
      </c>
      <c r="F21" s="161">
        <v>16</v>
      </c>
      <c r="G21" s="161">
        <v>0</v>
      </c>
      <c r="H21" s="161">
        <v>6</v>
      </c>
      <c r="I21" s="161">
        <v>9</v>
      </c>
      <c r="J21" s="161">
        <v>15</v>
      </c>
      <c r="K21" s="161">
        <v>14</v>
      </c>
      <c r="L21" s="161">
        <v>9</v>
      </c>
      <c r="M21" s="161">
        <v>10</v>
      </c>
      <c r="N21" s="161">
        <v>11</v>
      </c>
      <c r="O21" s="161">
        <v>9</v>
      </c>
      <c r="P21" s="161"/>
      <c r="Q21" s="162"/>
      <c r="R21" s="93">
        <f>IF(E21="","",SUM(F21:P21)-(Q21))</f>
        <v>99</v>
      </c>
      <c r="S21" s="95">
        <v>19</v>
      </c>
      <c r="T21" s="164">
        <f t="shared" si="0"/>
        <v>22</v>
      </c>
    </row>
    <row r="22" spans="1:20" ht="19.5" customHeight="1" x14ac:dyDescent="0.3">
      <c r="A22" s="76">
        <v>24</v>
      </c>
      <c r="B22" s="76"/>
      <c r="C22" s="163" t="s">
        <v>127</v>
      </c>
      <c r="D22" s="95" t="s">
        <v>128</v>
      </c>
      <c r="E22" s="96" t="s">
        <v>183</v>
      </c>
      <c r="F22" s="161">
        <v>16</v>
      </c>
      <c r="G22" s="161">
        <v>0</v>
      </c>
      <c r="H22" s="161">
        <v>7</v>
      </c>
      <c r="I22" s="161">
        <v>9</v>
      </c>
      <c r="J22" s="161">
        <v>13</v>
      </c>
      <c r="K22" s="161">
        <v>13</v>
      </c>
      <c r="L22" s="161">
        <v>9</v>
      </c>
      <c r="M22" s="161">
        <v>10</v>
      </c>
      <c r="N22" s="161">
        <v>12</v>
      </c>
      <c r="O22" s="161">
        <v>9</v>
      </c>
      <c r="P22" s="161"/>
      <c r="Q22" s="162"/>
      <c r="R22" s="93">
        <f>IF(E22="","",SUM(F22:P22)-(Q22))</f>
        <v>98</v>
      </c>
      <c r="S22" s="95">
        <v>20</v>
      </c>
      <c r="T22" s="164">
        <f t="shared" si="0"/>
        <v>23</v>
      </c>
    </row>
    <row r="23" spans="1:20" ht="19.5" customHeight="1" x14ac:dyDescent="0.3">
      <c r="A23" s="76">
        <v>4</v>
      </c>
      <c r="B23" s="76"/>
      <c r="C23" s="163" t="s">
        <v>119</v>
      </c>
      <c r="D23" s="95" t="s">
        <v>154</v>
      </c>
      <c r="E23" s="96" t="s">
        <v>170</v>
      </c>
      <c r="F23" s="161">
        <v>15</v>
      </c>
      <c r="G23" s="161">
        <v>9</v>
      </c>
      <c r="H23" s="161">
        <v>8</v>
      </c>
      <c r="I23" s="161">
        <v>9</v>
      </c>
      <c r="J23" s="161">
        <v>10</v>
      </c>
      <c r="K23" s="161">
        <v>12</v>
      </c>
      <c r="L23" s="161">
        <v>8</v>
      </c>
      <c r="M23" s="161">
        <v>9</v>
      </c>
      <c r="N23" s="161">
        <v>9</v>
      </c>
      <c r="O23" s="161">
        <v>9</v>
      </c>
      <c r="P23" s="161"/>
      <c r="Q23" s="162"/>
      <c r="R23" s="93">
        <f>IF(E23="","",SUM(F23:P23)-(Q23))</f>
        <v>98</v>
      </c>
      <c r="S23" s="95">
        <v>21</v>
      </c>
      <c r="T23" s="164">
        <f t="shared" si="0"/>
        <v>32</v>
      </c>
    </row>
    <row r="24" spans="1:20" ht="19.5" customHeight="1" x14ac:dyDescent="0.3">
      <c r="A24" s="76">
        <v>101</v>
      </c>
      <c r="B24" s="76"/>
      <c r="C24" s="163" t="s">
        <v>229</v>
      </c>
      <c r="D24" s="95" t="s">
        <v>230</v>
      </c>
      <c r="E24" s="96" t="s">
        <v>241</v>
      </c>
      <c r="F24" s="161">
        <v>12</v>
      </c>
      <c r="G24" s="161">
        <v>9</v>
      </c>
      <c r="H24" s="161">
        <v>7</v>
      </c>
      <c r="I24" s="161">
        <v>9</v>
      </c>
      <c r="J24" s="161">
        <v>10</v>
      </c>
      <c r="K24" s="161">
        <v>12</v>
      </c>
      <c r="L24" s="161">
        <v>10</v>
      </c>
      <c r="M24" s="161">
        <v>10</v>
      </c>
      <c r="N24" s="161">
        <v>10</v>
      </c>
      <c r="O24" s="161">
        <v>9</v>
      </c>
      <c r="P24" s="161"/>
      <c r="Q24" s="162"/>
      <c r="R24" s="93">
        <f>IF(E24="","",SUM(F24:P24)-(Q24))</f>
        <v>98</v>
      </c>
      <c r="S24" s="95">
        <v>22</v>
      </c>
      <c r="T24" s="164">
        <f t="shared" si="0"/>
        <v>28</v>
      </c>
    </row>
    <row r="25" spans="1:20" ht="19.5" customHeight="1" x14ac:dyDescent="0.3">
      <c r="A25" s="76">
        <v>104</v>
      </c>
      <c r="B25" s="76"/>
      <c r="C25" s="163" t="s">
        <v>229</v>
      </c>
      <c r="D25" s="95" t="s">
        <v>230</v>
      </c>
      <c r="E25" s="96" t="s">
        <v>213</v>
      </c>
      <c r="F25" s="161">
        <v>12</v>
      </c>
      <c r="G25" s="161">
        <v>9</v>
      </c>
      <c r="H25" s="161">
        <v>7</v>
      </c>
      <c r="I25" s="161">
        <v>9</v>
      </c>
      <c r="J25" s="161">
        <v>10</v>
      </c>
      <c r="K25" s="161">
        <v>12</v>
      </c>
      <c r="L25" s="161">
        <v>10</v>
      </c>
      <c r="M25" s="161">
        <v>10</v>
      </c>
      <c r="N25" s="161">
        <v>10</v>
      </c>
      <c r="O25" s="161">
        <v>9</v>
      </c>
      <c r="P25" s="161"/>
      <c r="Q25" s="162"/>
      <c r="R25" s="93">
        <f>IF(E25="","",SUM(F25:P25)-(Q25))</f>
        <v>98</v>
      </c>
      <c r="S25" s="95">
        <v>23</v>
      </c>
      <c r="T25" s="164">
        <f t="shared" si="0"/>
        <v>28</v>
      </c>
    </row>
    <row r="26" spans="1:20" ht="19.5" customHeight="1" x14ac:dyDescent="0.3">
      <c r="A26" s="76">
        <v>63</v>
      </c>
      <c r="B26" s="76"/>
      <c r="C26" s="163" t="s">
        <v>94</v>
      </c>
      <c r="D26" s="95" t="s">
        <v>95</v>
      </c>
      <c r="E26" s="96" t="s">
        <v>164</v>
      </c>
      <c r="F26" s="161">
        <v>16</v>
      </c>
      <c r="G26" s="161">
        <v>0</v>
      </c>
      <c r="H26" s="161">
        <v>9</v>
      </c>
      <c r="I26" s="161">
        <v>10</v>
      </c>
      <c r="J26" s="161">
        <v>11</v>
      </c>
      <c r="K26" s="161">
        <v>12</v>
      </c>
      <c r="L26" s="161">
        <v>10</v>
      </c>
      <c r="M26" s="161">
        <v>9</v>
      </c>
      <c r="N26" s="161">
        <v>9</v>
      </c>
      <c r="O26" s="161">
        <v>11</v>
      </c>
      <c r="P26" s="161"/>
      <c r="Q26" s="162"/>
      <c r="R26" s="93">
        <f>IF(E26="","",SUM(F26:P26)-(Q26))</f>
        <v>97</v>
      </c>
      <c r="S26" s="95">
        <v>24</v>
      </c>
      <c r="T26" s="164">
        <f t="shared" si="0"/>
        <v>25</v>
      </c>
    </row>
    <row r="27" spans="1:20" ht="19.5" customHeight="1" x14ac:dyDescent="0.3">
      <c r="A27" s="76">
        <v>37</v>
      </c>
      <c r="B27" s="76"/>
      <c r="C27" s="163" t="s">
        <v>113</v>
      </c>
      <c r="D27" s="95" t="s">
        <v>114</v>
      </c>
      <c r="E27" s="96" t="s">
        <v>202</v>
      </c>
      <c r="F27" s="161">
        <v>15</v>
      </c>
      <c r="G27" s="161">
        <v>0</v>
      </c>
      <c r="H27" s="161">
        <v>7</v>
      </c>
      <c r="I27" s="161">
        <v>9</v>
      </c>
      <c r="J27" s="161">
        <v>12</v>
      </c>
      <c r="K27" s="161">
        <v>14</v>
      </c>
      <c r="L27" s="161">
        <v>10</v>
      </c>
      <c r="M27" s="161">
        <v>10</v>
      </c>
      <c r="N27" s="161">
        <v>9</v>
      </c>
      <c r="O27" s="161">
        <v>11</v>
      </c>
      <c r="P27" s="161"/>
      <c r="Q27" s="162"/>
      <c r="R27" s="93">
        <f>IF(E27="","",SUM(F27:P27)-(Q27))</f>
        <v>97</v>
      </c>
      <c r="S27" s="95">
        <v>25</v>
      </c>
      <c r="T27" s="164">
        <f t="shared" si="0"/>
        <v>22</v>
      </c>
    </row>
    <row r="28" spans="1:20" ht="19.5" customHeight="1" x14ac:dyDescent="0.3">
      <c r="A28" s="76">
        <v>93</v>
      </c>
      <c r="B28" s="76"/>
      <c r="C28" s="163" t="s">
        <v>229</v>
      </c>
      <c r="D28" s="95" t="s">
        <v>230</v>
      </c>
      <c r="E28" s="96" t="s">
        <v>233</v>
      </c>
      <c r="F28" s="161">
        <v>14</v>
      </c>
      <c r="G28" s="161">
        <v>9</v>
      </c>
      <c r="H28" s="161">
        <v>8</v>
      </c>
      <c r="I28" s="161">
        <v>9</v>
      </c>
      <c r="J28" s="161">
        <v>11</v>
      </c>
      <c r="K28" s="161">
        <v>12</v>
      </c>
      <c r="L28" s="161">
        <v>9</v>
      </c>
      <c r="M28" s="161">
        <v>9</v>
      </c>
      <c r="N28" s="161">
        <v>9</v>
      </c>
      <c r="O28" s="161">
        <v>7</v>
      </c>
      <c r="P28" s="161"/>
      <c r="Q28" s="162"/>
      <c r="R28" s="93">
        <f>IF(E28="","",SUM(F28:P28)-(Q28))</f>
        <v>97</v>
      </c>
      <c r="S28" s="95">
        <v>26</v>
      </c>
      <c r="T28" s="164">
        <f t="shared" si="0"/>
        <v>31</v>
      </c>
    </row>
    <row r="29" spans="1:20" ht="19.5" customHeight="1" x14ac:dyDescent="0.3">
      <c r="A29" s="76">
        <v>94</v>
      </c>
      <c r="B29" s="76"/>
      <c r="C29" s="163" t="s">
        <v>229</v>
      </c>
      <c r="D29" s="95" t="s">
        <v>230</v>
      </c>
      <c r="E29" s="96" t="s">
        <v>208</v>
      </c>
      <c r="F29" s="161">
        <v>14</v>
      </c>
      <c r="G29" s="161">
        <v>9</v>
      </c>
      <c r="H29" s="161">
        <v>7</v>
      </c>
      <c r="I29" s="161">
        <v>9</v>
      </c>
      <c r="J29" s="161">
        <v>11</v>
      </c>
      <c r="K29" s="161">
        <v>12</v>
      </c>
      <c r="L29" s="161">
        <v>9</v>
      </c>
      <c r="M29" s="161">
        <v>10</v>
      </c>
      <c r="N29" s="161">
        <v>9</v>
      </c>
      <c r="O29" s="161">
        <v>7</v>
      </c>
      <c r="P29" s="161"/>
      <c r="Q29" s="162"/>
      <c r="R29" s="93">
        <f>IF(E29="","",SUM(F29:P29)-(Q29))</f>
        <v>97</v>
      </c>
      <c r="S29" s="95">
        <v>27</v>
      </c>
      <c r="T29" s="164">
        <f t="shared" si="0"/>
        <v>30</v>
      </c>
    </row>
    <row r="30" spans="1:20" ht="19.5" customHeight="1" x14ac:dyDescent="0.3">
      <c r="A30" s="76">
        <v>1</v>
      </c>
      <c r="B30" s="76"/>
      <c r="C30" s="163" t="s">
        <v>119</v>
      </c>
      <c r="D30" s="95" t="s">
        <v>154</v>
      </c>
      <c r="E30" s="96" t="s">
        <v>167</v>
      </c>
      <c r="F30" s="161">
        <v>20</v>
      </c>
      <c r="G30" s="161">
        <v>0</v>
      </c>
      <c r="H30" s="161">
        <v>9</v>
      </c>
      <c r="I30" s="161">
        <v>9</v>
      </c>
      <c r="J30" s="161">
        <v>10</v>
      </c>
      <c r="K30" s="161">
        <v>12</v>
      </c>
      <c r="L30" s="161">
        <v>8</v>
      </c>
      <c r="M30" s="161">
        <v>10</v>
      </c>
      <c r="N30" s="161">
        <v>9</v>
      </c>
      <c r="O30" s="161">
        <v>9</v>
      </c>
      <c r="P30" s="161"/>
      <c r="Q30" s="162"/>
      <c r="R30" s="93">
        <f>IF(E30="","",SUM(F30:P30)-(Q30))</f>
        <v>96</v>
      </c>
      <c r="S30" s="95">
        <v>28</v>
      </c>
      <c r="T30" s="164">
        <f t="shared" si="0"/>
        <v>29</v>
      </c>
    </row>
    <row r="31" spans="1:20" ht="19.5" customHeight="1" x14ac:dyDescent="0.3">
      <c r="A31" s="76">
        <v>8</v>
      </c>
      <c r="B31" s="76"/>
      <c r="C31" s="163" t="s">
        <v>121</v>
      </c>
      <c r="D31" s="95" t="s">
        <v>122</v>
      </c>
      <c r="E31" s="96" t="s">
        <v>176</v>
      </c>
      <c r="F31" s="161">
        <v>17</v>
      </c>
      <c r="G31" s="161">
        <v>13</v>
      </c>
      <c r="H31" s="161">
        <v>6</v>
      </c>
      <c r="I31" s="161">
        <v>10</v>
      </c>
      <c r="J31" s="161">
        <v>0</v>
      </c>
      <c r="K31" s="161">
        <v>11</v>
      </c>
      <c r="L31" s="161">
        <v>9</v>
      </c>
      <c r="M31" s="161">
        <v>9</v>
      </c>
      <c r="N31" s="161">
        <v>9</v>
      </c>
      <c r="O31" s="161">
        <v>12</v>
      </c>
      <c r="P31" s="161"/>
      <c r="Q31" s="162"/>
      <c r="R31" s="93">
        <f>IF(E31="","",SUM(F31:P31)-(Q31))</f>
        <v>96</v>
      </c>
      <c r="S31" s="95">
        <v>29</v>
      </c>
      <c r="T31" s="164">
        <f t="shared" si="0"/>
        <v>36</v>
      </c>
    </row>
    <row r="32" spans="1:20" ht="19.5" customHeight="1" x14ac:dyDescent="0.3">
      <c r="A32" s="76">
        <v>96</v>
      </c>
      <c r="B32" s="76"/>
      <c r="C32" s="163" t="s">
        <v>229</v>
      </c>
      <c r="D32" s="95" t="s">
        <v>230</v>
      </c>
      <c r="E32" s="96" t="s">
        <v>216</v>
      </c>
      <c r="F32" s="161">
        <v>14</v>
      </c>
      <c r="G32" s="161">
        <v>9</v>
      </c>
      <c r="H32" s="161">
        <v>7</v>
      </c>
      <c r="I32" s="161">
        <v>10</v>
      </c>
      <c r="J32" s="161">
        <v>9</v>
      </c>
      <c r="K32" s="161">
        <v>12</v>
      </c>
      <c r="L32" s="161">
        <v>9</v>
      </c>
      <c r="M32" s="161">
        <v>9</v>
      </c>
      <c r="N32" s="161">
        <v>9</v>
      </c>
      <c r="O32" s="161">
        <v>8</v>
      </c>
      <c r="P32" s="161"/>
      <c r="Q32" s="162"/>
      <c r="R32" s="93">
        <f>IF(E32="","",SUM(F32:P32)-(Q32))</f>
        <v>96</v>
      </c>
      <c r="S32" s="95">
        <v>30</v>
      </c>
      <c r="T32" s="164">
        <f t="shared" si="0"/>
        <v>30</v>
      </c>
    </row>
    <row r="33" spans="1:20" ht="19.5" customHeight="1" x14ac:dyDescent="0.3">
      <c r="A33" s="76">
        <v>103</v>
      </c>
      <c r="B33" s="76"/>
      <c r="C33" s="163" t="s">
        <v>229</v>
      </c>
      <c r="D33" s="95" t="s">
        <v>230</v>
      </c>
      <c r="E33" s="96" t="s">
        <v>239</v>
      </c>
      <c r="F33" s="161">
        <v>14</v>
      </c>
      <c r="G33" s="161">
        <v>0</v>
      </c>
      <c r="H33" s="161">
        <v>7</v>
      </c>
      <c r="I33" s="161">
        <v>10</v>
      </c>
      <c r="J33" s="161">
        <v>12</v>
      </c>
      <c r="K33" s="161">
        <v>13</v>
      </c>
      <c r="L33" s="161">
        <v>10</v>
      </c>
      <c r="M33" s="161">
        <v>10</v>
      </c>
      <c r="N33" s="161">
        <v>11</v>
      </c>
      <c r="O33" s="161">
        <v>9</v>
      </c>
      <c r="P33" s="161"/>
      <c r="Q33" s="162"/>
      <c r="R33" s="93">
        <f>IF(E33="","",SUM(F33:P33)-(Q33))</f>
        <v>96</v>
      </c>
      <c r="S33" s="95">
        <v>31</v>
      </c>
      <c r="T33" s="164">
        <f t="shared" si="0"/>
        <v>21</v>
      </c>
    </row>
    <row r="34" spans="1:20" ht="19.5" customHeight="1" x14ac:dyDescent="0.3">
      <c r="A34" s="76">
        <v>99</v>
      </c>
      <c r="B34" s="76"/>
      <c r="C34" s="163" t="s">
        <v>133</v>
      </c>
      <c r="D34" s="95" t="s">
        <v>134</v>
      </c>
      <c r="E34" s="96" t="s">
        <v>238</v>
      </c>
      <c r="F34" s="161">
        <v>18</v>
      </c>
      <c r="G34" s="161">
        <v>0</v>
      </c>
      <c r="H34" s="161">
        <v>0</v>
      </c>
      <c r="I34" s="161">
        <v>10</v>
      </c>
      <c r="J34" s="161">
        <v>11</v>
      </c>
      <c r="K34" s="161">
        <v>13</v>
      </c>
      <c r="L34" s="161">
        <v>10</v>
      </c>
      <c r="M34" s="161">
        <v>10</v>
      </c>
      <c r="N34" s="161">
        <v>11</v>
      </c>
      <c r="O34" s="161">
        <v>12</v>
      </c>
      <c r="P34" s="161"/>
      <c r="Q34" s="162"/>
      <c r="R34" s="93">
        <f>IF(E34="","",SUM(F34:P34)-(Q34))</f>
        <v>95</v>
      </c>
      <c r="S34" s="95">
        <v>32</v>
      </c>
      <c r="T34" s="164">
        <f t="shared" si="0"/>
        <v>18</v>
      </c>
    </row>
    <row r="35" spans="1:20" ht="19.5" customHeight="1" x14ac:dyDescent="0.3">
      <c r="A35" s="76">
        <v>29</v>
      </c>
      <c r="B35" s="76"/>
      <c r="C35" s="163" t="s">
        <v>191</v>
      </c>
      <c r="D35" s="95" t="s">
        <v>192</v>
      </c>
      <c r="E35" s="96" t="s">
        <v>193</v>
      </c>
      <c r="F35" s="161">
        <v>16</v>
      </c>
      <c r="G35" s="161">
        <v>11</v>
      </c>
      <c r="H35" s="161">
        <v>0</v>
      </c>
      <c r="I35" s="161">
        <v>9</v>
      </c>
      <c r="J35" s="161">
        <v>11</v>
      </c>
      <c r="K35" s="161">
        <v>11</v>
      </c>
      <c r="L35" s="161">
        <v>9</v>
      </c>
      <c r="M35" s="161">
        <v>9</v>
      </c>
      <c r="N35" s="161">
        <v>10</v>
      </c>
      <c r="O35" s="161">
        <v>9</v>
      </c>
      <c r="P35" s="161"/>
      <c r="Q35" s="162"/>
      <c r="R35" s="93">
        <f>IF(E35="","",SUM(F35:P35)-(Q35))</f>
        <v>95</v>
      </c>
      <c r="S35" s="95">
        <v>33</v>
      </c>
      <c r="T35" s="164">
        <f t="shared" ref="T35:T66" si="1">SUM(F35:H35)</f>
        <v>27</v>
      </c>
    </row>
    <row r="36" spans="1:20" ht="19.5" customHeight="1" x14ac:dyDescent="0.3">
      <c r="A36" s="76">
        <v>23</v>
      </c>
      <c r="B36" s="76"/>
      <c r="C36" s="163" t="s">
        <v>127</v>
      </c>
      <c r="D36" s="95" t="s">
        <v>128</v>
      </c>
      <c r="E36" s="96" t="s">
        <v>181</v>
      </c>
      <c r="F36" s="161">
        <v>15</v>
      </c>
      <c r="G36" s="161">
        <v>0</v>
      </c>
      <c r="H36" s="161">
        <v>8</v>
      </c>
      <c r="I36" s="161">
        <v>10</v>
      </c>
      <c r="J36" s="161">
        <v>12</v>
      </c>
      <c r="K36" s="161">
        <v>12</v>
      </c>
      <c r="L36" s="161">
        <v>9</v>
      </c>
      <c r="M36" s="161">
        <v>9</v>
      </c>
      <c r="N36" s="161">
        <v>10</v>
      </c>
      <c r="O36" s="161">
        <v>10</v>
      </c>
      <c r="P36" s="161"/>
      <c r="Q36" s="162"/>
      <c r="R36" s="93">
        <f>IF(E36="","",SUM(F36:P36)-(Q36))</f>
        <v>95</v>
      </c>
      <c r="S36" s="95">
        <v>34</v>
      </c>
      <c r="T36" s="164">
        <f t="shared" si="1"/>
        <v>23</v>
      </c>
    </row>
    <row r="37" spans="1:20" ht="19.5" customHeight="1" x14ac:dyDescent="0.3">
      <c r="A37" s="76">
        <v>39</v>
      </c>
      <c r="B37" s="76"/>
      <c r="C37" s="163" t="s">
        <v>113</v>
      </c>
      <c r="D37" s="95" t="s">
        <v>114</v>
      </c>
      <c r="E37" s="96" t="s">
        <v>204</v>
      </c>
      <c r="F37" s="161">
        <v>15</v>
      </c>
      <c r="G37" s="161">
        <v>0</v>
      </c>
      <c r="H37" s="161">
        <v>9</v>
      </c>
      <c r="I37" s="161">
        <v>10</v>
      </c>
      <c r="J37" s="161">
        <v>10</v>
      </c>
      <c r="K37" s="161">
        <v>14</v>
      </c>
      <c r="L37" s="161">
        <v>9</v>
      </c>
      <c r="M37" s="161">
        <v>10</v>
      </c>
      <c r="N37" s="161">
        <v>10</v>
      </c>
      <c r="O37" s="161">
        <v>8</v>
      </c>
      <c r="P37" s="161"/>
      <c r="Q37" s="162"/>
      <c r="R37" s="93">
        <f>IF(E37="","",SUM(F37:P37)-(Q37))</f>
        <v>95</v>
      </c>
      <c r="S37" s="95">
        <v>35</v>
      </c>
      <c r="T37" s="164">
        <f t="shared" si="1"/>
        <v>24</v>
      </c>
    </row>
    <row r="38" spans="1:20" ht="19.5" customHeight="1" x14ac:dyDescent="0.3">
      <c r="A38" s="76">
        <v>75</v>
      </c>
      <c r="B38" s="76"/>
      <c r="C38" s="163" t="s">
        <v>223</v>
      </c>
      <c r="D38" s="95" t="s">
        <v>224</v>
      </c>
      <c r="E38" s="96" t="s">
        <v>163</v>
      </c>
      <c r="F38" s="161">
        <v>15</v>
      </c>
      <c r="G38" s="161">
        <v>0</v>
      </c>
      <c r="H38" s="161">
        <v>7</v>
      </c>
      <c r="I38" s="161">
        <v>10</v>
      </c>
      <c r="J38" s="161">
        <v>9</v>
      </c>
      <c r="K38" s="161">
        <v>13</v>
      </c>
      <c r="L38" s="161">
        <v>11</v>
      </c>
      <c r="M38" s="161">
        <v>11</v>
      </c>
      <c r="N38" s="161">
        <v>11</v>
      </c>
      <c r="O38" s="161">
        <v>8</v>
      </c>
      <c r="P38" s="161"/>
      <c r="Q38" s="162"/>
      <c r="R38" s="93">
        <f>IF(E38="","",SUM(F38:P38)-(Q38))</f>
        <v>95</v>
      </c>
      <c r="S38" s="95">
        <v>36</v>
      </c>
      <c r="T38" s="164">
        <f t="shared" si="1"/>
        <v>22</v>
      </c>
    </row>
    <row r="39" spans="1:20" ht="19.5" customHeight="1" x14ac:dyDescent="0.3">
      <c r="A39" s="76">
        <v>79</v>
      </c>
      <c r="B39" s="76"/>
      <c r="C39" s="163" t="s">
        <v>223</v>
      </c>
      <c r="D39" s="95" t="s">
        <v>224</v>
      </c>
      <c r="E39" s="96" t="s">
        <v>228</v>
      </c>
      <c r="F39" s="161">
        <v>14</v>
      </c>
      <c r="G39" s="161">
        <v>0</v>
      </c>
      <c r="H39" s="161">
        <v>7</v>
      </c>
      <c r="I39" s="161">
        <v>10</v>
      </c>
      <c r="J39" s="161">
        <v>13</v>
      </c>
      <c r="K39" s="161">
        <v>11</v>
      </c>
      <c r="L39" s="161">
        <v>8</v>
      </c>
      <c r="M39" s="161">
        <v>10</v>
      </c>
      <c r="N39" s="161">
        <v>9</v>
      </c>
      <c r="O39" s="161">
        <v>13</v>
      </c>
      <c r="P39" s="161"/>
      <c r="Q39" s="162"/>
      <c r="R39" s="93">
        <f>IF(E39="","",SUM(F39:P39)-(Q39))</f>
        <v>95</v>
      </c>
      <c r="S39" s="95">
        <v>37</v>
      </c>
      <c r="T39" s="164">
        <f t="shared" si="1"/>
        <v>21</v>
      </c>
    </row>
    <row r="40" spans="1:20" ht="19.5" customHeight="1" x14ac:dyDescent="0.3">
      <c r="A40" s="76">
        <v>43</v>
      </c>
      <c r="B40" s="76"/>
      <c r="C40" s="163" t="s">
        <v>131</v>
      </c>
      <c r="D40" s="95" t="s">
        <v>132</v>
      </c>
      <c r="E40" s="96" t="s">
        <v>188</v>
      </c>
      <c r="F40" s="161">
        <v>13</v>
      </c>
      <c r="G40" s="161">
        <v>10</v>
      </c>
      <c r="H40" s="161">
        <v>6</v>
      </c>
      <c r="I40" s="161">
        <v>9</v>
      </c>
      <c r="J40" s="161">
        <v>9</v>
      </c>
      <c r="K40" s="161">
        <v>12</v>
      </c>
      <c r="L40" s="161">
        <v>10</v>
      </c>
      <c r="M40" s="161">
        <v>9</v>
      </c>
      <c r="N40" s="161">
        <v>10</v>
      </c>
      <c r="O40" s="161">
        <v>7</v>
      </c>
      <c r="P40" s="161"/>
      <c r="Q40" s="162"/>
      <c r="R40" s="93">
        <f>IF(E40="","",SUM(F40:P40)-(Q40))</f>
        <v>95</v>
      </c>
      <c r="S40" s="95">
        <v>38</v>
      </c>
      <c r="T40" s="164">
        <f t="shared" si="1"/>
        <v>29</v>
      </c>
    </row>
    <row r="41" spans="1:20" ht="19.5" customHeight="1" x14ac:dyDescent="0.3">
      <c r="A41" s="76">
        <v>95</v>
      </c>
      <c r="B41" s="76"/>
      <c r="C41" s="163" t="s">
        <v>229</v>
      </c>
      <c r="D41" s="95" t="s">
        <v>230</v>
      </c>
      <c r="E41" s="96" t="s">
        <v>232</v>
      </c>
      <c r="F41" s="161">
        <v>18</v>
      </c>
      <c r="G41" s="161">
        <v>9</v>
      </c>
      <c r="H41" s="161">
        <v>7</v>
      </c>
      <c r="I41" s="161">
        <v>10</v>
      </c>
      <c r="J41" s="161">
        <v>0</v>
      </c>
      <c r="K41" s="161">
        <v>12</v>
      </c>
      <c r="L41" s="161">
        <v>10</v>
      </c>
      <c r="M41" s="161">
        <v>9</v>
      </c>
      <c r="N41" s="161">
        <v>10</v>
      </c>
      <c r="O41" s="161">
        <v>9</v>
      </c>
      <c r="P41" s="161"/>
      <c r="Q41" s="162"/>
      <c r="R41" s="93">
        <f>IF(E41="","",SUM(F41:P41)-(Q41))</f>
        <v>94</v>
      </c>
      <c r="S41" s="95">
        <v>39</v>
      </c>
      <c r="T41" s="164">
        <f t="shared" si="1"/>
        <v>34</v>
      </c>
    </row>
    <row r="42" spans="1:20" ht="19.5" customHeight="1" x14ac:dyDescent="0.3">
      <c r="A42" s="76">
        <v>38</v>
      </c>
      <c r="B42" s="76"/>
      <c r="C42" s="163" t="s">
        <v>113</v>
      </c>
      <c r="D42" s="95" t="s">
        <v>114</v>
      </c>
      <c r="E42" s="96" t="s">
        <v>203</v>
      </c>
      <c r="F42" s="161">
        <v>16</v>
      </c>
      <c r="G42" s="161">
        <v>0</v>
      </c>
      <c r="H42" s="161">
        <v>8</v>
      </c>
      <c r="I42" s="161">
        <v>9</v>
      </c>
      <c r="J42" s="161">
        <v>10</v>
      </c>
      <c r="K42" s="161">
        <v>13</v>
      </c>
      <c r="L42" s="161">
        <v>9</v>
      </c>
      <c r="M42" s="161">
        <v>10</v>
      </c>
      <c r="N42" s="161">
        <v>9</v>
      </c>
      <c r="O42" s="161">
        <v>10</v>
      </c>
      <c r="P42" s="161"/>
      <c r="Q42" s="162"/>
      <c r="R42" s="93">
        <f>IF(E42="","",SUM(F42:P42)-(Q42))</f>
        <v>94</v>
      </c>
      <c r="S42" s="95">
        <v>40</v>
      </c>
      <c r="T42" s="164">
        <f t="shared" si="1"/>
        <v>24</v>
      </c>
    </row>
    <row r="43" spans="1:20" ht="19.5" customHeight="1" x14ac:dyDescent="0.3">
      <c r="A43" s="76">
        <v>15</v>
      </c>
      <c r="B43" s="76"/>
      <c r="C43" s="163" t="s">
        <v>123</v>
      </c>
      <c r="D43" s="95" t="s">
        <v>124</v>
      </c>
      <c r="E43" s="96" t="s">
        <v>169</v>
      </c>
      <c r="F43" s="161">
        <v>15</v>
      </c>
      <c r="G43" s="161">
        <v>0</v>
      </c>
      <c r="H43" s="161">
        <v>9</v>
      </c>
      <c r="I43" s="161">
        <v>9</v>
      </c>
      <c r="J43" s="161">
        <v>9</v>
      </c>
      <c r="K43" s="161">
        <v>14</v>
      </c>
      <c r="L43" s="161">
        <v>10</v>
      </c>
      <c r="M43" s="161">
        <v>9</v>
      </c>
      <c r="N43" s="161">
        <v>9</v>
      </c>
      <c r="O43" s="161">
        <v>8</v>
      </c>
      <c r="P43" s="161"/>
      <c r="Q43" s="162"/>
      <c r="R43" s="93">
        <f>IF(E43="","",SUM(F43:P43)-(Q43))</f>
        <v>92</v>
      </c>
      <c r="S43" s="95">
        <v>41</v>
      </c>
      <c r="T43" s="164">
        <f t="shared" si="1"/>
        <v>24</v>
      </c>
    </row>
    <row r="44" spans="1:20" ht="19.5" customHeight="1" x14ac:dyDescent="0.3">
      <c r="A44" s="76">
        <v>102</v>
      </c>
      <c r="B44" s="76"/>
      <c r="C44" s="163" t="s">
        <v>229</v>
      </c>
      <c r="D44" s="95" t="s">
        <v>230</v>
      </c>
      <c r="E44" s="96" t="s">
        <v>240</v>
      </c>
      <c r="F44" s="161">
        <v>13</v>
      </c>
      <c r="G44" s="161">
        <v>9</v>
      </c>
      <c r="H44" s="161">
        <v>8</v>
      </c>
      <c r="I44" s="161">
        <v>9</v>
      </c>
      <c r="J44" s="161">
        <v>0</v>
      </c>
      <c r="K44" s="161">
        <v>13</v>
      </c>
      <c r="L44" s="161">
        <v>10</v>
      </c>
      <c r="M44" s="161">
        <v>10</v>
      </c>
      <c r="N44" s="161">
        <v>11</v>
      </c>
      <c r="O44" s="161">
        <v>9</v>
      </c>
      <c r="P44" s="161"/>
      <c r="Q44" s="162"/>
      <c r="R44" s="93">
        <f>IF(E44="","",SUM(F44:P44)-(Q44))</f>
        <v>92</v>
      </c>
      <c r="S44" s="95">
        <v>42</v>
      </c>
      <c r="T44" s="164">
        <f t="shared" si="1"/>
        <v>30</v>
      </c>
    </row>
    <row r="45" spans="1:20" ht="19.5" customHeight="1" x14ac:dyDescent="0.3">
      <c r="A45" s="76">
        <v>86</v>
      </c>
      <c r="B45" s="76"/>
      <c r="C45" s="163" t="s">
        <v>145</v>
      </c>
      <c r="D45" s="95" t="s">
        <v>146</v>
      </c>
      <c r="E45" s="96" t="s">
        <v>207</v>
      </c>
      <c r="F45" s="161">
        <v>13</v>
      </c>
      <c r="G45" s="161">
        <v>0</v>
      </c>
      <c r="H45" s="161">
        <v>6</v>
      </c>
      <c r="I45" s="161">
        <v>11</v>
      </c>
      <c r="J45" s="161">
        <v>12</v>
      </c>
      <c r="K45" s="161">
        <v>11</v>
      </c>
      <c r="L45" s="161">
        <v>11</v>
      </c>
      <c r="M45" s="161">
        <v>11</v>
      </c>
      <c r="N45" s="161">
        <v>9</v>
      </c>
      <c r="O45" s="161">
        <v>8</v>
      </c>
      <c r="P45" s="161"/>
      <c r="Q45" s="162"/>
      <c r="R45" s="93">
        <f>IF(E45="","",SUM(F45:P45)-(Q45))</f>
        <v>92</v>
      </c>
      <c r="S45" s="95">
        <v>43</v>
      </c>
      <c r="T45" s="164">
        <f t="shared" si="1"/>
        <v>19</v>
      </c>
    </row>
    <row r="46" spans="1:20" ht="19.5" customHeight="1" x14ac:dyDescent="0.3">
      <c r="A46" s="76">
        <v>71</v>
      </c>
      <c r="B46" s="76"/>
      <c r="C46" s="163" t="s">
        <v>221</v>
      </c>
      <c r="D46" s="95" t="s">
        <v>222</v>
      </c>
      <c r="E46" s="96" t="s">
        <v>183</v>
      </c>
      <c r="F46" s="161">
        <v>15</v>
      </c>
      <c r="G46" s="161">
        <v>0</v>
      </c>
      <c r="H46" s="161">
        <v>6</v>
      </c>
      <c r="I46" s="161">
        <v>9</v>
      </c>
      <c r="J46" s="161">
        <v>11</v>
      </c>
      <c r="K46" s="161">
        <v>12</v>
      </c>
      <c r="L46" s="161">
        <v>9</v>
      </c>
      <c r="M46" s="161">
        <v>9</v>
      </c>
      <c r="N46" s="161">
        <v>11</v>
      </c>
      <c r="O46" s="161">
        <v>9</v>
      </c>
      <c r="P46" s="161"/>
      <c r="Q46" s="162"/>
      <c r="R46" s="93">
        <f>IF(E46="","",SUM(F46:P46)-(Q46))</f>
        <v>91</v>
      </c>
      <c r="S46" s="95">
        <v>44</v>
      </c>
      <c r="T46" s="164">
        <f t="shared" si="1"/>
        <v>21</v>
      </c>
    </row>
    <row r="47" spans="1:20" ht="19.5" customHeight="1" x14ac:dyDescent="0.3">
      <c r="A47" s="76">
        <v>33</v>
      </c>
      <c r="B47" s="76"/>
      <c r="C47" s="163" t="s">
        <v>129</v>
      </c>
      <c r="D47" s="95" t="s">
        <v>130</v>
      </c>
      <c r="E47" s="96" t="s">
        <v>196</v>
      </c>
      <c r="F47" s="161">
        <v>14</v>
      </c>
      <c r="G47" s="161">
        <v>9</v>
      </c>
      <c r="H47" s="161">
        <v>0</v>
      </c>
      <c r="I47" s="161">
        <v>9</v>
      </c>
      <c r="J47" s="161">
        <v>9</v>
      </c>
      <c r="K47" s="161">
        <v>12</v>
      </c>
      <c r="L47" s="161">
        <v>10</v>
      </c>
      <c r="M47" s="161">
        <v>8</v>
      </c>
      <c r="N47" s="161">
        <v>10</v>
      </c>
      <c r="O47" s="161">
        <v>10</v>
      </c>
      <c r="P47" s="161"/>
      <c r="Q47" s="162"/>
      <c r="R47" s="93">
        <f>IF(E47="","",SUM(F47:P47)-(Q47))</f>
        <v>91</v>
      </c>
      <c r="S47" s="95">
        <v>45</v>
      </c>
      <c r="T47" s="164">
        <f t="shared" si="1"/>
        <v>23</v>
      </c>
    </row>
    <row r="48" spans="1:20" ht="19.5" customHeight="1" x14ac:dyDescent="0.3">
      <c r="A48" s="76">
        <v>77</v>
      </c>
      <c r="B48" s="76"/>
      <c r="C48" s="163" t="s">
        <v>223</v>
      </c>
      <c r="D48" s="95" t="s">
        <v>224</v>
      </c>
      <c r="E48" s="96" t="s">
        <v>170</v>
      </c>
      <c r="F48" s="161">
        <v>20</v>
      </c>
      <c r="G48" s="161">
        <v>0</v>
      </c>
      <c r="H48" s="161">
        <v>7</v>
      </c>
      <c r="I48" s="161">
        <v>9</v>
      </c>
      <c r="J48" s="161">
        <v>0</v>
      </c>
      <c r="K48" s="161">
        <v>12</v>
      </c>
      <c r="L48" s="161">
        <v>9</v>
      </c>
      <c r="M48" s="161">
        <v>11</v>
      </c>
      <c r="N48" s="161">
        <v>10</v>
      </c>
      <c r="O48" s="161">
        <v>12</v>
      </c>
      <c r="P48" s="161"/>
      <c r="Q48" s="162"/>
      <c r="R48" s="93">
        <f>IF(E48="","",SUM(F48:P48)-(Q48))</f>
        <v>90</v>
      </c>
      <c r="S48" s="95">
        <v>46</v>
      </c>
      <c r="T48" s="164">
        <f t="shared" si="1"/>
        <v>27</v>
      </c>
    </row>
    <row r="49" spans="1:20" ht="19.5" customHeight="1" x14ac:dyDescent="0.3">
      <c r="A49" s="76">
        <v>20</v>
      </c>
      <c r="B49" s="76"/>
      <c r="C49" s="163" t="s">
        <v>125</v>
      </c>
      <c r="D49" s="95" t="s">
        <v>126</v>
      </c>
      <c r="E49" s="96" t="s">
        <v>172</v>
      </c>
      <c r="F49" s="161">
        <v>18</v>
      </c>
      <c r="G49" s="161">
        <v>0</v>
      </c>
      <c r="H49" s="161">
        <v>0</v>
      </c>
      <c r="I49" s="161">
        <v>9</v>
      </c>
      <c r="J49" s="161">
        <v>10</v>
      </c>
      <c r="K49" s="161">
        <v>14</v>
      </c>
      <c r="L49" s="161">
        <v>9</v>
      </c>
      <c r="M49" s="161">
        <v>9</v>
      </c>
      <c r="N49" s="161">
        <v>9</v>
      </c>
      <c r="O49" s="161">
        <v>12</v>
      </c>
      <c r="P49" s="161"/>
      <c r="Q49" s="162"/>
      <c r="R49" s="93">
        <f>IF(E49="","",SUM(F49:P49)-(Q49))</f>
        <v>90</v>
      </c>
      <c r="S49" s="95">
        <v>47</v>
      </c>
      <c r="T49" s="164">
        <f t="shared" si="1"/>
        <v>18</v>
      </c>
    </row>
    <row r="50" spans="1:20" ht="19.5" customHeight="1" x14ac:dyDescent="0.3">
      <c r="A50" s="76">
        <v>11</v>
      </c>
      <c r="B50" s="76"/>
      <c r="C50" s="163" t="s">
        <v>109</v>
      </c>
      <c r="D50" s="95" t="s">
        <v>110</v>
      </c>
      <c r="E50" s="96" t="s">
        <v>173</v>
      </c>
      <c r="F50" s="161">
        <v>18</v>
      </c>
      <c r="G50" s="161">
        <v>0</v>
      </c>
      <c r="H50" s="161">
        <v>9</v>
      </c>
      <c r="I50" s="161">
        <v>9</v>
      </c>
      <c r="J50" s="161">
        <v>0</v>
      </c>
      <c r="K50" s="161">
        <v>15</v>
      </c>
      <c r="L50" s="161">
        <v>9</v>
      </c>
      <c r="M50" s="161">
        <v>9</v>
      </c>
      <c r="N50" s="161">
        <v>9</v>
      </c>
      <c r="O50" s="161">
        <v>12</v>
      </c>
      <c r="P50" s="161"/>
      <c r="Q50" s="162"/>
      <c r="R50" s="93">
        <f>IF(E50="","",SUM(F50:P50)-(Q50))</f>
        <v>90</v>
      </c>
      <c r="S50" s="95">
        <v>48</v>
      </c>
      <c r="T50" s="164">
        <f t="shared" si="1"/>
        <v>27</v>
      </c>
    </row>
    <row r="51" spans="1:20" ht="19.5" customHeight="1" x14ac:dyDescent="0.3">
      <c r="A51" s="76">
        <v>16</v>
      </c>
      <c r="B51" s="76"/>
      <c r="C51" s="163" t="s">
        <v>123</v>
      </c>
      <c r="D51" s="95" t="s">
        <v>124</v>
      </c>
      <c r="E51" s="96" t="s">
        <v>217</v>
      </c>
      <c r="F51" s="161">
        <v>14</v>
      </c>
      <c r="G51" s="161">
        <v>10</v>
      </c>
      <c r="H51" s="161">
        <v>0</v>
      </c>
      <c r="I51" s="161">
        <v>9</v>
      </c>
      <c r="J51" s="161">
        <v>9</v>
      </c>
      <c r="K51" s="161">
        <v>12</v>
      </c>
      <c r="L51" s="161">
        <v>9</v>
      </c>
      <c r="M51" s="161">
        <v>9</v>
      </c>
      <c r="N51" s="161">
        <v>9</v>
      </c>
      <c r="O51" s="161">
        <v>9</v>
      </c>
      <c r="P51" s="161"/>
      <c r="Q51" s="162"/>
      <c r="R51" s="93">
        <f>IF(E51="","",SUM(F51:P51)-(Q51))</f>
        <v>90</v>
      </c>
      <c r="S51" s="95">
        <v>49</v>
      </c>
      <c r="T51" s="164">
        <f t="shared" si="1"/>
        <v>24</v>
      </c>
    </row>
    <row r="52" spans="1:20" ht="19.5" customHeight="1" x14ac:dyDescent="0.3">
      <c r="A52" s="76">
        <v>69</v>
      </c>
      <c r="B52" s="76"/>
      <c r="C52" s="163" t="s">
        <v>221</v>
      </c>
      <c r="D52" s="95" t="s">
        <v>222</v>
      </c>
      <c r="E52" s="96" t="s">
        <v>174</v>
      </c>
      <c r="F52" s="161">
        <v>16</v>
      </c>
      <c r="G52" s="161">
        <v>0</v>
      </c>
      <c r="H52" s="161">
        <v>6</v>
      </c>
      <c r="I52" s="161">
        <v>10</v>
      </c>
      <c r="J52" s="161">
        <v>10</v>
      </c>
      <c r="K52" s="161">
        <v>12</v>
      </c>
      <c r="L52" s="161">
        <v>9</v>
      </c>
      <c r="M52" s="161">
        <v>10</v>
      </c>
      <c r="N52" s="161">
        <v>10</v>
      </c>
      <c r="O52" s="161">
        <v>6</v>
      </c>
      <c r="P52" s="161"/>
      <c r="Q52" s="162"/>
      <c r="R52" s="93">
        <f>IF(E52="","",SUM(F52:P52)-(Q52))</f>
        <v>89</v>
      </c>
      <c r="S52" s="95">
        <v>50</v>
      </c>
      <c r="T52" s="164">
        <f t="shared" si="1"/>
        <v>22</v>
      </c>
    </row>
    <row r="53" spans="1:20" ht="19.5" customHeight="1" x14ac:dyDescent="0.3">
      <c r="A53" s="76">
        <v>48</v>
      </c>
      <c r="B53" s="76"/>
      <c r="C53" s="163" t="s">
        <v>135</v>
      </c>
      <c r="D53" s="95" t="s">
        <v>136</v>
      </c>
      <c r="E53" s="96" t="s">
        <v>209</v>
      </c>
      <c r="F53" s="161">
        <v>14</v>
      </c>
      <c r="G53" s="161">
        <v>9</v>
      </c>
      <c r="H53" s="161">
        <v>7</v>
      </c>
      <c r="I53" s="161">
        <v>9</v>
      </c>
      <c r="J53" s="161">
        <v>0</v>
      </c>
      <c r="K53" s="161">
        <v>12</v>
      </c>
      <c r="L53" s="161">
        <v>10</v>
      </c>
      <c r="M53" s="161">
        <v>9</v>
      </c>
      <c r="N53" s="161">
        <v>9</v>
      </c>
      <c r="O53" s="161">
        <v>10</v>
      </c>
      <c r="P53" s="161"/>
      <c r="Q53" s="162"/>
      <c r="R53" s="93">
        <f>IF(E53="","",SUM(F53:P53)-(Q53))</f>
        <v>89</v>
      </c>
      <c r="S53" s="95">
        <v>51</v>
      </c>
      <c r="T53" s="164">
        <f t="shared" si="1"/>
        <v>30</v>
      </c>
    </row>
    <row r="54" spans="1:20" ht="19.5" customHeight="1" x14ac:dyDescent="0.3">
      <c r="A54" s="76">
        <v>22</v>
      </c>
      <c r="B54" s="76"/>
      <c r="C54" s="163" t="s">
        <v>127</v>
      </c>
      <c r="D54" s="95" t="s">
        <v>128</v>
      </c>
      <c r="E54" s="96" t="s">
        <v>180</v>
      </c>
      <c r="F54" s="161">
        <v>13</v>
      </c>
      <c r="G54" s="161">
        <v>9</v>
      </c>
      <c r="H54" s="161">
        <v>8</v>
      </c>
      <c r="I54" s="161">
        <v>9</v>
      </c>
      <c r="J54" s="161">
        <v>0</v>
      </c>
      <c r="K54" s="161">
        <v>12</v>
      </c>
      <c r="L54" s="161">
        <v>9</v>
      </c>
      <c r="M54" s="161">
        <v>10</v>
      </c>
      <c r="N54" s="161">
        <v>11</v>
      </c>
      <c r="O54" s="161">
        <v>8</v>
      </c>
      <c r="P54" s="161"/>
      <c r="Q54" s="162"/>
      <c r="R54" s="93">
        <f>IF(E54="","",SUM(F54:P54)-(Q54))</f>
        <v>89</v>
      </c>
      <c r="S54" s="95">
        <v>52</v>
      </c>
      <c r="T54" s="164">
        <f t="shared" si="1"/>
        <v>30</v>
      </c>
    </row>
    <row r="55" spans="1:20" ht="19.5" customHeight="1" x14ac:dyDescent="0.3">
      <c r="A55" s="76">
        <v>14</v>
      </c>
      <c r="B55" s="76"/>
      <c r="C55" s="163" t="s">
        <v>123</v>
      </c>
      <c r="D55" s="95" t="s">
        <v>124</v>
      </c>
      <c r="E55" s="96" t="s">
        <v>218</v>
      </c>
      <c r="F55" s="161">
        <v>18</v>
      </c>
      <c r="G55" s="161">
        <v>12</v>
      </c>
      <c r="H55" s="161">
        <v>0</v>
      </c>
      <c r="I55" s="161">
        <v>9</v>
      </c>
      <c r="J55" s="161">
        <v>0</v>
      </c>
      <c r="K55" s="161">
        <v>12</v>
      </c>
      <c r="L55" s="161">
        <v>9</v>
      </c>
      <c r="M55" s="161">
        <v>9</v>
      </c>
      <c r="N55" s="161">
        <v>9</v>
      </c>
      <c r="O55" s="161">
        <v>10</v>
      </c>
      <c r="P55" s="161"/>
      <c r="Q55" s="162"/>
      <c r="R55" s="93">
        <f>IF(E55="","",SUM(F55:P55)-(Q55))</f>
        <v>88</v>
      </c>
      <c r="S55" s="95">
        <v>53</v>
      </c>
      <c r="T55" s="164">
        <f t="shared" si="1"/>
        <v>30</v>
      </c>
    </row>
    <row r="56" spans="1:20" ht="19.5" customHeight="1" x14ac:dyDescent="0.3">
      <c r="A56" s="76">
        <v>90</v>
      </c>
      <c r="B56" s="76"/>
      <c r="C56" s="163" t="s">
        <v>229</v>
      </c>
      <c r="D56" s="95" t="s">
        <v>230</v>
      </c>
      <c r="E56" s="96" t="s">
        <v>231</v>
      </c>
      <c r="F56" s="161">
        <v>13</v>
      </c>
      <c r="G56" s="161">
        <v>9</v>
      </c>
      <c r="H56" s="161">
        <v>7</v>
      </c>
      <c r="I56" s="161">
        <v>9</v>
      </c>
      <c r="J56" s="161">
        <v>0</v>
      </c>
      <c r="K56" s="161">
        <v>12</v>
      </c>
      <c r="L56" s="161">
        <v>10</v>
      </c>
      <c r="M56" s="161">
        <v>9</v>
      </c>
      <c r="N56" s="161">
        <v>10</v>
      </c>
      <c r="O56" s="161">
        <v>9</v>
      </c>
      <c r="P56" s="161"/>
      <c r="Q56" s="162"/>
      <c r="R56" s="93">
        <f>IF(E56="","",SUM(F56:P56)-(Q56))</f>
        <v>88</v>
      </c>
      <c r="S56" s="95">
        <v>54</v>
      </c>
      <c r="T56" s="164">
        <f t="shared" si="1"/>
        <v>29</v>
      </c>
    </row>
    <row r="57" spans="1:20" ht="19.5" customHeight="1" x14ac:dyDescent="0.3">
      <c r="A57" s="76">
        <v>87</v>
      </c>
      <c r="B57" s="76"/>
      <c r="C57" s="163" t="s">
        <v>145</v>
      </c>
      <c r="D57" s="95" t="s">
        <v>146</v>
      </c>
      <c r="E57" s="96" t="s">
        <v>188</v>
      </c>
      <c r="F57" s="161">
        <v>13</v>
      </c>
      <c r="G57" s="161">
        <v>0</v>
      </c>
      <c r="H57" s="161">
        <v>7</v>
      </c>
      <c r="I57" s="161">
        <v>9</v>
      </c>
      <c r="J57" s="161">
        <v>9</v>
      </c>
      <c r="K57" s="161">
        <v>12</v>
      </c>
      <c r="L57" s="161">
        <v>9</v>
      </c>
      <c r="M57" s="161">
        <v>10</v>
      </c>
      <c r="N57" s="161">
        <v>10</v>
      </c>
      <c r="O57" s="161">
        <v>9</v>
      </c>
      <c r="P57" s="161"/>
      <c r="Q57" s="162"/>
      <c r="R57" s="93">
        <f>IF(E57="","",SUM(F57:P57)-(Q57))</f>
        <v>88</v>
      </c>
      <c r="S57" s="95">
        <v>55</v>
      </c>
      <c r="T57" s="164">
        <f t="shared" si="1"/>
        <v>20</v>
      </c>
    </row>
    <row r="58" spans="1:20" ht="19.5" customHeight="1" x14ac:dyDescent="0.3">
      <c r="A58" s="76">
        <v>30</v>
      </c>
      <c r="B58" s="76"/>
      <c r="C58" s="163" t="s">
        <v>191</v>
      </c>
      <c r="D58" s="95" t="s">
        <v>192</v>
      </c>
      <c r="E58" s="96" t="s">
        <v>183</v>
      </c>
      <c r="F58" s="161">
        <v>0</v>
      </c>
      <c r="G58" s="161">
        <v>12</v>
      </c>
      <c r="H58" s="161">
        <v>6</v>
      </c>
      <c r="I58" s="161">
        <v>9</v>
      </c>
      <c r="J58" s="161">
        <v>12</v>
      </c>
      <c r="K58" s="161">
        <v>13</v>
      </c>
      <c r="L58" s="161">
        <v>9</v>
      </c>
      <c r="M58" s="161">
        <v>9</v>
      </c>
      <c r="N58" s="161">
        <v>9</v>
      </c>
      <c r="O58" s="161">
        <v>9</v>
      </c>
      <c r="P58" s="161"/>
      <c r="Q58" s="162"/>
      <c r="R58" s="93">
        <f>IF(E58="","",SUM(F58:P58)-(Q58))</f>
        <v>88</v>
      </c>
      <c r="S58" s="95">
        <v>56</v>
      </c>
      <c r="T58" s="164">
        <f t="shared" si="1"/>
        <v>18</v>
      </c>
    </row>
    <row r="59" spans="1:20" ht="19.5" customHeight="1" x14ac:dyDescent="0.3">
      <c r="A59" s="76">
        <v>91</v>
      </c>
      <c r="B59" s="76"/>
      <c r="C59" s="163" t="s">
        <v>229</v>
      </c>
      <c r="D59" s="95" t="s">
        <v>230</v>
      </c>
      <c r="E59" s="96" t="s">
        <v>169</v>
      </c>
      <c r="F59" s="161">
        <v>13</v>
      </c>
      <c r="G59" s="161">
        <v>0</v>
      </c>
      <c r="H59" s="161">
        <v>7</v>
      </c>
      <c r="I59" s="161">
        <v>10</v>
      </c>
      <c r="J59" s="161">
        <v>11</v>
      </c>
      <c r="K59" s="161">
        <v>12</v>
      </c>
      <c r="L59" s="161">
        <v>9</v>
      </c>
      <c r="M59" s="161">
        <v>10</v>
      </c>
      <c r="N59" s="161">
        <v>9</v>
      </c>
      <c r="O59" s="161">
        <v>6</v>
      </c>
      <c r="P59" s="161"/>
      <c r="Q59" s="162"/>
      <c r="R59" s="93">
        <f>IF(E59="","",SUM(F59:P59)-(Q59))</f>
        <v>87</v>
      </c>
      <c r="S59" s="95">
        <v>57</v>
      </c>
      <c r="T59" s="164">
        <f t="shared" si="1"/>
        <v>20</v>
      </c>
    </row>
    <row r="60" spans="1:20" ht="19.5" customHeight="1" x14ac:dyDescent="0.3">
      <c r="A60" s="76">
        <v>73</v>
      </c>
      <c r="B60" s="76"/>
      <c r="C60" s="163" t="s">
        <v>223</v>
      </c>
      <c r="D60" s="95" t="s">
        <v>224</v>
      </c>
      <c r="E60" s="96" t="s">
        <v>227</v>
      </c>
      <c r="F60" s="161">
        <v>15</v>
      </c>
      <c r="G60" s="161">
        <v>0</v>
      </c>
      <c r="H60" s="161">
        <v>8</v>
      </c>
      <c r="I60" s="161">
        <v>9</v>
      </c>
      <c r="J60" s="161">
        <v>0</v>
      </c>
      <c r="K60" s="161">
        <v>13</v>
      </c>
      <c r="L60" s="161">
        <v>10</v>
      </c>
      <c r="M60" s="161">
        <v>11</v>
      </c>
      <c r="N60" s="161">
        <v>9</v>
      </c>
      <c r="O60" s="161">
        <v>11</v>
      </c>
      <c r="P60" s="161"/>
      <c r="Q60" s="162"/>
      <c r="R60" s="93">
        <f>IF(E60="","",SUM(F60:P60)-(Q60))</f>
        <v>86</v>
      </c>
      <c r="S60" s="95">
        <v>58</v>
      </c>
      <c r="T60" s="164">
        <f t="shared" si="1"/>
        <v>23</v>
      </c>
    </row>
    <row r="61" spans="1:20" ht="19.5" customHeight="1" x14ac:dyDescent="0.3">
      <c r="A61" s="76">
        <v>41</v>
      </c>
      <c r="B61" s="76"/>
      <c r="C61" s="163" t="s">
        <v>131</v>
      </c>
      <c r="D61" s="95" t="s">
        <v>132</v>
      </c>
      <c r="E61" s="96" t="s">
        <v>187</v>
      </c>
      <c r="F61" s="161">
        <v>0</v>
      </c>
      <c r="G61" s="161">
        <v>10</v>
      </c>
      <c r="H61" s="161">
        <v>6</v>
      </c>
      <c r="I61" s="161">
        <v>9</v>
      </c>
      <c r="J61" s="161">
        <v>10</v>
      </c>
      <c r="K61" s="161">
        <v>12</v>
      </c>
      <c r="L61" s="161">
        <v>10</v>
      </c>
      <c r="M61" s="161">
        <v>9</v>
      </c>
      <c r="N61" s="161">
        <v>9</v>
      </c>
      <c r="O61" s="161">
        <v>10</v>
      </c>
      <c r="P61" s="161"/>
      <c r="Q61" s="162"/>
      <c r="R61" s="93">
        <f>IF(E61="","",SUM(F61:P61)-(Q61))</f>
        <v>85</v>
      </c>
      <c r="S61" s="95">
        <v>59</v>
      </c>
      <c r="T61" s="164">
        <f t="shared" si="1"/>
        <v>16</v>
      </c>
    </row>
    <row r="62" spans="1:20" ht="19.5" customHeight="1" x14ac:dyDescent="0.3">
      <c r="A62" s="76">
        <v>60</v>
      </c>
      <c r="B62" s="76"/>
      <c r="C62" s="163" t="s">
        <v>141</v>
      </c>
      <c r="D62" s="95" t="s">
        <v>142</v>
      </c>
      <c r="E62" s="96" t="s">
        <v>178</v>
      </c>
      <c r="F62" s="161">
        <v>15</v>
      </c>
      <c r="G62" s="161">
        <v>0</v>
      </c>
      <c r="H62" s="161">
        <v>7</v>
      </c>
      <c r="I62" s="161">
        <v>9</v>
      </c>
      <c r="J62" s="161">
        <v>0</v>
      </c>
      <c r="K62" s="161">
        <v>14</v>
      </c>
      <c r="L62" s="161">
        <v>9</v>
      </c>
      <c r="M62" s="161">
        <v>9</v>
      </c>
      <c r="N62" s="161">
        <v>9</v>
      </c>
      <c r="O62" s="161">
        <v>12</v>
      </c>
      <c r="P62" s="161"/>
      <c r="Q62" s="162"/>
      <c r="R62" s="93">
        <f>IF(E62="","",SUM(F62:P62)-(Q62))</f>
        <v>84</v>
      </c>
      <c r="S62" s="95">
        <v>60</v>
      </c>
      <c r="T62" s="164">
        <f t="shared" si="1"/>
        <v>22</v>
      </c>
    </row>
    <row r="63" spans="1:20" ht="19.5" customHeight="1" x14ac:dyDescent="0.3">
      <c r="A63" s="76">
        <v>74</v>
      </c>
      <c r="B63" s="76"/>
      <c r="C63" s="163" t="s">
        <v>223</v>
      </c>
      <c r="D63" s="95" t="s">
        <v>224</v>
      </c>
      <c r="E63" s="96" t="s">
        <v>226</v>
      </c>
      <c r="F63" s="161">
        <v>17</v>
      </c>
      <c r="G63" s="161">
        <v>0</v>
      </c>
      <c r="H63" s="161">
        <v>8</v>
      </c>
      <c r="I63" s="161">
        <v>9</v>
      </c>
      <c r="J63" s="161">
        <v>0</v>
      </c>
      <c r="K63" s="161">
        <v>12</v>
      </c>
      <c r="L63" s="161">
        <v>10</v>
      </c>
      <c r="M63" s="161">
        <v>10</v>
      </c>
      <c r="N63" s="161">
        <v>9</v>
      </c>
      <c r="O63" s="161">
        <v>8</v>
      </c>
      <c r="P63" s="161"/>
      <c r="Q63" s="162"/>
      <c r="R63" s="93">
        <f>IF(E63="","",SUM(F63:P63)-(Q63))</f>
        <v>83</v>
      </c>
      <c r="S63" s="95">
        <v>61</v>
      </c>
      <c r="T63" s="164">
        <f t="shared" si="1"/>
        <v>25</v>
      </c>
    </row>
    <row r="64" spans="1:20" ht="19.5" customHeight="1" x14ac:dyDescent="0.3">
      <c r="A64" s="76">
        <v>80</v>
      </c>
      <c r="B64" s="76"/>
      <c r="C64" s="163" t="s">
        <v>223</v>
      </c>
      <c r="D64" s="95" t="s">
        <v>224</v>
      </c>
      <c r="E64" s="96" t="s">
        <v>98</v>
      </c>
      <c r="F64" s="161">
        <v>0</v>
      </c>
      <c r="G64" s="161">
        <v>9</v>
      </c>
      <c r="H64" s="161">
        <v>8</v>
      </c>
      <c r="I64" s="161">
        <v>9</v>
      </c>
      <c r="J64" s="161">
        <v>12</v>
      </c>
      <c r="K64" s="161">
        <v>11</v>
      </c>
      <c r="L64" s="161">
        <v>9</v>
      </c>
      <c r="M64" s="161">
        <v>9</v>
      </c>
      <c r="N64" s="161">
        <v>10</v>
      </c>
      <c r="O64" s="161">
        <v>6</v>
      </c>
      <c r="P64" s="161"/>
      <c r="Q64" s="162"/>
      <c r="R64" s="93">
        <f>IF(E64="","",SUM(F64:P64)-(Q64))</f>
        <v>83</v>
      </c>
      <c r="S64" s="95">
        <v>62</v>
      </c>
      <c r="T64" s="164">
        <f t="shared" si="1"/>
        <v>17</v>
      </c>
    </row>
    <row r="65" spans="1:20" ht="19.5" customHeight="1" x14ac:dyDescent="0.3">
      <c r="A65" s="76">
        <v>78</v>
      </c>
      <c r="B65" s="76"/>
      <c r="C65" s="163" t="s">
        <v>223</v>
      </c>
      <c r="D65" s="95" t="s">
        <v>224</v>
      </c>
      <c r="E65" s="96" t="s">
        <v>206</v>
      </c>
      <c r="F65" s="161">
        <v>18</v>
      </c>
      <c r="G65" s="161">
        <v>0</v>
      </c>
      <c r="H65" s="161">
        <v>8</v>
      </c>
      <c r="I65" s="161">
        <v>9</v>
      </c>
      <c r="J65" s="161">
        <v>0</v>
      </c>
      <c r="K65" s="161">
        <v>12</v>
      </c>
      <c r="L65" s="161">
        <v>9</v>
      </c>
      <c r="M65" s="161">
        <v>10</v>
      </c>
      <c r="N65" s="161">
        <v>10</v>
      </c>
      <c r="O65" s="161">
        <v>6</v>
      </c>
      <c r="P65" s="161"/>
      <c r="Q65" s="162"/>
      <c r="R65" s="93">
        <f>IF(E65="","",SUM(F65:P65)-(Q65))</f>
        <v>82</v>
      </c>
      <c r="S65" s="95">
        <v>63</v>
      </c>
      <c r="T65" s="164">
        <f t="shared" si="1"/>
        <v>26</v>
      </c>
    </row>
    <row r="66" spans="1:20" ht="19.5" customHeight="1" x14ac:dyDescent="0.3">
      <c r="A66" s="76">
        <v>72</v>
      </c>
      <c r="B66" s="76"/>
      <c r="C66" s="163" t="s">
        <v>221</v>
      </c>
      <c r="D66" s="95" t="s">
        <v>222</v>
      </c>
      <c r="E66" s="96" t="s">
        <v>182</v>
      </c>
      <c r="F66" s="161">
        <v>17</v>
      </c>
      <c r="G66" s="161">
        <v>0</v>
      </c>
      <c r="H66" s="161">
        <v>7</v>
      </c>
      <c r="I66" s="161">
        <v>9</v>
      </c>
      <c r="J66" s="161">
        <v>0</v>
      </c>
      <c r="K66" s="161">
        <v>12</v>
      </c>
      <c r="L66" s="161">
        <v>9</v>
      </c>
      <c r="M66" s="161">
        <v>10</v>
      </c>
      <c r="N66" s="161">
        <v>9</v>
      </c>
      <c r="O66" s="161">
        <v>9</v>
      </c>
      <c r="P66" s="161"/>
      <c r="Q66" s="162"/>
      <c r="R66" s="93">
        <f>IF(E66="","",SUM(F66:P66)-(Q66))</f>
        <v>82</v>
      </c>
      <c r="S66" s="95">
        <v>64</v>
      </c>
      <c r="T66" s="164">
        <f t="shared" si="1"/>
        <v>24</v>
      </c>
    </row>
    <row r="67" spans="1:20" ht="19.5" customHeight="1" x14ac:dyDescent="0.3">
      <c r="A67" s="76">
        <v>54</v>
      </c>
      <c r="B67" s="76"/>
      <c r="C67" s="163" t="s">
        <v>139</v>
      </c>
      <c r="D67" s="95" t="s">
        <v>140</v>
      </c>
      <c r="E67" s="96" t="s">
        <v>212</v>
      </c>
      <c r="F67" s="161">
        <v>0</v>
      </c>
      <c r="G67" s="161">
        <v>0</v>
      </c>
      <c r="H67" s="161">
        <v>9</v>
      </c>
      <c r="I67" s="161">
        <v>9</v>
      </c>
      <c r="J67" s="161">
        <v>12</v>
      </c>
      <c r="K67" s="161">
        <v>12</v>
      </c>
      <c r="L67" s="161">
        <v>9</v>
      </c>
      <c r="M67" s="161">
        <v>10</v>
      </c>
      <c r="N67" s="161">
        <v>9</v>
      </c>
      <c r="O67" s="161">
        <v>12</v>
      </c>
      <c r="P67" s="161"/>
      <c r="Q67" s="162"/>
      <c r="R67" s="93">
        <f>IF(E67="","",SUM(F67:P67)-(Q67))</f>
        <v>82</v>
      </c>
      <c r="S67" s="95">
        <v>65</v>
      </c>
      <c r="T67" s="164">
        <f t="shared" ref="T67:T98" si="2">SUM(F67:H67)</f>
        <v>9</v>
      </c>
    </row>
    <row r="68" spans="1:20" ht="19.5" customHeight="1" x14ac:dyDescent="0.3">
      <c r="A68" s="76">
        <v>27</v>
      </c>
      <c r="B68" s="76"/>
      <c r="C68" s="163" t="s">
        <v>184</v>
      </c>
      <c r="D68" s="95" t="s">
        <v>185</v>
      </c>
      <c r="E68" s="96" t="s">
        <v>189</v>
      </c>
      <c r="F68" s="161">
        <v>18</v>
      </c>
      <c r="G68" s="161">
        <v>0</v>
      </c>
      <c r="H68" s="161">
        <v>6</v>
      </c>
      <c r="I68" s="161">
        <v>9</v>
      </c>
      <c r="J68" s="161">
        <v>0</v>
      </c>
      <c r="K68" s="161">
        <v>12</v>
      </c>
      <c r="L68" s="161">
        <v>9</v>
      </c>
      <c r="M68" s="161">
        <v>9</v>
      </c>
      <c r="N68" s="161">
        <v>9</v>
      </c>
      <c r="O68" s="161">
        <v>9</v>
      </c>
      <c r="P68" s="161"/>
      <c r="Q68" s="162"/>
      <c r="R68" s="93">
        <f>IF(E68="","",SUM(F68:P68)-(Q68))</f>
        <v>81</v>
      </c>
      <c r="S68" s="95">
        <v>66</v>
      </c>
      <c r="T68" s="164">
        <f t="shared" si="2"/>
        <v>24</v>
      </c>
    </row>
    <row r="69" spans="1:20" ht="19.5" customHeight="1" x14ac:dyDescent="0.3">
      <c r="A69" s="76">
        <v>92</v>
      </c>
      <c r="B69" s="76"/>
      <c r="C69" s="163" t="s">
        <v>229</v>
      </c>
      <c r="D69" s="95" t="s">
        <v>230</v>
      </c>
      <c r="E69" s="96" t="s">
        <v>228</v>
      </c>
      <c r="F69" s="161">
        <v>14</v>
      </c>
      <c r="G69" s="161">
        <v>0</v>
      </c>
      <c r="H69" s="161">
        <v>9</v>
      </c>
      <c r="I69" s="161">
        <v>9</v>
      </c>
      <c r="J69" s="161">
        <v>0</v>
      </c>
      <c r="K69" s="161">
        <v>12</v>
      </c>
      <c r="L69" s="161">
        <v>9</v>
      </c>
      <c r="M69" s="161">
        <v>10</v>
      </c>
      <c r="N69" s="161">
        <v>9</v>
      </c>
      <c r="O69" s="161">
        <v>9</v>
      </c>
      <c r="P69" s="161"/>
      <c r="Q69" s="162"/>
      <c r="R69" s="93">
        <f>IF(E69="","",SUM(F69:P69)-(Q69))</f>
        <v>81</v>
      </c>
      <c r="S69" s="95">
        <v>67</v>
      </c>
      <c r="T69" s="164">
        <f t="shared" si="2"/>
        <v>23</v>
      </c>
    </row>
    <row r="70" spans="1:20" ht="19.5" customHeight="1" x14ac:dyDescent="0.3">
      <c r="A70" s="76">
        <v>5</v>
      </c>
      <c r="B70" s="76"/>
      <c r="C70" s="163" t="s">
        <v>121</v>
      </c>
      <c r="D70" s="95" t="s">
        <v>122</v>
      </c>
      <c r="E70" s="96" t="s">
        <v>175</v>
      </c>
      <c r="F70" s="161">
        <v>13</v>
      </c>
      <c r="G70" s="161">
        <v>9</v>
      </c>
      <c r="H70" s="161">
        <v>0</v>
      </c>
      <c r="I70" s="161">
        <v>9</v>
      </c>
      <c r="J70" s="161">
        <v>0</v>
      </c>
      <c r="K70" s="161">
        <v>12</v>
      </c>
      <c r="L70" s="161">
        <v>9</v>
      </c>
      <c r="M70" s="161">
        <v>9</v>
      </c>
      <c r="N70" s="161">
        <v>9</v>
      </c>
      <c r="O70" s="161">
        <v>8</v>
      </c>
      <c r="P70" s="161"/>
      <c r="Q70" s="162"/>
      <c r="R70" s="93">
        <f>IF(E70="","",SUM(F70:P70)-(Q70))</f>
        <v>78</v>
      </c>
      <c r="S70" s="95">
        <v>68</v>
      </c>
      <c r="T70" s="164">
        <f t="shared" si="2"/>
        <v>22</v>
      </c>
    </row>
    <row r="71" spans="1:20" ht="19.5" customHeight="1" x14ac:dyDescent="0.3">
      <c r="A71" s="76">
        <v>88</v>
      </c>
      <c r="B71" s="76"/>
      <c r="C71" s="163" t="s">
        <v>145</v>
      </c>
      <c r="D71" s="95" t="s">
        <v>146</v>
      </c>
      <c r="E71" s="96" t="s">
        <v>190</v>
      </c>
      <c r="F71" s="161">
        <v>12</v>
      </c>
      <c r="G71" s="161">
        <v>0</v>
      </c>
      <c r="H71" s="161">
        <v>0</v>
      </c>
      <c r="I71" s="161">
        <v>10</v>
      </c>
      <c r="J71" s="161">
        <v>0</v>
      </c>
      <c r="K71" s="161">
        <v>14</v>
      </c>
      <c r="L71" s="161">
        <v>12</v>
      </c>
      <c r="M71" s="161">
        <v>10</v>
      </c>
      <c r="N71" s="161">
        <v>10</v>
      </c>
      <c r="O71" s="161">
        <v>9</v>
      </c>
      <c r="P71" s="161"/>
      <c r="Q71" s="162"/>
      <c r="R71" s="93">
        <f>IF(E71="","",SUM(F71:P71)-(Q71))</f>
        <v>77</v>
      </c>
      <c r="S71" s="95">
        <v>69</v>
      </c>
      <c r="T71" s="164">
        <f t="shared" si="2"/>
        <v>12</v>
      </c>
    </row>
    <row r="72" spans="1:20" ht="19.5" customHeight="1" x14ac:dyDescent="0.3">
      <c r="A72" s="76">
        <v>55</v>
      </c>
      <c r="B72" s="76"/>
      <c r="C72" s="163" t="s">
        <v>139</v>
      </c>
      <c r="D72" s="95" t="s">
        <v>140</v>
      </c>
      <c r="E72" s="96" t="s">
        <v>213</v>
      </c>
      <c r="F72" s="161">
        <v>16</v>
      </c>
      <c r="G72" s="161">
        <v>0</v>
      </c>
      <c r="H72" s="161">
        <v>6</v>
      </c>
      <c r="I72" s="161">
        <v>9</v>
      </c>
      <c r="J72" s="161">
        <v>0</v>
      </c>
      <c r="K72" s="161">
        <v>12</v>
      </c>
      <c r="L72" s="161">
        <v>9</v>
      </c>
      <c r="M72" s="161">
        <v>9</v>
      </c>
      <c r="N72" s="161">
        <v>9</v>
      </c>
      <c r="O72" s="161">
        <v>6</v>
      </c>
      <c r="P72" s="161"/>
      <c r="Q72" s="162"/>
      <c r="R72" s="93">
        <f>IF(E72="","",SUM(F72:P72)-(Q72))</f>
        <v>76</v>
      </c>
      <c r="S72" s="95">
        <v>70</v>
      </c>
      <c r="T72" s="164">
        <f t="shared" si="2"/>
        <v>22</v>
      </c>
    </row>
    <row r="73" spans="1:20" ht="19.5" customHeight="1" x14ac:dyDescent="0.3">
      <c r="A73" s="76">
        <v>36</v>
      </c>
      <c r="B73" s="76"/>
      <c r="C73" s="163" t="s">
        <v>129</v>
      </c>
      <c r="D73" s="95" t="s">
        <v>130</v>
      </c>
      <c r="E73" s="96" t="s">
        <v>199</v>
      </c>
      <c r="F73" s="161">
        <v>0</v>
      </c>
      <c r="G73" s="161">
        <v>0</v>
      </c>
      <c r="H73" s="161">
        <v>8</v>
      </c>
      <c r="I73" s="161">
        <v>9</v>
      </c>
      <c r="J73" s="161">
        <v>13</v>
      </c>
      <c r="K73" s="161">
        <v>12</v>
      </c>
      <c r="L73" s="161">
        <v>9</v>
      </c>
      <c r="M73" s="161">
        <v>10</v>
      </c>
      <c r="N73" s="161">
        <v>9</v>
      </c>
      <c r="O73" s="161">
        <v>6</v>
      </c>
      <c r="P73" s="161"/>
      <c r="Q73" s="162"/>
      <c r="R73" s="93">
        <f>IF(E73="","",SUM(F73:P73)-(Q73))</f>
        <v>76</v>
      </c>
      <c r="S73" s="95">
        <v>71</v>
      </c>
      <c r="T73" s="164">
        <f t="shared" si="2"/>
        <v>8</v>
      </c>
    </row>
    <row r="74" spans="1:20" ht="19.5" customHeight="1" x14ac:dyDescent="0.3">
      <c r="A74" s="76">
        <v>58</v>
      </c>
      <c r="B74" s="76"/>
      <c r="C74" s="163" t="s">
        <v>141</v>
      </c>
      <c r="D74" s="95" t="s">
        <v>142</v>
      </c>
      <c r="E74" s="96" t="s">
        <v>216</v>
      </c>
      <c r="F74" s="161">
        <v>0</v>
      </c>
      <c r="G74" s="161">
        <v>0</v>
      </c>
      <c r="H74" s="161">
        <v>8</v>
      </c>
      <c r="I74" s="161">
        <v>9</v>
      </c>
      <c r="J74" s="161">
        <v>11</v>
      </c>
      <c r="K74" s="161">
        <v>12</v>
      </c>
      <c r="L74" s="161">
        <v>9</v>
      </c>
      <c r="M74" s="161">
        <v>9</v>
      </c>
      <c r="N74" s="161">
        <v>9</v>
      </c>
      <c r="O74" s="161">
        <v>9</v>
      </c>
      <c r="P74" s="161"/>
      <c r="Q74" s="162"/>
      <c r="R74" s="93">
        <f>IF(E74="","",SUM(F74:P74)-(Q74))</f>
        <v>76</v>
      </c>
      <c r="S74" s="95">
        <v>72</v>
      </c>
      <c r="T74" s="164">
        <f t="shared" si="2"/>
        <v>8</v>
      </c>
    </row>
    <row r="75" spans="1:20" ht="19.5" customHeight="1" x14ac:dyDescent="0.3">
      <c r="A75" s="76">
        <v>13</v>
      </c>
      <c r="B75" s="76"/>
      <c r="C75" s="163" t="s">
        <v>123</v>
      </c>
      <c r="D75" s="95" t="s">
        <v>124</v>
      </c>
      <c r="E75" s="96" t="s">
        <v>216</v>
      </c>
      <c r="F75" s="161">
        <v>0</v>
      </c>
      <c r="G75" s="161">
        <v>0</v>
      </c>
      <c r="H75" s="161">
        <v>10</v>
      </c>
      <c r="I75" s="161">
        <v>9</v>
      </c>
      <c r="J75" s="161">
        <v>10</v>
      </c>
      <c r="K75" s="161">
        <v>12</v>
      </c>
      <c r="L75" s="161">
        <v>9</v>
      </c>
      <c r="M75" s="161">
        <v>9</v>
      </c>
      <c r="N75" s="161">
        <v>9</v>
      </c>
      <c r="O75" s="161">
        <v>8</v>
      </c>
      <c r="P75" s="161"/>
      <c r="Q75" s="162"/>
      <c r="R75" s="93">
        <f>IF(E75="","",SUM(F75:P75)-(Q75))</f>
        <v>76</v>
      </c>
      <c r="S75" s="95">
        <v>73</v>
      </c>
      <c r="T75" s="164">
        <f t="shared" si="2"/>
        <v>10</v>
      </c>
    </row>
    <row r="76" spans="1:20" ht="19.5" customHeight="1" x14ac:dyDescent="0.3">
      <c r="A76" s="76">
        <v>32</v>
      </c>
      <c r="B76" s="76"/>
      <c r="C76" s="163" t="s">
        <v>191</v>
      </c>
      <c r="D76" s="95" t="s">
        <v>192</v>
      </c>
      <c r="E76" s="96" t="s">
        <v>194</v>
      </c>
      <c r="F76" s="161">
        <v>11</v>
      </c>
      <c r="G76" s="161">
        <v>0</v>
      </c>
      <c r="H76" s="161">
        <v>10</v>
      </c>
      <c r="I76" s="161">
        <v>9</v>
      </c>
      <c r="J76" s="161">
        <v>11</v>
      </c>
      <c r="K76" s="161">
        <v>9</v>
      </c>
      <c r="L76" s="161">
        <v>9</v>
      </c>
      <c r="M76" s="161">
        <v>9</v>
      </c>
      <c r="N76" s="161">
        <v>7</v>
      </c>
      <c r="O76" s="161"/>
      <c r="P76" s="161"/>
      <c r="Q76" s="162"/>
      <c r="R76" s="93">
        <f>IF(E76="","",SUM(F76:P76)-(Q76))</f>
        <v>75</v>
      </c>
      <c r="S76" s="95">
        <v>74</v>
      </c>
      <c r="T76" s="164">
        <f t="shared" si="2"/>
        <v>21</v>
      </c>
    </row>
    <row r="77" spans="1:20" ht="19.5" customHeight="1" x14ac:dyDescent="0.3">
      <c r="A77" s="76">
        <v>40</v>
      </c>
      <c r="B77" s="76"/>
      <c r="C77" s="163" t="s">
        <v>113</v>
      </c>
      <c r="D77" s="95" t="s">
        <v>114</v>
      </c>
      <c r="E77" s="96" t="s">
        <v>205</v>
      </c>
      <c r="F77" s="161">
        <v>0</v>
      </c>
      <c r="G77" s="161">
        <v>0</v>
      </c>
      <c r="H77" s="161">
        <v>8</v>
      </c>
      <c r="I77" s="161">
        <v>9</v>
      </c>
      <c r="J77" s="161">
        <v>9</v>
      </c>
      <c r="K77" s="161">
        <v>13</v>
      </c>
      <c r="L77" s="161">
        <v>10</v>
      </c>
      <c r="M77" s="161">
        <v>9</v>
      </c>
      <c r="N77" s="161">
        <v>9</v>
      </c>
      <c r="O77" s="161">
        <v>8</v>
      </c>
      <c r="P77" s="161"/>
      <c r="Q77" s="162"/>
      <c r="R77" s="93">
        <f>IF(E77="","",SUM(F77:P77)-(Q77))</f>
        <v>75</v>
      </c>
      <c r="S77" s="95">
        <v>75</v>
      </c>
      <c r="T77" s="164">
        <f t="shared" si="2"/>
        <v>8</v>
      </c>
    </row>
    <row r="78" spans="1:20" ht="19.5" customHeight="1" x14ac:dyDescent="0.3">
      <c r="A78" s="76">
        <v>21</v>
      </c>
      <c r="B78" s="76"/>
      <c r="C78" s="163" t="s">
        <v>127</v>
      </c>
      <c r="D78" s="95" t="s">
        <v>128</v>
      </c>
      <c r="E78" s="96" t="s">
        <v>179</v>
      </c>
      <c r="F78" s="161">
        <v>0</v>
      </c>
      <c r="G78" s="161">
        <v>9</v>
      </c>
      <c r="H78" s="161">
        <v>7</v>
      </c>
      <c r="I78" s="161">
        <v>9</v>
      </c>
      <c r="J78" s="161">
        <v>0</v>
      </c>
      <c r="K78" s="161">
        <v>12</v>
      </c>
      <c r="L78" s="161">
        <v>9</v>
      </c>
      <c r="M78" s="161">
        <v>9</v>
      </c>
      <c r="N78" s="161">
        <v>10</v>
      </c>
      <c r="O78" s="161">
        <v>9</v>
      </c>
      <c r="P78" s="161"/>
      <c r="Q78" s="162"/>
      <c r="R78" s="93">
        <f>IF(E78="","",SUM(F78:P78)-(Q78))</f>
        <v>74</v>
      </c>
      <c r="S78" s="95">
        <v>76</v>
      </c>
      <c r="T78" s="164">
        <f t="shared" si="2"/>
        <v>16</v>
      </c>
    </row>
    <row r="79" spans="1:20" ht="19.5" customHeight="1" x14ac:dyDescent="0.3">
      <c r="A79" s="76">
        <v>46</v>
      </c>
      <c r="B79" s="76"/>
      <c r="C79" s="163" t="s">
        <v>135</v>
      </c>
      <c r="D79" s="95" t="s">
        <v>136</v>
      </c>
      <c r="E79" s="96" t="s">
        <v>207</v>
      </c>
      <c r="F79" s="161">
        <v>15</v>
      </c>
      <c r="G79" s="161">
        <v>0</v>
      </c>
      <c r="H79" s="161">
        <v>0</v>
      </c>
      <c r="I79" s="161">
        <v>9</v>
      </c>
      <c r="J79" s="161">
        <v>0</v>
      </c>
      <c r="K79" s="161">
        <v>12</v>
      </c>
      <c r="L79" s="161">
        <v>9</v>
      </c>
      <c r="M79" s="161">
        <v>9</v>
      </c>
      <c r="N79" s="161">
        <v>9</v>
      </c>
      <c r="O79" s="161">
        <v>8</v>
      </c>
      <c r="P79" s="161"/>
      <c r="Q79" s="162"/>
      <c r="R79" s="93">
        <f>IF(E79="","",SUM(F79:P79)-(Q79))</f>
        <v>71</v>
      </c>
      <c r="S79" s="95">
        <v>77</v>
      </c>
      <c r="T79" s="164">
        <f t="shared" si="2"/>
        <v>15</v>
      </c>
    </row>
    <row r="80" spans="1:20" ht="19.5" customHeight="1" x14ac:dyDescent="0.3">
      <c r="A80" s="76">
        <v>6</v>
      </c>
      <c r="B80" s="76"/>
      <c r="C80" s="163" t="s">
        <v>121</v>
      </c>
      <c r="D80" s="95" t="s">
        <v>122</v>
      </c>
      <c r="E80" s="96" t="s">
        <v>167</v>
      </c>
      <c r="F80" s="161">
        <v>0</v>
      </c>
      <c r="G80" s="161">
        <v>0</v>
      </c>
      <c r="H80" s="161">
        <v>6</v>
      </c>
      <c r="I80" s="161">
        <v>9</v>
      </c>
      <c r="J80" s="161">
        <v>10</v>
      </c>
      <c r="K80" s="161">
        <v>12</v>
      </c>
      <c r="L80" s="161">
        <v>9</v>
      </c>
      <c r="M80" s="161">
        <v>9</v>
      </c>
      <c r="N80" s="161">
        <v>10</v>
      </c>
      <c r="O80" s="161">
        <v>6</v>
      </c>
      <c r="P80" s="161"/>
      <c r="Q80" s="162"/>
      <c r="R80" s="93">
        <f>IF(E80="","",SUM(F80:P80)-(Q80))</f>
        <v>71</v>
      </c>
      <c r="S80" s="95">
        <v>78</v>
      </c>
      <c r="T80" s="164">
        <f t="shared" si="2"/>
        <v>6</v>
      </c>
    </row>
    <row r="81" spans="1:20" ht="19.5" customHeight="1" x14ac:dyDescent="0.3">
      <c r="A81" s="76">
        <v>67</v>
      </c>
      <c r="B81" s="76"/>
      <c r="C81" s="163" t="s">
        <v>147</v>
      </c>
      <c r="D81" s="95" t="s">
        <v>158</v>
      </c>
      <c r="E81" s="96" t="s">
        <v>194</v>
      </c>
      <c r="F81" s="161">
        <v>0</v>
      </c>
      <c r="G81" s="161">
        <v>0</v>
      </c>
      <c r="H81" s="161">
        <v>8</v>
      </c>
      <c r="I81" s="161">
        <v>10</v>
      </c>
      <c r="J81" s="161">
        <v>0</v>
      </c>
      <c r="K81" s="161">
        <v>13</v>
      </c>
      <c r="L81" s="161">
        <v>11</v>
      </c>
      <c r="M81" s="161">
        <v>10</v>
      </c>
      <c r="N81" s="161">
        <v>10</v>
      </c>
      <c r="O81" s="161">
        <v>9</v>
      </c>
      <c r="P81" s="161"/>
      <c r="Q81" s="162"/>
      <c r="R81" s="93">
        <f>IF(E81="","",SUM(F81:P81)-(Q81))</f>
        <v>71</v>
      </c>
      <c r="S81" s="95">
        <v>79</v>
      </c>
      <c r="T81" s="164">
        <f t="shared" si="2"/>
        <v>8</v>
      </c>
    </row>
    <row r="82" spans="1:20" ht="19.5" customHeight="1" x14ac:dyDescent="0.3">
      <c r="A82" s="76">
        <v>66</v>
      </c>
      <c r="B82" s="76"/>
      <c r="C82" s="163" t="s">
        <v>147</v>
      </c>
      <c r="D82" s="95" t="s">
        <v>158</v>
      </c>
      <c r="E82" s="96" t="s">
        <v>194</v>
      </c>
      <c r="F82" s="161">
        <v>0</v>
      </c>
      <c r="G82" s="161">
        <v>0</v>
      </c>
      <c r="H82" s="161">
        <v>9</v>
      </c>
      <c r="I82" s="161">
        <v>9</v>
      </c>
      <c r="J82" s="161">
        <v>0</v>
      </c>
      <c r="K82" s="161">
        <v>12</v>
      </c>
      <c r="L82" s="161">
        <v>10</v>
      </c>
      <c r="M82" s="161">
        <v>9</v>
      </c>
      <c r="N82" s="161">
        <v>11</v>
      </c>
      <c r="O82" s="161">
        <v>11</v>
      </c>
      <c r="P82" s="161"/>
      <c r="Q82" s="162"/>
      <c r="R82" s="93">
        <f>IF(E82="","",SUM(F82:P82)-(Q82))</f>
        <v>71</v>
      </c>
      <c r="S82" s="95">
        <v>80</v>
      </c>
      <c r="T82" s="164">
        <f t="shared" si="2"/>
        <v>9</v>
      </c>
    </row>
    <row r="83" spans="1:20" ht="19.5" customHeight="1" x14ac:dyDescent="0.3">
      <c r="A83" s="76">
        <v>53</v>
      </c>
      <c r="B83" s="76"/>
      <c r="C83" s="163" t="s">
        <v>139</v>
      </c>
      <c r="D83" s="95" t="s">
        <v>140</v>
      </c>
      <c r="E83" s="96" t="s">
        <v>211</v>
      </c>
      <c r="F83" s="161">
        <v>14</v>
      </c>
      <c r="G83" s="161">
        <v>0</v>
      </c>
      <c r="H83" s="161">
        <v>0</v>
      </c>
      <c r="I83" s="161">
        <v>9</v>
      </c>
      <c r="J83" s="161">
        <v>0</v>
      </c>
      <c r="K83" s="161">
        <v>12</v>
      </c>
      <c r="L83" s="161">
        <v>9</v>
      </c>
      <c r="M83" s="161">
        <v>9</v>
      </c>
      <c r="N83" s="161">
        <v>9</v>
      </c>
      <c r="O83" s="161">
        <v>8</v>
      </c>
      <c r="P83" s="161"/>
      <c r="Q83" s="162"/>
      <c r="R83" s="93">
        <f>IF(E83="","",SUM(F83:P83)-(Q83))</f>
        <v>70</v>
      </c>
      <c r="S83" s="95">
        <v>81</v>
      </c>
      <c r="T83" s="164">
        <f t="shared" si="2"/>
        <v>14</v>
      </c>
    </row>
    <row r="84" spans="1:20" ht="19.5" customHeight="1" x14ac:dyDescent="0.3">
      <c r="A84" s="76">
        <v>68</v>
      </c>
      <c r="B84" s="76"/>
      <c r="C84" s="163" t="s">
        <v>147</v>
      </c>
      <c r="D84" s="95" t="s">
        <v>158</v>
      </c>
      <c r="E84" s="96" t="s">
        <v>235</v>
      </c>
      <c r="F84" s="161">
        <v>0</v>
      </c>
      <c r="G84" s="161">
        <v>0</v>
      </c>
      <c r="H84" s="161">
        <v>8</v>
      </c>
      <c r="I84" s="161">
        <v>10</v>
      </c>
      <c r="J84" s="161">
        <v>0</v>
      </c>
      <c r="K84" s="161">
        <v>12</v>
      </c>
      <c r="L84" s="161">
        <v>9</v>
      </c>
      <c r="M84" s="161">
        <v>9</v>
      </c>
      <c r="N84" s="161">
        <v>11</v>
      </c>
      <c r="O84" s="161">
        <v>11</v>
      </c>
      <c r="P84" s="161"/>
      <c r="Q84" s="162"/>
      <c r="R84" s="93">
        <f>IF(E84="","",SUM(F84:P84)-(Q84))</f>
        <v>70</v>
      </c>
      <c r="S84" s="95">
        <v>82</v>
      </c>
      <c r="T84" s="164">
        <f t="shared" si="2"/>
        <v>8</v>
      </c>
    </row>
    <row r="85" spans="1:20" ht="19.5" customHeight="1" x14ac:dyDescent="0.3">
      <c r="A85" s="76">
        <v>85</v>
      </c>
      <c r="B85" s="76"/>
      <c r="C85" s="163" t="s">
        <v>145</v>
      </c>
      <c r="D85" s="95" t="s">
        <v>146</v>
      </c>
      <c r="E85" s="96" t="s">
        <v>183</v>
      </c>
      <c r="F85" s="161">
        <v>0</v>
      </c>
      <c r="G85" s="161">
        <v>0</v>
      </c>
      <c r="H85" s="161">
        <v>6</v>
      </c>
      <c r="I85" s="161">
        <v>10</v>
      </c>
      <c r="J85" s="161">
        <v>0</v>
      </c>
      <c r="K85" s="161">
        <v>14</v>
      </c>
      <c r="L85" s="161">
        <v>10</v>
      </c>
      <c r="M85" s="161">
        <v>10</v>
      </c>
      <c r="N85" s="161">
        <v>10</v>
      </c>
      <c r="O85" s="161">
        <v>9</v>
      </c>
      <c r="P85" s="161"/>
      <c r="Q85" s="162"/>
      <c r="R85" s="93">
        <f>IF(E85="","",SUM(F85:P85)-(Q85))</f>
        <v>69</v>
      </c>
      <c r="S85" s="95">
        <v>83</v>
      </c>
      <c r="T85" s="164">
        <f t="shared" si="2"/>
        <v>6</v>
      </c>
    </row>
    <row r="86" spans="1:20" ht="19.5" customHeight="1" x14ac:dyDescent="0.3">
      <c r="A86" s="76">
        <v>65</v>
      </c>
      <c r="B86" s="76"/>
      <c r="C86" s="163" t="s">
        <v>147</v>
      </c>
      <c r="D86" s="95" t="s">
        <v>158</v>
      </c>
      <c r="E86" s="96" t="s">
        <v>236</v>
      </c>
      <c r="F86" s="161">
        <v>0</v>
      </c>
      <c r="G86" s="161">
        <v>0</v>
      </c>
      <c r="H86" s="161">
        <v>7</v>
      </c>
      <c r="I86" s="161">
        <v>9</v>
      </c>
      <c r="J86" s="161">
        <v>0</v>
      </c>
      <c r="K86" s="161">
        <v>12</v>
      </c>
      <c r="L86" s="161">
        <v>9</v>
      </c>
      <c r="M86" s="161">
        <v>10</v>
      </c>
      <c r="N86" s="161">
        <v>11</v>
      </c>
      <c r="O86" s="161">
        <v>10</v>
      </c>
      <c r="P86" s="161"/>
      <c r="Q86" s="162"/>
      <c r="R86" s="93">
        <f>IF(E86="","",SUM(F86:P86)-(Q86))</f>
        <v>68</v>
      </c>
      <c r="S86" s="95">
        <v>84</v>
      </c>
      <c r="T86" s="164">
        <f t="shared" si="2"/>
        <v>7</v>
      </c>
    </row>
    <row r="87" spans="1:20" ht="19.5" customHeight="1" x14ac:dyDescent="0.3">
      <c r="A87" s="76">
        <v>89</v>
      </c>
      <c r="B87" s="76"/>
      <c r="C87" s="163" t="s">
        <v>229</v>
      </c>
      <c r="D87" s="95" t="s">
        <v>230</v>
      </c>
      <c r="E87" s="96" t="s">
        <v>227</v>
      </c>
      <c r="F87" s="161">
        <v>0</v>
      </c>
      <c r="G87" s="161">
        <v>0</v>
      </c>
      <c r="H87" s="161">
        <v>7</v>
      </c>
      <c r="I87" s="161">
        <v>9</v>
      </c>
      <c r="J87" s="161">
        <v>0</v>
      </c>
      <c r="K87" s="161">
        <v>12</v>
      </c>
      <c r="L87" s="161">
        <v>9</v>
      </c>
      <c r="M87" s="161">
        <v>10</v>
      </c>
      <c r="N87" s="161">
        <v>9</v>
      </c>
      <c r="O87" s="161">
        <v>6</v>
      </c>
      <c r="P87" s="161"/>
      <c r="Q87" s="162"/>
      <c r="R87" s="93">
        <f>IF(E87="","",SUM(F87:P87)-(Q87))</f>
        <v>62</v>
      </c>
      <c r="S87" s="95">
        <v>85</v>
      </c>
      <c r="T87" s="164">
        <f t="shared" si="2"/>
        <v>7</v>
      </c>
    </row>
    <row r="88" spans="1:20" ht="19.5" customHeight="1" x14ac:dyDescent="0.3">
      <c r="A88" s="76">
        <v>7</v>
      </c>
      <c r="B88" s="76"/>
      <c r="C88" s="163" t="s">
        <v>121</v>
      </c>
      <c r="D88" s="95" t="s">
        <v>122</v>
      </c>
      <c r="E88" s="96" t="s">
        <v>177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2"/>
      <c r="R88" s="93" t="s">
        <v>93</v>
      </c>
      <c r="S88" s="97"/>
      <c r="T88" s="164">
        <f t="shared" si="2"/>
        <v>0</v>
      </c>
    </row>
    <row r="89" spans="1:20" ht="19.5" customHeight="1" x14ac:dyDescent="0.3">
      <c r="A89" s="76">
        <v>9</v>
      </c>
      <c r="B89" s="76"/>
      <c r="C89" s="163" t="s">
        <v>109</v>
      </c>
      <c r="D89" s="95" t="s">
        <v>110</v>
      </c>
      <c r="E89" s="96" t="s">
        <v>171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2"/>
      <c r="R89" s="93" t="s">
        <v>93</v>
      </c>
      <c r="S89" s="97"/>
      <c r="T89" s="164">
        <f t="shared" si="2"/>
        <v>0</v>
      </c>
    </row>
    <row r="90" spans="1:20" ht="19.5" customHeight="1" x14ac:dyDescent="0.3">
      <c r="A90" s="76">
        <v>10</v>
      </c>
      <c r="B90" s="76"/>
      <c r="C90" s="163" t="s">
        <v>109</v>
      </c>
      <c r="D90" s="95" t="s">
        <v>110</v>
      </c>
      <c r="E90" s="96" t="s">
        <v>172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2"/>
      <c r="R90" s="93" t="s">
        <v>93</v>
      </c>
      <c r="S90" s="97"/>
      <c r="T90" s="164">
        <f t="shared" si="2"/>
        <v>0</v>
      </c>
    </row>
    <row r="91" spans="1:20" ht="19.5" customHeight="1" x14ac:dyDescent="0.3">
      <c r="A91" s="76">
        <v>12</v>
      </c>
      <c r="B91" s="76"/>
      <c r="C91" s="163" t="s">
        <v>109</v>
      </c>
      <c r="D91" s="95" t="s">
        <v>110</v>
      </c>
      <c r="E91" s="96" t="s">
        <v>174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2"/>
      <c r="R91" s="93" t="s">
        <v>93</v>
      </c>
      <c r="S91" s="97"/>
      <c r="T91" s="164">
        <f t="shared" si="2"/>
        <v>0</v>
      </c>
    </row>
    <row r="92" spans="1:20" ht="19.5" customHeight="1" x14ac:dyDescent="0.3">
      <c r="A92" s="76">
        <v>17</v>
      </c>
      <c r="B92" s="76"/>
      <c r="C92" s="163" t="s">
        <v>125</v>
      </c>
      <c r="D92" s="95" t="s">
        <v>126</v>
      </c>
      <c r="E92" s="96" t="s">
        <v>170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2"/>
      <c r="R92" s="93" t="s">
        <v>93</v>
      </c>
      <c r="S92" s="97"/>
      <c r="T92" s="164">
        <f t="shared" si="2"/>
        <v>0</v>
      </c>
    </row>
    <row r="93" spans="1:20" ht="19.5" customHeight="1" x14ac:dyDescent="0.3">
      <c r="A93" s="76">
        <v>18</v>
      </c>
      <c r="B93" s="76"/>
      <c r="C93" s="163" t="s">
        <v>125</v>
      </c>
      <c r="D93" s="95" t="s">
        <v>126</v>
      </c>
      <c r="E93" s="96" t="s">
        <v>177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2"/>
      <c r="R93" s="93" t="s">
        <v>93</v>
      </c>
      <c r="S93" s="97"/>
      <c r="T93" s="164">
        <f t="shared" si="2"/>
        <v>0</v>
      </c>
    </row>
    <row r="94" spans="1:20" ht="19.5" customHeight="1" x14ac:dyDescent="0.3">
      <c r="A94" s="76">
        <v>19</v>
      </c>
      <c r="B94" s="76"/>
      <c r="C94" s="163" t="s">
        <v>125</v>
      </c>
      <c r="D94" s="95" t="s">
        <v>126</v>
      </c>
      <c r="E94" s="96" t="s">
        <v>178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2"/>
      <c r="R94" s="93" t="s">
        <v>93</v>
      </c>
      <c r="S94" s="97"/>
      <c r="T94" s="164">
        <f t="shared" si="2"/>
        <v>0</v>
      </c>
    </row>
    <row r="95" spans="1:20" ht="19.5" customHeight="1" x14ac:dyDescent="0.3">
      <c r="A95" s="76">
        <v>42</v>
      </c>
      <c r="B95" s="76"/>
      <c r="C95" s="163" t="s">
        <v>131</v>
      </c>
      <c r="D95" s="95" t="s">
        <v>132</v>
      </c>
      <c r="E95" s="96" t="s">
        <v>198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2"/>
      <c r="R95" s="93" t="s">
        <v>93</v>
      </c>
      <c r="S95" s="97"/>
      <c r="T95" s="164">
        <f t="shared" si="2"/>
        <v>0</v>
      </c>
    </row>
    <row r="96" spans="1:20" ht="19.5" customHeight="1" x14ac:dyDescent="0.3">
      <c r="A96" s="76">
        <v>47</v>
      </c>
      <c r="B96" s="76"/>
      <c r="C96" s="163" t="s">
        <v>135</v>
      </c>
      <c r="D96" s="95" t="s">
        <v>136</v>
      </c>
      <c r="E96" s="96" t="s">
        <v>208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2"/>
      <c r="R96" s="93" t="s">
        <v>93</v>
      </c>
      <c r="S96" s="97"/>
      <c r="T96" s="164">
        <f t="shared" si="2"/>
        <v>0</v>
      </c>
    </row>
    <row r="97" spans="1:20" ht="19.5" customHeight="1" x14ac:dyDescent="0.3">
      <c r="A97" s="76">
        <v>49</v>
      </c>
      <c r="B97" s="76"/>
      <c r="C97" s="163" t="s">
        <v>103</v>
      </c>
      <c r="D97" s="95" t="s">
        <v>104</v>
      </c>
      <c r="E97" s="96" t="s">
        <v>210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2"/>
      <c r="R97" s="93" t="s">
        <v>93</v>
      </c>
      <c r="S97" s="97"/>
      <c r="T97" s="164">
        <f t="shared" si="2"/>
        <v>0</v>
      </c>
    </row>
    <row r="98" spans="1:20" ht="19.5" customHeight="1" x14ac:dyDescent="0.3">
      <c r="A98" s="76">
        <v>50</v>
      </c>
      <c r="B98" s="76"/>
      <c r="C98" s="163" t="s">
        <v>103</v>
      </c>
      <c r="D98" s="95" t="s">
        <v>104</v>
      </c>
      <c r="E98" s="96" t="s">
        <v>209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2"/>
      <c r="R98" s="93" t="s">
        <v>93</v>
      </c>
      <c r="S98" s="97"/>
      <c r="T98" s="164">
        <f t="shared" si="2"/>
        <v>0</v>
      </c>
    </row>
    <row r="99" spans="1:20" ht="19.5" customHeight="1" x14ac:dyDescent="0.3">
      <c r="A99" s="76">
        <v>51</v>
      </c>
      <c r="B99" s="76"/>
      <c r="C99" s="163" t="s">
        <v>103</v>
      </c>
      <c r="D99" s="95" t="s">
        <v>104</v>
      </c>
      <c r="E99" s="96" t="s">
        <v>193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2"/>
      <c r="R99" s="93" t="s">
        <v>93</v>
      </c>
      <c r="S99" s="97"/>
      <c r="T99" s="164">
        <f t="shared" ref="T99:T102" si="3">SUM(F99:H99)</f>
        <v>0</v>
      </c>
    </row>
    <row r="100" spans="1:20" ht="19.5" customHeight="1" x14ac:dyDescent="0.3">
      <c r="A100" s="76">
        <v>52</v>
      </c>
      <c r="B100" s="76"/>
      <c r="C100" s="163" t="s">
        <v>103</v>
      </c>
      <c r="D100" s="95" t="s">
        <v>104</v>
      </c>
      <c r="E100" s="96" t="s">
        <v>188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2"/>
      <c r="R100" s="93" t="s">
        <v>93</v>
      </c>
      <c r="S100" s="97"/>
      <c r="T100" s="164">
        <f t="shared" si="3"/>
        <v>0</v>
      </c>
    </row>
    <row r="101" spans="1:20" ht="19.5" customHeight="1" x14ac:dyDescent="0.3">
      <c r="A101" s="76">
        <v>56</v>
      </c>
      <c r="B101" s="76"/>
      <c r="C101" s="163" t="s">
        <v>139</v>
      </c>
      <c r="D101" s="95" t="s">
        <v>140</v>
      </c>
      <c r="E101" s="96" t="s">
        <v>214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2"/>
      <c r="R101" s="93" t="s">
        <v>93</v>
      </c>
      <c r="S101" s="97"/>
      <c r="T101" s="164">
        <f t="shared" si="3"/>
        <v>0</v>
      </c>
    </row>
    <row r="102" spans="1:20" ht="19.5" customHeight="1" x14ac:dyDescent="0.3">
      <c r="A102" s="76">
        <v>62</v>
      </c>
      <c r="B102" s="76"/>
      <c r="C102" s="163" t="s">
        <v>94</v>
      </c>
      <c r="D102" s="95" t="s">
        <v>95</v>
      </c>
      <c r="E102" s="96" t="s">
        <v>219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2"/>
      <c r="R102" s="93" t="s">
        <v>93</v>
      </c>
      <c r="S102" s="97"/>
      <c r="T102" s="164">
        <f t="shared" si="3"/>
        <v>0</v>
      </c>
    </row>
    <row r="103" spans="1:20" ht="19.5" customHeight="1" x14ac:dyDescent="0.3">
      <c r="A103" s="76">
        <v>64</v>
      </c>
      <c r="B103" s="76"/>
      <c r="C103" s="163" t="s">
        <v>94</v>
      </c>
      <c r="D103" s="95" t="s">
        <v>95</v>
      </c>
      <c r="E103" s="96" t="s">
        <v>220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2"/>
      <c r="R103" s="93" t="s">
        <v>93</v>
      </c>
      <c r="S103" s="97"/>
      <c r="T103" s="164">
        <f t="shared" ref="T103:T106" si="4">SUM(F103:H103)</f>
        <v>0</v>
      </c>
    </row>
    <row r="104" spans="1:20" ht="19.5" customHeight="1" x14ac:dyDescent="0.3">
      <c r="A104" s="76">
        <v>70</v>
      </c>
      <c r="B104" s="76"/>
      <c r="C104" s="163" t="s">
        <v>221</v>
      </c>
      <c r="D104" s="95" t="s">
        <v>222</v>
      </c>
      <c r="E104" s="96" t="s">
        <v>179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2"/>
      <c r="R104" s="93" t="s">
        <v>93</v>
      </c>
      <c r="S104" s="97"/>
      <c r="T104" s="164">
        <f t="shared" si="4"/>
        <v>0</v>
      </c>
    </row>
    <row r="105" spans="1:20" ht="19.5" customHeight="1" x14ac:dyDescent="0.3">
      <c r="A105" s="76">
        <v>82</v>
      </c>
      <c r="B105" s="76"/>
      <c r="C105" s="163" t="s">
        <v>143</v>
      </c>
      <c r="D105" s="95" t="s">
        <v>144</v>
      </c>
      <c r="E105" s="96" t="s">
        <v>204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2"/>
      <c r="R105" s="93" t="s">
        <v>93</v>
      </c>
      <c r="S105" s="97"/>
      <c r="T105" s="164">
        <f t="shared" si="4"/>
        <v>0</v>
      </c>
    </row>
    <row r="106" spans="1:20" ht="19.5" customHeight="1" x14ac:dyDescent="0.3">
      <c r="A106" s="76">
        <v>84</v>
      </c>
      <c r="B106" s="76"/>
      <c r="C106" s="163" t="s">
        <v>143</v>
      </c>
      <c r="D106" s="95" t="s">
        <v>144</v>
      </c>
      <c r="E106" s="96" t="s">
        <v>227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2"/>
      <c r="R106" s="93" t="s">
        <v>93</v>
      </c>
      <c r="S106" s="97"/>
      <c r="T106" s="164">
        <f t="shared" si="4"/>
        <v>0</v>
      </c>
    </row>
  </sheetData>
  <sortState ref="A3:R106">
    <sortCondition descending="1" ref="R3:R106"/>
    <sortCondition descending="1" ref="F3:F106"/>
    <sortCondition descending="1" ref="G3:G106"/>
    <sortCondition descending="1" ref="J3:J106"/>
    <sortCondition descending="1" ref="K3:K106"/>
  </sortState>
  <mergeCells count="1">
    <mergeCell ref="A1:T1"/>
  </mergeCells>
  <phoneticPr fontId="0" type="noConversion"/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37" fitToHeight="3" orientation="landscape" horizontalDpi="4294967294" r:id="rId1"/>
  <headerFooter alignWithMargins="0"/>
  <rowBreaks count="1" manualBreakCount="1">
    <brk id="72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BreakPreview" zoomScale="30" zoomScaleNormal="90" zoomScaleSheetLayoutView="30" workbookViewId="0">
      <selection sqref="A1:V35"/>
    </sheetView>
  </sheetViews>
  <sheetFormatPr defaultRowHeight="15.75" customHeight="1" x14ac:dyDescent="0.25"/>
  <cols>
    <col min="1" max="1" width="5.7109375" style="59" customWidth="1"/>
    <col min="2" max="2" width="5.7109375" style="60" customWidth="1"/>
    <col min="3" max="3" width="30.85546875" style="61" customWidth="1"/>
    <col min="4" max="4" width="6.7109375" style="62" customWidth="1"/>
    <col min="5" max="5" width="5.42578125" style="63" bestFit="1" customWidth="1"/>
    <col min="6" max="6" width="3.28515625" style="2" customWidth="1"/>
    <col min="7" max="17" width="4.7109375" style="59" customWidth="1"/>
    <col min="18" max="18" width="4.7109375" style="64" customWidth="1"/>
    <col min="19" max="19" width="5.85546875" style="65" bestFit="1" customWidth="1"/>
    <col min="20" max="20" width="7.7109375" style="66" customWidth="1"/>
    <col min="21" max="21" width="7.7109375" style="67" customWidth="1"/>
    <col min="22" max="22" width="11.28515625" style="59" customWidth="1"/>
    <col min="23" max="16384" width="9.140625" style="1"/>
  </cols>
  <sheetData>
    <row r="1" spans="1:23" ht="30" x14ac:dyDescent="0.2">
      <c r="A1" s="231" t="s">
        <v>242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3" s="20" customFormat="1" ht="26.25" customHeight="1" x14ac:dyDescent="0.2">
      <c r="A2" s="148" t="s">
        <v>50</v>
      </c>
      <c r="B2" s="149" t="s">
        <v>51</v>
      </c>
      <c r="C2" s="37" t="s">
        <v>34</v>
      </c>
      <c r="D2" s="38" t="s">
        <v>30</v>
      </c>
      <c r="E2" s="39" t="s">
        <v>0</v>
      </c>
      <c r="F2" s="40" t="s">
        <v>1</v>
      </c>
      <c r="G2" s="41" t="s">
        <v>2</v>
      </c>
      <c r="H2" s="41" t="s">
        <v>3</v>
      </c>
      <c r="I2" s="41" t="s">
        <v>4</v>
      </c>
      <c r="J2" s="41" t="s">
        <v>20</v>
      </c>
      <c r="K2" s="41" t="s">
        <v>5</v>
      </c>
      <c r="L2" s="41" t="s">
        <v>6</v>
      </c>
      <c r="M2" s="41" t="s">
        <v>7</v>
      </c>
      <c r="N2" s="41" t="s">
        <v>8</v>
      </c>
      <c r="O2" s="41" t="s">
        <v>19</v>
      </c>
      <c r="P2" s="41" t="s">
        <v>21</v>
      </c>
      <c r="Q2" s="41" t="s">
        <v>17</v>
      </c>
      <c r="R2" s="42" t="s">
        <v>9</v>
      </c>
      <c r="S2" s="43" t="s">
        <v>15</v>
      </c>
      <c r="T2" s="44" t="s">
        <v>16</v>
      </c>
      <c r="U2" s="45" t="s">
        <v>10</v>
      </c>
      <c r="V2" s="158" t="s">
        <v>32</v>
      </c>
      <c r="W2" s="4"/>
    </row>
    <row r="3" spans="1:23" ht="15.75" customHeight="1" x14ac:dyDescent="0.25">
      <c r="A3" s="212">
        <v>451</v>
      </c>
      <c r="B3" s="215">
        <v>12</v>
      </c>
      <c r="C3" s="218" t="s">
        <v>106</v>
      </c>
      <c r="D3" s="221" t="s">
        <v>105</v>
      </c>
      <c r="E3" s="47">
        <v>77</v>
      </c>
      <c r="F3" s="5" t="s">
        <v>11</v>
      </c>
      <c r="G3" s="165">
        <v>17</v>
      </c>
      <c r="H3" s="165">
        <v>10</v>
      </c>
      <c r="I3" s="165">
        <v>7</v>
      </c>
      <c r="J3" s="165">
        <v>10</v>
      </c>
      <c r="K3" s="165">
        <v>14</v>
      </c>
      <c r="L3" s="165">
        <v>14</v>
      </c>
      <c r="M3" s="165">
        <v>9</v>
      </c>
      <c r="N3" s="165">
        <v>9</v>
      </c>
      <c r="O3" s="165">
        <v>9</v>
      </c>
      <c r="P3" s="165">
        <v>10</v>
      </c>
      <c r="Q3" s="165">
        <v>3</v>
      </c>
      <c r="R3" s="166"/>
      <c r="S3" s="50">
        <f>IF(E3="","",SUM(G3:Q3)-(R3))</f>
        <v>112</v>
      </c>
      <c r="T3" s="150" t="s">
        <v>18</v>
      </c>
      <c r="U3" s="224">
        <v>1</v>
      </c>
      <c r="V3" s="23">
        <f>SUM(G3:I3)</f>
        <v>34</v>
      </c>
    </row>
    <row r="4" spans="1:23" ht="15.75" customHeight="1" x14ac:dyDescent="0.2">
      <c r="A4" s="213"/>
      <c r="B4" s="216"/>
      <c r="C4" s="219"/>
      <c r="D4" s="222"/>
      <c r="E4" s="47">
        <v>37</v>
      </c>
      <c r="F4" s="6" t="s">
        <v>12</v>
      </c>
      <c r="G4" s="165">
        <v>18</v>
      </c>
      <c r="H4" s="165">
        <v>11</v>
      </c>
      <c r="I4" s="165">
        <v>6</v>
      </c>
      <c r="J4" s="165">
        <v>9</v>
      </c>
      <c r="K4" s="165">
        <v>13</v>
      </c>
      <c r="L4" s="165">
        <v>13</v>
      </c>
      <c r="M4" s="165">
        <v>9</v>
      </c>
      <c r="N4" s="165">
        <v>9</v>
      </c>
      <c r="O4" s="165">
        <v>12</v>
      </c>
      <c r="P4" s="165">
        <v>11</v>
      </c>
      <c r="Q4" s="165">
        <v>3</v>
      </c>
      <c r="R4" s="166"/>
      <c r="S4" s="51">
        <f>IF(E4="","",SUM(G4:Q4)-(R4))</f>
        <v>114</v>
      </c>
      <c r="T4" s="151">
        <v>2</v>
      </c>
      <c r="U4" s="225"/>
      <c r="V4" s="24">
        <f>SUM(G4:I4)</f>
        <v>35</v>
      </c>
    </row>
    <row r="5" spans="1:23" ht="15.75" customHeight="1" x14ac:dyDescent="0.2">
      <c r="A5" s="213"/>
      <c r="B5" s="216"/>
      <c r="C5" s="219"/>
      <c r="D5" s="222"/>
      <c r="E5" s="47">
        <v>83</v>
      </c>
      <c r="F5" s="6" t="s">
        <v>13</v>
      </c>
      <c r="G5" s="165">
        <v>16</v>
      </c>
      <c r="H5" s="165">
        <v>11</v>
      </c>
      <c r="I5" s="165">
        <v>7</v>
      </c>
      <c r="J5" s="165">
        <v>9</v>
      </c>
      <c r="K5" s="165">
        <v>12</v>
      </c>
      <c r="L5" s="165">
        <v>13</v>
      </c>
      <c r="M5" s="165">
        <v>9</v>
      </c>
      <c r="N5" s="165">
        <v>10</v>
      </c>
      <c r="O5" s="165">
        <v>9</v>
      </c>
      <c r="P5" s="165">
        <v>10</v>
      </c>
      <c r="Q5" s="165">
        <v>3</v>
      </c>
      <c r="R5" s="166"/>
      <c r="S5" s="51">
        <f>IF(E5="","",SUM(G5:Q5)-(R5))</f>
        <v>109</v>
      </c>
      <c r="T5" s="227">
        <f>(SUM(S3:S6)+T4)</f>
        <v>454</v>
      </c>
      <c r="U5" s="225"/>
      <c r="V5" s="24">
        <f>SUM(G5:I5)</f>
        <v>34</v>
      </c>
    </row>
    <row r="6" spans="1:23" ht="15.75" customHeight="1" x14ac:dyDescent="0.2">
      <c r="A6" s="213"/>
      <c r="B6" s="216"/>
      <c r="C6" s="219"/>
      <c r="D6" s="223"/>
      <c r="E6" s="47">
        <v>44</v>
      </c>
      <c r="F6" s="7" t="s">
        <v>14</v>
      </c>
      <c r="G6" s="55">
        <v>19</v>
      </c>
      <c r="H6" s="55">
        <v>13</v>
      </c>
      <c r="I6" s="55">
        <v>7</v>
      </c>
      <c r="J6" s="55">
        <v>9</v>
      </c>
      <c r="K6" s="55">
        <v>13</v>
      </c>
      <c r="L6" s="55">
        <v>14</v>
      </c>
      <c r="M6" s="55">
        <v>9</v>
      </c>
      <c r="N6" s="55">
        <v>9</v>
      </c>
      <c r="O6" s="55">
        <v>12</v>
      </c>
      <c r="P6" s="55">
        <v>9</v>
      </c>
      <c r="Q6" s="55">
        <v>3</v>
      </c>
      <c r="R6" s="167"/>
      <c r="S6" s="54">
        <f>IF(E6="","",SUM(G6:Q6)-(R6))</f>
        <v>117</v>
      </c>
      <c r="T6" s="228"/>
      <c r="U6" s="226"/>
      <c r="V6" s="24">
        <f>SUM(G6:I6)</f>
        <v>39</v>
      </c>
    </row>
    <row r="7" spans="1:23" ht="15.75" customHeight="1" x14ac:dyDescent="0.2">
      <c r="A7" s="214"/>
      <c r="B7" s="217"/>
      <c r="C7" s="220"/>
      <c r="D7" s="55"/>
      <c r="E7" s="229" t="s">
        <v>31</v>
      </c>
      <c r="F7" s="230"/>
      <c r="G7" s="52">
        <f t="shared" ref="G7:Q7" si="0">SUM(G3:G6)</f>
        <v>70</v>
      </c>
      <c r="H7" s="52">
        <f t="shared" si="0"/>
        <v>45</v>
      </c>
      <c r="I7" s="52">
        <f t="shared" si="0"/>
        <v>27</v>
      </c>
      <c r="J7" s="52">
        <f t="shared" si="0"/>
        <v>37</v>
      </c>
      <c r="K7" s="52">
        <f t="shared" si="0"/>
        <v>52</v>
      </c>
      <c r="L7" s="52">
        <f t="shared" si="0"/>
        <v>54</v>
      </c>
      <c r="M7" s="52">
        <f t="shared" si="0"/>
        <v>36</v>
      </c>
      <c r="N7" s="52">
        <f t="shared" si="0"/>
        <v>37</v>
      </c>
      <c r="O7" s="52">
        <f t="shared" si="0"/>
        <v>42</v>
      </c>
      <c r="P7" s="52">
        <f t="shared" si="0"/>
        <v>40</v>
      </c>
      <c r="Q7" s="52">
        <f t="shared" si="0"/>
        <v>12</v>
      </c>
      <c r="R7" s="53"/>
      <c r="S7" s="56"/>
      <c r="T7" s="58"/>
      <c r="U7" s="57"/>
      <c r="V7" s="22">
        <f>SUM(V3:V6)</f>
        <v>142</v>
      </c>
    </row>
    <row r="8" spans="1:23" ht="15.75" customHeight="1" x14ac:dyDescent="0.25">
      <c r="A8" s="212">
        <v>413</v>
      </c>
      <c r="B8" s="215">
        <v>31</v>
      </c>
      <c r="C8" s="218" t="s">
        <v>107</v>
      </c>
      <c r="D8" s="221" t="s">
        <v>195</v>
      </c>
      <c r="E8" s="47">
        <v>10</v>
      </c>
      <c r="F8" s="5" t="s">
        <v>11</v>
      </c>
      <c r="G8" s="165">
        <v>22</v>
      </c>
      <c r="H8" s="165">
        <v>9</v>
      </c>
      <c r="I8" s="165">
        <v>6</v>
      </c>
      <c r="J8" s="165">
        <v>10</v>
      </c>
      <c r="K8" s="165">
        <v>12</v>
      </c>
      <c r="L8" s="165">
        <v>15</v>
      </c>
      <c r="M8" s="165">
        <v>9</v>
      </c>
      <c r="N8" s="165">
        <v>10</v>
      </c>
      <c r="O8" s="165">
        <v>12</v>
      </c>
      <c r="P8" s="165">
        <v>14</v>
      </c>
      <c r="Q8" s="165">
        <v>4</v>
      </c>
      <c r="R8" s="166"/>
      <c r="S8" s="50">
        <f>IF(E8="","",SUM(G8:Q8)-(R8))</f>
        <v>123</v>
      </c>
      <c r="T8" s="150" t="s">
        <v>18</v>
      </c>
      <c r="U8" s="224">
        <v>2</v>
      </c>
      <c r="V8" s="23">
        <f>SUM(G8:I8)</f>
        <v>37</v>
      </c>
    </row>
    <row r="9" spans="1:23" ht="15.75" customHeight="1" x14ac:dyDescent="0.2">
      <c r="A9" s="213"/>
      <c r="B9" s="216"/>
      <c r="C9" s="219"/>
      <c r="D9" s="222"/>
      <c r="E9" s="47">
        <v>56</v>
      </c>
      <c r="F9" s="6" t="s">
        <v>12</v>
      </c>
      <c r="G9" s="165">
        <v>21</v>
      </c>
      <c r="H9" s="165">
        <v>0</v>
      </c>
      <c r="I9" s="165">
        <v>6</v>
      </c>
      <c r="J9" s="165">
        <v>9</v>
      </c>
      <c r="K9" s="165">
        <v>0</v>
      </c>
      <c r="L9" s="165">
        <v>14</v>
      </c>
      <c r="M9" s="165">
        <v>8</v>
      </c>
      <c r="N9" s="165">
        <v>12</v>
      </c>
      <c r="O9" s="165">
        <v>9</v>
      </c>
      <c r="P9" s="165">
        <v>12</v>
      </c>
      <c r="Q9" s="165"/>
      <c r="R9" s="166"/>
      <c r="S9" s="51">
        <f>IF(E9="","",SUM(G9:Q9)-(R9))</f>
        <v>91</v>
      </c>
      <c r="T9" s="151">
        <v>1</v>
      </c>
      <c r="U9" s="225"/>
      <c r="V9" s="24">
        <f>SUM(G9:I9)</f>
        <v>27</v>
      </c>
    </row>
    <row r="10" spans="1:23" ht="15.75" customHeight="1" x14ac:dyDescent="0.2">
      <c r="A10" s="213"/>
      <c r="B10" s="216"/>
      <c r="C10" s="219"/>
      <c r="D10" s="222"/>
      <c r="E10" s="47">
        <v>33</v>
      </c>
      <c r="F10" s="6" t="s">
        <v>13</v>
      </c>
      <c r="G10" s="165">
        <v>25</v>
      </c>
      <c r="H10" s="165">
        <v>11</v>
      </c>
      <c r="I10" s="165">
        <v>6</v>
      </c>
      <c r="J10" s="165">
        <v>10</v>
      </c>
      <c r="K10" s="165">
        <v>0</v>
      </c>
      <c r="L10" s="165">
        <v>15</v>
      </c>
      <c r="M10" s="165">
        <v>9</v>
      </c>
      <c r="N10" s="165">
        <v>9</v>
      </c>
      <c r="O10" s="165">
        <v>11</v>
      </c>
      <c r="P10" s="165">
        <v>12</v>
      </c>
      <c r="Q10" s="165">
        <v>3</v>
      </c>
      <c r="R10" s="166"/>
      <c r="S10" s="51">
        <f>IF(E10="","",SUM(G10:Q10)-(R10))</f>
        <v>111</v>
      </c>
      <c r="T10" s="227">
        <f>(SUM(S8:S11)+T9)</f>
        <v>453</v>
      </c>
      <c r="U10" s="225"/>
      <c r="V10" s="24">
        <f>SUM(G10:I10)</f>
        <v>42</v>
      </c>
    </row>
    <row r="11" spans="1:23" ht="15.75" customHeight="1" x14ac:dyDescent="0.2">
      <c r="A11" s="213"/>
      <c r="B11" s="216"/>
      <c r="C11" s="219"/>
      <c r="D11" s="223"/>
      <c r="E11" s="47">
        <v>27</v>
      </c>
      <c r="F11" s="7" t="s">
        <v>14</v>
      </c>
      <c r="G11" s="55">
        <v>24</v>
      </c>
      <c r="H11" s="55">
        <v>12</v>
      </c>
      <c r="I11" s="55">
        <v>9</v>
      </c>
      <c r="J11" s="55">
        <v>10</v>
      </c>
      <c r="K11" s="55">
        <v>11</v>
      </c>
      <c r="L11" s="55">
        <v>15</v>
      </c>
      <c r="M11" s="55">
        <v>9</v>
      </c>
      <c r="N11" s="55">
        <v>10</v>
      </c>
      <c r="O11" s="55">
        <v>10</v>
      </c>
      <c r="P11" s="55">
        <v>13</v>
      </c>
      <c r="Q11" s="55">
        <v>4</v>
      </c>
      <c r="R11" s="167"/>
      <c r="S11" s="54">
        <f>IF(E11="","",SUM(G11:Q11)-(R11))</f>
        <v>127</v>
      </c>
      <c r="T11" s="228"/>
      <c r="U11" s="226"/>
      <c r="V11" s="24">
        <f>SUM(G11:I11)</f>
        <v>45</v>
      </c>
    </row>
    <row r="12" spans="1:23" ht="15.75" customHeight="1" x14ac:dyDescent="0.2">
      <c r="A12" s="214"/>
      <c r="B12" s="217"/>
      <c r="C12" s="220"/>
      <c r="D12" s="55"/>
      <c r="E12" s="229" t="s">
        <v>31</v>
      </c>
      <c r="F12" s="230"/>
      <c r="G12" s="52">
        <f t="shared" ref="G12:Q12" si="1">SUM(G8:G11)</f>
        <v>92</v>
      </c>
      <c r="H12" s="52">
        <f t="shared" si="1"/>
        <v>32</v>
      </c>
      <c r="I12" s="52">
        <f t="shared" si="1"/>
        <v>27</v>
      </c>
      <c r="J12" s="52">
        <f t="shared" si="1"/>
        <v>39</v>
      </c>
      <c r="K12" s="52">
        <f t="shared" si="1"/>
        <v>23</v>
      </c>
      <c r="L12" s="52">
        <f t="shared" si="1"/>
        <v>59</v>
      </c>
      <c r="M12" s="52">
        <f t="shared" si="1"/>
        <v>35</v>
      </c>
      <c r="N12" s="52">
        <f t="shared" si="1"/>
        <v>41</v>
      </c>
      <c r="O12" s="52">
        <f t="shared" si="1"/>
        <v>42</v>
      </c>
      <c r="P12" s="52">
        <f t="shared" si="1"/>
        <v>51</v>
      </c>
      <c r="Q12" s="52">
        <f t="shared" si="1"/>
        <v>11</v>
      </c>
      <c r="R12" s="53"/>
      <c r="S12" s="56"/>
      <c r="T12" s="58"/>
      <c r="U12" s="57"/>
      <c r="V12" s="22">
        <f>SUM(V8:V11)</f>
        <v>151</v>
      </c>
    </row>
    <row r="13" spans="1:23" ht="15.75" customHeight="1" x14ac:dyDescent="0.25">
      <c r="A13" s="212">
        <v>424</v>
      </c>
      <c r="B13" s="215">
        <v>33</v>
      </c>
      <c r="C13" s="218" t="s">
        <v>123</v>
      </c>
      <c r="D13" s="221" t="s">
        <v>124</v>
      </c>
      <c r="E13" s="47">
        <v>65</v>
      </c>
      <c r="F13" s="5" t="s">
        <v>11</v>
      </c>
      <c r="G13" s="165">
        <v>19</v>
      </c>
      <c r="H13" s="165">
        <v>13</v>
      </c>
      <c r="I13" s="165">
        <v>7</v>
      </c>
      <c r="J13" s="165">
        <v>9</v>
      </c>
      <c r="K13" s="165">
        <v>11</v>
      </c>
      <c r="L13" s="165">
        <v>15</v>
      </c>
      <c r="M13" s="165">
        <v>9</v>
      </c>
      <c r="N13" s="165">
        <v>12</v>
      </c>
      <c r="O13" s="165">
        <v>9</v>
      </c>
      <c r="P13" s="165">
        <v>7</v>
      </c>
      <c r="Q13" s="165">
        <v>3</v>
      </c>
      <c r="R13" s="166"/>
      <c r="S13" s="50">
        <f>IF(E13="","",SUM(G13:Q13)-(R13))</f>
        <v>114</v>
      </c>
      <c r="T13" s="150" t="s">
        <v>18</v>
      </c>
      <c r="U13" s="224">
        <v>3</v>
      </c>
      <c r="V13" s="23">
        <f>SUM(G13:I13)</f>
        <v>39</v>
      </c>
    </row>
    <row r="14" spans="1:23" ht="15.75" customHeight="1" x14ac:dyDescent="0.2">
      <c r="A14" s="213"/>
      <c r="B14" s="216"/>
      <c r="C14" s="219"/>
      <c r="D14" s="222"/>
      <c r="E14" s="47">
        <v>76</v>
      </c>
      <c r="F14" s="6" t="s">
        <v>12</v>
      </c>
      <c r="G14" s="165">
        <v>17</v>
      </c>
      <c r="H14" s="165">
        <v>11</v>
      </c>
      <c r="I14" s="165">
        <v>6</v>
      </c>
      <c r="J14" s="165">
        <v>9</v>
      </c>
      <c r="K14" s="165">
        <v>11</v>
      </c>
      <c r="L14" s="165">
        <v>14</v>
      </c>
      <c r="M14" s="165">
        <v>8</v>
      </c>
      <c r="N14" s="165">
        <v>11</v>
      </c>
      <c r="O14" s="165">
        <v>9</v>
      </c>
      <c r="P14" s="165">
        <v>7</v>
      </c>
      <c r="Q14" s="165">
        <v>3</v>
      </c>
      <c r="R14" s="166"/>
      <c r="S14" s="51">
        <f>IF(E14="","",SUM(G14:Q14)-(R14))</f>
        <v>106</v>
      </c>
      <c r="T14" s="151">
        <v>1</v>
      </c>
      <c r="U14" s="225"/>
      <c r="V14" s="24">
        <f>SUM(G14:I14)</f>
        <v>34</v>
      </c>
    </row>
    <row r="15" spans="1:23" ht="15.75" customHeight="1" x14ac:dyDescent="0.2">
      <c r="A15" s="213"/>
      <c r="B15" s="216"/>
      <c r="C15" s="219"/>
      <c r="D15" s="222"/>
      <c r="E15" s="47">
        <v>35</v>
      </c>
      <c r="F15" s="6" t="s">
        <v>13</v>
      </c>
      <c r="G15" s="165">
        <v>18</v>
      </c>
      <c r="H15" s="165">
        <v>11</v>
      </c>
      <c r="I15" s="165">
        <v>0</v>
      </c>
      <c r="J15" s="165">
        <v>10</v>
      </c>
      <c r="K15" s="165">
        <v>12</v>
      </c>
      <c r="L15" s="165">
        <v>12</v>
      </c>
      <c r="M15" s="165">
        <v>9</v>
      </c>
      <c r="N15" s="165">
        <v>12</v>
      </c>
      <c r="O15" s="165">
        <v>10</v>
      </c>
      <c r="P15" s="165">
        <v>9</v>
      </c>
      <c r="Q15" s="165">
        <v>3</v>
      </c>
      <c r="R15" s="166"/>
      <c r="S15" s="51">
        <f>IF(E15="","",SUM(G15:Q15)-(R15))</f>
        <v>106</v>
      </c>
      <c r="T15" s="227">
        <f>(SUM(S13:S16)+T14)</f>
        <v>438</v>
      </c>
      <c r="U15" s="225"/>
      <c r="V15" s="24">
        <f>SUM(G15:I15)</f>
        <v>29</v>
      </c>
    </row>
    <row r="16" spans="1:23" ht="15.75" customHeight="1" x14ac:dyDescent="0.2">
      <c r="A16" s="213"/>
      <c r="B16" s="216"/>
      <c r="C16" s="219"/>
      <c r="D16" s="223"/>
      <c r="E16" s="47">
        <v>4</v>
      </c>
      <c r="F16" s="7" t="s">
        <v>14</v>
      </c>
      <c r="G16" s="55">
        <v>17</v>
      </c>
      <c r="H16" s="55">
        <v>10</v>
      </c>
      <c r="I16" s="55">
        <v>7</v>
      </c>
      <c r="J16" s="55">
        <v>9</v>
      </c>
      <c r="K16" s="55">
        <v>13</v>
      </c>
      <c r="L16" s="55">
        <v>13</v>
      </c>
      <c r="M16" s="55">
        <v>8</v>
      </c>
      <c r="N16" s="55">
        <v>12</v>
      </c>
      <c r="O16" s="55">
        <v>10</v>
      </c>
      <c r="P16" s="55">
        <v>9</v>
      </c>
      <c r="Q16" s="55">
        <v>3</v>
      </c>
      <c r="R16" s="167"/>
      <c r="S16" s="54">
        <f>IF(E16="","",SUM(G16:Q16)-(R16))</f>
        <v>111</v>
      </c>
      <c r="T16" s="228"/>
      <c r="U16" s="226"/>
      <c r="V16" s="24">
        <f>SUM(G16:I16)</f>
        <v>34</v>
      </c>
    </row>
    <row r="17" spans="1:22" ht="15.75" customHeight="1" x14ac:dyDescent="0.2">
      <c r="A17" s="214"/>
      <c r="B17" s="217"/>
      <c r="C17" s="220"/>
      <c r="D17" s="55"/>
      <c r="E17" s="229" t="s">
        <v>31</v>
      </c>
      <c r="F17" s="230"/>
      <c r="G17" s="52">
        <f t="shared" ref="G17:Q17" si="2">SUM(G13:G16)</f>
        <v>71</v>
      </c>
      <c r="H17" s="52">
        <f t="shared" si="2"/>
        <v>45</v>
      </c>
      <c r="I17" s="52">
        <f t="shared" si="2"/>
        <v>20</v>
      </c>
      <c r="J17" s="52">
        <f t="shared" si="2"/>
        <v>37</v>
      </c>
      <c r="K17" s="52">
        <f t="shared" si="2"/>
        <v>47</v>
      </c>
      <c r="L17" s="52">
        <f t="shared" si="2"/>
        <v>54</v>
      </c>
      <c r="M17" s="52">
        <f t="shared" si="2"/>
        <v>34</v>
      </c>
      <c r="N17" s="52">
        <f t="shared" si="2"/>
        <v>47</v>
      </c>
      <c r="O17" s="52">
        <f t="shared" si="2"/>
        <v>38</v>
      </c>
      <c r="P17" s="52">
        <f t="shared" si="2"/>
        <v>32</v>
      </c>
      <c r="Q17" s="52">
        <f t="shared" si="2"/>
        <v>12</v>
      </c>
      <c r="R17" s="53"/>
      <c r="S17" s="56"/>
      <c r="T17" s="58"/>
      <c r="U17" s="57"/>
      <c r="V17" s="22">
        <f>SUM(V13:V16)</f>
        <v>136</v>
      </c>
    </row>
    <row r="18" spans="1:22" ht="28.5" customHeight="1" x14ac:dyDescent="0.2">
      <c r="A18" s="231" t="s">
        <v>243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</row>
    <row r="19" spans="1:22" ht="21" customHeight="1" x14ac:dyDescent="0.25">
      <c r="A19" s="148" t="s">
        <v>50</v>
      </c>
      <c r="B19" s="68" t="s">
        <v>51</v>
      </c>
      <c r="C19" s="69" t="s">
        <v>52</v>
      </c>
      <c r="D19" s="70" t="s">
        <v>30</v>
      </c>
      <c r="E19" s="71" t="s">
        <v>0</v>
      </c>
      <c r="F19" s="72" t="s">
        <v>1</v>
      </c>
      <c r="G19" s="41" t="s">
        <v>2</v>
      </c>
      <c r="H19" s="41" t="s">
        <v>3</v>
      </c>
      <c r="I19" s="41" t="s">
        <v>4</v>
      </c>
      <c r="J19" s="41" t="s">
        <v>22</v>
      </c>
      <c r="K19" s="41" t="s">
        <v>23</v>
      </c>
      <c r="L19" s="41" t="s">
        <v>24</v>
      </c>
      <c r="M19" s="41" t="s">
        <v>25</v>
      </c>
      <c r="N19" s="41" t="s">
        <v>26</v>
      </c>
      <c r="O19" s="41" t="s">
        <v>19</v>
      </c>
      <c r="P19" s="41" t="s">
        <v>21</v>
      </c>
      <c r="Q19" s="41" t="s">
        <v>17</v>
      </c>
      <c r="R19" s="73" t="s">
        <v>9</v>
      </c>
      <c r="S19" s="43" t="s">
        <v>15</v>
      </c>
      <c r="T19" s="44" t="s">
        <v>16</v>
      </c>
      <c r="U19" s="155" t="s">
        <v>10</v>
      </c>
      <c r="V19" s="156" t="s">
        <v>32</v>
      </c>
    </row>
    <row r="20" spans="1:22" ht="15.75" customHeight="1" x14ac:dyDescent="0.2">
      <c r="A20" s="212"/>
      <c r="B20" s="215">
        <v>11</v>
      </c>
      <c r="C20" s="218" t="s">
        <v>125</v>
      </c>
      <c r="D20" s="234" t="s">
        <v>126</v>
      </c>
      <c r="E20" s="74">
        <v>60</v>
      </c>
      <c r="F20" s="75" t="s">
        <v>27</v>
      </c>
      <c r="G20" s="48">
        <v>24</v>
      </c>
      <c r="H20" s="48">
        <v>11</v>
      </c>
      <c r="I20" s="48">
        <v>8</v>
      </c>
      <c r="J20" s="48">
        <v>9</v>
      </c>
      <c r="K20" s="48">
        <v>9</v>
      </c>
      <c r="L20" s="48">
        <v>14</v>
      </c>
      <c r="M20" s="48">
        <v>10</v>
      </c>
      <c r="N20" s="48">
        <v>10</v>
      </c>
      <c r="O20" s="48">
        <v>9</v>
      </c>
      <c r="P20" s="48">
        <v>12</v>
      </c>
      <c r="Q20" s="48">
        <v>5</v>
      </c>
      <c r="R20" s="49"/>
      <c r="S20" s="50">
        <f>IF(E20="","",SUM(G20:Q20)-(R20))</f>
        <v>121</v>
      </c>
      <c r="T20" s="232">
        <f>IF(E21="",0,(SUM(S20+S21)))</f>
        <v>235</v>
      </c>
      <c r="U20" s="237">
        <v>1</v>
      </c>
      <c r="V20" s="23">
        <f>SUM(G20:I20)</f>
        <v>43</v>
      </c>
    </row>
    <row r="21" spans="1:22" ht="15.75" customHeight="1" x14ac:dyDescent="0.2">
      <c r="A21" s="213"/>
      <c r="B21" s="216"/>
      <c r="C21" s="219"/>
      <c r="D21" s="235"/>
      <c r="E21" s="74">
        <v>29</v>
      </c>
      <c r="F21" s="77" t="s">
        <v>28</v>
      </c>
      <c r="G21" s="48">
        <v>19</v>
      </c>
      <c r="H21" s="48">
        <v>9</v>
      </c>
      <c r="I21" s="48">
        <v>9</v>
      </c>
      <c r="J21" s="48">
        <v>9</v>
      </c>
      <c r="K21" s="48">
        <v>10</v>
      </c>
      <c r="L21" s="48">
        <v>14</v>
      </c>
      <c r="M21" s="48">
        <v>10</v>
      </c>
      <c r="N21" s="48">
        <v>9</v>
      </c>
      <c r="O21" s="48">
        <v>10</v>
      </c>
      <c r="P21" s="48">
        <v>12</v>
      </c>
      <c r="Q21" s="48">
        <v>3</v>
      </c>
      <c r="R21" s="49"/>
      <c r="S21" s="51">
        <f>IF(E21="","",SUM(G21:Q21)-(R21))</f>
        <v>114</v>
      </c>
      <c r="T21" s="233"/>
      <c r="U21" s="238"/>
      <c r="V21" s="157">
        <f>SUM(G21:I21)</f>
        <v>37</v>
      </c>
    </row>
    <row r="22" spans="1:22" ht="15.75" customHeight="1" x14ac:dyDescent="0.25">
      <c r="A22" s="214"/>
      <c r="B22" s="217"/>
      <c r="C22" s="220"/>
      <c r="D22" s="236"/>
      <c r="E22" s="229" t="s">
        <v>31</v>
      </c>
      <c r="F22" s="230"/>
      <c r="G22" s="152">
        <f t="shared" ref="G22:Q22" si="3">SUM(G20:G21)</f>
        <v>43</v>
      </c>
      <c r="H22" s="152">
        <f t="shared" si="3"/>
        <v>20</v>
      </c>
      <c r="I22" s="152">
        <f t="shared" si="3"/>
        <v>17</v>
      </c>
      <c r="J22" s="152">
        <f t="shared" si="3"/>
        <v>18</v>
      </c>
      <c r="K22" s="152">
        <f t="shared" si="3"/>
        <v>19</v>
      </c>
      <c r="L22" s="152">
        <f t="shared" si="3"/>
        <v>28</v>
      </c>
      <c r="M22" s="152">
        <f t="shared" si="3"/>
        <v>20</v>
      </c>
      <c r="N22" s="152">
        <f t="shared" si="3"/>
        <v>19</v>
      </c>
      <c r="O22" s="152">
        <f t="shared" si="3"/>
        <v>19</v>
      </c>
      <c r="P22" s="152">
        <f t="shared" si="3"/>
        <v>24</v>
      </c>
      <c r="Q22" s="152">
        <f t="shared" si="3"/>
        <v>8</v>
      </c>
      <c r="R22" s="153"/>
      <c r="S22" s="154"/>
      <c r="T22" s="159"/>
      <c r="U22" s="160"/>
      <c r="V22" s="22">
        <f>SUM(V20:V21)</f>
        <v>80</v>
      </c>
    </row>
    <row r="23" spans="1:22" ht="15.75" customHeight="1" x14ac:dyDescent="0.2">
      <c r="A23" s="212"/>
      <c r="B23" s="215">
        <v>24</v>
      </c>
      <c r="C23" s="218" t="s">
        <v>131</v>
      </c>
      <c r="D23" s="234" t="s">
        <v>132</v>
      </c>
      <c r="E23" s="74">
        <v>19</v>
      </c>
      <c r="F23" s="75" t="s">
        <v>27</v>
      </c>
      <c r="G23" s="48">
        <v>22</v>
      </c>
      <c r="H23" s="48">
        <v>12</v>
      </c>
      <c r="I23" s="48">
        <v>8</v>
      </c>
      <c r="J23" s="48">
        <v>9</v>
      </c>
      <c r="K23" s="48">
        <v>11</v>
      </c>
      <c r="L23" s="48">
        <v>15</v>
      </c>
      <c r="M23" s="48">
        <v>9</v>
      </c>
      <c r="N23" s="48">
        <v>9</v>
      </c>
      <c r="O23" s="48">
        <v>9</v>
      </c>
      <c r="P23" s="48">
        <v>9</v>
      </c>
      <c r="Q23" s="48">
        <v>3</v>
      </c>
      <c r="R23" s="49"/>
      <c r="S23" s="50">
        <f>IF(E23="","",SUM(G23:Q23)-(R23))</f>
        <v>116</v>
      </c>
      <c r="T23" s="232">
        <f>IF(E24="",0,(SUM(S23+S24)))</f>
        <v>228</v>
      </c>
      <c r="U23" s="237">
        <v>2</v>
      </c>
      <c r="V23" s="23">
        <f>SUM(G23:I23)</f>
        <v>42</v>
      </c>
    </row>
    <row r="24" spans="1:22" ht="15.75" customHeight="1" x14ac:dyDescent="0.2">
      <c r="A24" s="213"/>
      <c r="B24" s="216"/>
      <c r="C24" s="219"/>
      <c r="D24" s="235"/>
      <c r="E24" s="74">
        <v>37</v>
      </c>
      <c r="F24" s="77" t="s">
        <v>28</v>
      </c>
      <c r="G24" s="48">
        <v>18</v>
      </c>
      <c r="H24" s="48">
        <v>12</v>
      </c>
      <c r="I24" s="48">
        <v>7</v>
      </c>
      <c r="J24" s="48">
        <v>9</v>
      </c>
      <c r="K24" s="48">
        <v>11</v>
      </c>
      <c r="L24" s="48">
        <v>15</v>
      </c>
      <c r="M24" s="48">
        <v>8</v>
      </c>
      <c r="N24" s="48">
        <v>10</v>
      </c>
      <c r="O24" s="48">
        <v>10</v>
      </c>
      <c r="P24" s="48">
        <v>9</v>
      </c>
      <c r="Q24" s="48">
        <v>3</v>
      </c>
      <c r="R24" s="49"/>
      <c r="S24" s="51">
        <f>IF(E24="","",SUM(G24:Q24)-(R24))</f>
        <v>112</v>
      </c>
      <c r="T24" s="233"/>
      <c r="U24" s="238"/>
      <c r="V24" s="157">
        <f>SUM(G24:I24)</f>
        <v>37</v>
      </c>
    </row>
    <row r="25" spans="1:22" ht="15.75" customHeight="1" x14ac:dyDescent="0.25">
      <c r="A25" s="214"/>
      <c r="B25" s="217"/>
      <c r="C25" s="220"/>
      <c r="D25" s="236"/>
      <c r="E25" s="229" t="s">
        <v>31</v>
      </c>
      <c r="F25" s="230"/>
      <c r="G25" s="152">
        <f t="shared" ref="G25:Q25" si="4">SUM(G23:G24)</f>
        <v>40</v>
      </c>
      <c r="H25" s="152">
        <f t="shared" si="4"/>
        <v>24</v>
      </c>
      <c r="I25" s="152">
        <f t="shared" si="4"/>
        <v>15</v>
      </c>
      <c r="J25" s="152">
        <f t="shared" si="4"/>
        <v>18</v>
      </c>
      <c r="K25" s="152">
        <f t="shared" si="4"/>
        <v>22</v>
      </c>
      <c r="L25" s="152">
        <f t="shared" si="4"/>
        <v>30</v>
      </c>
      <c r="M25" s="152">
        <f t="shared" si="4"/>
        <v>17</v>
      </c>
      <c r="N25" s="152">
        <f t="shared" si="4"/>
        <v>19</v>
      </c>
      <c r="O25" s="152">
        <f t="shared" si="4"/>
        <v>19</v>
      </c>
      <c r="P25" s="152">
        <f t="shared" si="4"/>
        <v>18</v>
      </c>
      <c r="Q25" s="152">
        <f t="shared" si="4"/>
        <v>6</v>
      </c>
      <c r="R25" s="153"/>
      <c r="S25" s="154"/>
      <c r="T25" s="159"/>
      <c r="U25" s="160"/>
      <c r="V25" s="22">
        <f>SUM(V23:V24)</f>
        <v>79</v>
      </c>
    </row>
    <row r="26" spans="1:22" ht="15.75" customHeight="1" x14ac:dyDescent="0.2">
      <c r="A26" s="212"/>
      <c r="B26" s="215">
        <v>50</v>
      </c>
      <c r="C26" s="218" t="s">
        <v>133</v>
      </c>
      <c r="D26" s="234" t="s">
        <v>134</v>
      </c>
      <c r="E26" s="74">
        <v>6</v>
      </c>
      <c r="F26" s="75" t="s">
        <v>27</v>
      </c>
      <c r="G26" s="48">
        <v>18</v>
      </c>
      <c r="H26" s="48">
        <v>13</v>
      </c>
      <c r="I26" s="48">
        <v>0</v>
      </c>
      <c r="J26" s="48">
        <v>9</v>
      </c>
      <c r="K26" s="48">
        <v>11</v>
      </c>
      <c r="L26" s="48">
        <v>12</v>
      </c>
      <c r="M26" s="48">
        <v>9</v>
      </c>
      <c r="N26" s="48">
        <v>10</v>
      </c>
      <c r="O26" s="48">
        <v>9</v>
      </c>
      <c r="P26" s="48">
        <v>9</v>
      </c>
      <c r="Q26" s="48">
        <v>3</v>
      </c>
      <c r="R26" s="49"/>
      <c r="S26" s="50">
        <f>IF(E26="","",SUM(G26:Q26)-(R26))</f>
        <v>103</v>
      </c>
      <c r="T26" s="232">
        <f>IF(E27="",0,(SUM(S26+S27)))</f>
        <v>226</v>
      </c>
      <c r="U26" s="237">
        <v>3</v>
      </c>
      <c r="V26" s="23">
        <f>SUM(G26:I26)</f>
        <v>31</v>
      </c>
    </row>
    <row r="27" spans="1:22" ht="15.75" customHeight="1" x14ac:dyDescent="0.2">
      <c r="A27" s="213"/>
      <c r="B27" s="216"/>
      <c r="C27" s="219"/>
      <c r="D27" s="235"/>
      <c r="E27" s="74">
        <v>12</v>
      </c>
      <c r="F27" s="77" t="s">
        <v>28</v>
      </c>
      <c r="G27" s="48">
        <v>22</v>
      </c>
      <c r="H27" s="48">
        <v>14</v>
      </c>
      <c r="I27" s="48">
        <v>7</v>
      </c>
      <c r="J27" s="48">
        <v>9</v>
      </c>
      <c r="K27" s="48">
        <v>13</v>
      </c>
      <c r="L27" s="48">
        <v>13</v>
      </c>
      <c r="M27" s="48">
        <v>8</v>
      </c>
      <c r="N27" s="48">
        <v>10</v>
      </c>
      <c r="O27" s="48">
        <v>9</v>
      </c>
      <c r="P27" s="48">
        <v>12</v>
      </c>
      <c r="Q27" s="48">
        <v>6</v>
      </c>
      <c r="R27" s="49"/>
      <c r="S27" s="51">
        <f>IF(E27="","",SUM(G27:Q27)-(R27))</f>
        <v>123</v>
      </c>
      <c r="T27" s="233"/>
      <c r="U27" s="238"/>
      <c r="V27" s="157">
        <f>SUM(G27:I27)</f>
        <v>43</v>
      </c>
    </row>
    <row r="28" spans="1:22" ht="15.75" customHeight="1" x14ac:dyDescent="0.25">
      <c r="A28" s="214"/>
      <c r="B28" s="217"/>
      <c r="C28" s="220"/>
      <c r="D28" s="236"/>
      <c r="E28" s="229" t="s">
        <v>31</v>
      </c>
      <c r="F28" s="230"/>
      <c r="G28" s="152">
        <f t="shared" ref="G28:Q28" si="5">SUM(G26:G27)</f>
        <v>40</v>
      </c>
      <c r="H28" s="152">
        <f t="shared" si="5"/>
        <v>27</v>
      </c>
      <c r="I28" s="152">
        <f t="shared" si="5"/>
        <v>7</v>
      </c>
      <c r="J28" s="152">
        <f t="shared" si="5"/>
        <v>18</v>
      </c>
      <c r="K28" s="152">
        <f t="shared" si="5"/>
        <v>24</v>
      </c>
      <c r="L28" s="152">
        <f t="shared" si="5"/>
        <v>25</v>
      </c>
      <c r="M28" s="152">
        <f t="shared" si="5"/>
        <v>17</v>
      </c>
      <c r="N28" s="152">
        <f t="shared" si="5"/>
        <v>20</v>
      </c>
      <c r="O28" s="152">
        <f t="shared" si="5"/>
        <v>18</v>
      </c>
      <c r="P28" s="152">
        <f t="shared" si="5"/>
        <v>21</v>
      </c>
      <c r="Q28" s="152">
        <f t="shared" si="5"/>
        <v>9</v>
      </c>
      <c r="R28" s="153"/>
      <c r="S28" s="154"/>
      <c r="T28" s="159"/>
      <c r="U28" s="160"/>
      <c r="V28" s="22">
        <f>SUM(V26:V27)</f>
        <v>74</v>
      </c>
    </row>
    <row r="29" spans="1:22" ht="25.5" customHeight="1" x14ac:dyDescent="0.25">
      <c r="A29" s="231" t="s">
        <v>244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62"/>
      <c r="V29" s="263"/>
    </row>
    <row r="30" spans="1:22" ht="20.100000000000001" customHeight="1" x14ac:dyDescent="0.2">
      <c r="A30" s="147" t="s">
        <v>50</v>
      </c>
      <c r="B30" s="88" t="s">
        <v>51</v>
      </c>
      <c r="C30" s="89" t="s">
        <v>34</v>
      </c>
      <c r="D30" s="90" t="s">
        <v>30</v>
      </c>
      <c r="E30" s="259" t="s">
        <v>0</v>
      </c>
      <c r="F30" s="261"/>
      <c r="G30" s="92" t="s">
        <v>2</v>
      </c>
      <c r="H30" s="92" t="s">
        <v>3</v>
      </c>
      <c r="I30" s="92" t="s">
        <v>4</v>
      </c>
      <c r="J30" s="92" t="s">
        <v>20</v>
      </c>
      <c r="K30" s="92" t="s">
        <v>5</v>
      </c>
      <c r="L30" s="92" t="s">
        <v>6</v>
      </c>
      <c r="M30" s="92" t="s">
        <v>7</v>
      </c>
      <c r="N30" s="92" t="s">
        <v>8</v>
      </c>
      <c r="O30" s="92" t="s">
        <v>19</v>
      </c>
      <c r="P30" s="92" t="s">
        <v>29</v>
      </c>
      <c r="Q30" s="92" t="s">
        <v>17</v>
      </c>
      <c r="R30" s="18" t="s">
        <v>9</v>
      </c>
      <c r="S30" s="93" t="s">
        <v>53</v>
      </c>
      <c r="T30" s="94" t="s">
        <v>10</v>
      </c>
      <c r="U30" s="264" t="s">
        <v>32</v>
      </c>
      <c r="V30" s="265"/>
    </row>
    <row r="31" spans="1:22" ht="20.100000000000001" customHeight="1" x14ac:dyDescent="0.3">
      <c r="A31" s="76">
        <v>100</v>
      </c>
      <c r="B31" s="76"/>
      <c r="C31" s="163" t="s">
        <v>133</v>
      </c>
      <c r="D31" s="95" t="s">
        <v>134</v>
      </c>
      <c r="E31" s="260" t="s">
        <v>218</v>
      </c>
      <c r="F31" s="261"/>
      <c r="G31" s="161">
        <v>20</v>
      </c>
      <c r="H31" s="161">
        <v>14</v>
      </c>
      <c r="I31" s="161">
        <v>8</v>
      </c>
      <c r="J31" s="161">
        <v>10</v>
      </c>
      <c r="K31" s="161">
        <v>10</v>
      </c>
      <c r="L31" s="161">
        <v>14</v>
      </c>
      <c r="M31" s="161">
        <v>11</v>
      </c>
      <c r="N31" s="161">
        <v>9</v>
      </c>
      <c r="O31" s="161">
        <v>10</v>
      </c>
      <c r="P31" s="161">
        <v>13</v>
      </c>
      <c r="Q31" s="161">
        <v>3</v>
      </c>
      <c r="R31" s="162"/>
      <c r="S31" s="93">
        <f>IF(E31="","",SUM(G31:Q31)-(R31))</f>
        <v>122</v>
      </c>
      <c r="T31" s="97">
        <v>1</v>
      </c>
      <c r="U31" s="164">
        <f t="shared" ref="U31:U35" si="6">SUM(G31:I31)</f>
        <v>42</v>
      </c>
    </row>
    <row r="32" spans="1:22" ht="20.100000000000001" customHeight="1" x14ac:dyDescent="0.3">
      <c r="A32" s="76">
        <v>25</v>
      </c>
      <c r="B32" s="76"/>
      <c r="C32" s="163" t="s">
        <v>184</v>
      </c>
      <c r="D32" s="95" t="s">
        <v>185</v>
      </c>
      <c r="E32" s="260" t="s">
        <v>186</v>
      </c>
      <c r="F32" s="261"/>
      <c r="G32" s="161">
        <v>21</v>
      </c>
      <c r="H32" s="161">
        <v>9</v>
      </c>
      <c r="I32" s="161">
        <v>8</v>
      </c>
      <c r="J32" s="161">
        <v>10</v>
      </c>
      <c r="K32" s="161">
        <v>13</v>
      </c>
      <c r="L32" s="161">
        <v>14</v>
      </c>
      <c r="M32" s="161">
        <v>10</v>
      </c>
      <c r="N32" s="161">
        <v>9</v>
      </c>
      <c r="O32" s="161">
        <v>11</v>
      </c>
      <c r="P32" s="161">
        <v>12</v>
      </c>
      <c r="Q32" s="161">
        <v>3</v>
      </c>
      <c r="R32" s="162"/>
      <c r="S32" s="93">
        <f>IF(E32="","",SUM(G32:Q32)-(R32))</f>
        <v>120</v>
      </c>
      <c r="T32" s="97">
        <v>2</v>
      </c>
      <c r="U32" s="164">
        <f t="shared" si="6"/>
        <v>38</v>
      </c>
    </row>
    <row r="33" spans="1:21" ht="20.100000000000001" customHeight="1" x14ac:dyDescent="0.3">
      <c r="A33" s="76">
        <v>97</v>
      </c>
      <c r="B33" s="76"/>
      <c r="C33" s="163" t="s">
        <v>133</v>
      </c>
      <c r="D33" s="95" t="s">
        <v>134</v>
      </c>
      <c r="E33" s="260" t="s">
        <v>237</v>
      </c>
      <c r="F33" s="261"/>
      <c r="G33" s="161">
        <v>19</v>
      </c>
      <c r="H33" s="161">
        <v>11</v>
      </c>
      <c r="I33" s="161">
        <v>8</v>
      </c>
      <c r="J33" s="161">
        <v>10</v>
      </c>
      <c r="K33" s="161">
        <v>12</v>
      </c>
      <c r="L33" s="161">
        <v>13</v>
      </c>
      <c r="M33" s="161">
        <v>10</v>
      </c>
      <c r="N33" s="161">
        <v>10</v>
      </c>
      <c r="O33" s="161">
        <v>11</v>
      </c>
      <c r="P33" s="161">
        <v>12</v>
      </c>
      <c r="Q33" s="161">
        <v>3</v>
      </c>
      <c r="R33" s="162"/>
      <c r="S33" s="93">
        <f>IF(E33="","",SUM(G33:Q33)-(R33))</f>
        <v>119</v>
      </c>
      <c r="T33" s="97" t="s">
        <v>234</v>
      </c>
      <c r="U33" s="164">
        <f t="shared" si="6"/>
        <v>38</v>
      </c>
    </row>
    <row r="34" spans="1:21" ht="20.100000000000001" customHeight="1" x14ac:dyDescent="0.3">
      <c r="A34" s="76">
        <v>28</v>
      </c>
      <c r="B34" s="76"/>
      <c r="C34" s="163" t="s">
        <v>184</v>
      </c>
      <c r="D34" s="95" t="s">
        <v>185</v>
      </c>
      <c r="E34" s="260" t="s">
        <v>190</v>
      </c>
      <c r="F34" s="261"/>
      <c r="G34" s="161">
        <v>20</v>
      </c>
      <c r="H34" s="161">
        <v>12</v>
      </c>
      <c r="I34" s="161">
        <v>6</v>
      </c>
      <c r="J34" s="161">
        <v>9</v>
      </c>
      <c r="K34" s="161">
        <v>12</v>
      </c>
      <c r="L34" s="161">
        <v>13</v>
      </c>
      <c r="M34" s="161">
        <v>9</v>
      </c>
      <c r="N34" s="161">
        <v>9</v>
      </c>
      <c r="O34" s="161">
        <v>10</v>
      </c>
      <c r="P34" s="161">
        <v>12</v>
      </c>
      <c r="Q34" s="161">
        <v>6</v>
      </c>
      <c r="R34" s="162"/>
      <c r="S34" s="93">
        <f>IF(E34="","",SUM(G34:Q34)-(R34))</f>
        <v>118</v>
      </c>
      <c r="T34" s="97" t="s">
        <v>234</v>
      </c>
      <c r="U34" s="164">
        <f t="shared" si="6"/>
        <v>38</v>
      </c>
    </row>
    <row r="35" spans="1:21" ht="20.100000000000001" customHeight="1" x14ac:dyDescent="0.3">
      <c r="A35" s="76">
        <v>81</v>
      </c>
      <c r="B35" s="76"/>
      <c r="C35" s="163" t="s">
        <v>143</v>
      </c>
      <c r="D35" s="95" t="s">
        <v>144</v>
      </c>
      <c r="E35" s="260" t="s">
        <v>174</v>
      </c>
      <c r="F35" s="261"/>
      <c r="G35" s="161">
        <v>18</v>
      </c>
      <c r="H35" s="161">
        <v>9</v>
      </c>
      <c r="I35" s="161">
        <v>8</v>
      </c>
      <c r="J35" s="161">
        <v>10</v>
      </c>
      <c r="K35" s="161">
        <v>13</v>
      </c>
      <c r="L35" s="161">
        <v>14</v>
      </c>
      <c r="M35" s="161">
        <v>9</v>
      </c>
      <c r="N35" s="161">
        <v>10</v>
      </c>
      <c r="O35" s="161">
        <v>10</v>
      </c>
      <c r="P35" s="161">
        <v>12</v>
      </c>
      <c r="Q35" s="161">
        <v>3</v>
      </c>
      <c r="R35" s="162"/>
      <c r="S35" s="93">
        <f>IF(E35="","",SUM(G35:Q35)-(R35))</f>
        <v>116</v>
      </c>
      <c r="T35" s="97">
        <v>3</v>
      </c>
      <c r="U35" s="164">
        <f t="shared" si="6"/>
        <v>35</v>
      </c>
    </row>
  </sheetData>
  <mergeCells count="52">
    <mergeCell ref="U30:V30"/>
    <mergeCell ref="E28:F28"/>
    <mergeCell ref="A29:T29"/>
    <mergeCell ref="E30:F30"/>
    <mergeCell ref="E31:F31"/>
    <mergeCell ref="E33:F33"/>
    <mergeCell ref="E34:F34"/>
    <mergeCell ref="C20:C22"/>
    <mergeCell ref="D20:D22"/>
    <mergeCell ref="U20:U21"/>
    <mergeCell ref="A23:A25"/>
    <mergeCell ref="B23:B25"/>
    <mergeCell ref="C23:C25"/>
    <mergeCell ref="D23:D25"/>
    <mergeCell ref="T23:T24"/>
    <mergeCell ref="U23:U24"/>
    <mergeCell ref="E25:F25"/>
    <mergeCell ref="E35:F35"/>
    <mergeCell ref="E32:F32"/>
    <mergeCell ref="A26:A28"/>
    <mergeCell ref="B26:B28"/>
    <mergeCell ref="C26:C28"/>
    <mergeCell ref="D26:D28"/>
    <mergeCell ref="T26:T27"/>
    <mergeCell ref="U26:U27"/>
    <mergeCell ref="T20:T21"/>
    <mergeCell ref="E22:F22"/>
    <mergeCell ref="A18:V18"/>
    <mergeCell ref="A20:A22"/>
    <mergeCell ref="B20:B22"/>
    <mergeCell ref="A13:A17"/>
    <mergeCell ref="B13:B17"/>
    <mergeCell ref="C13:C17"/>
    <mergeCell ref="D13:D16"/>
    <mergeCell ref="U13:U16"/>
    <mergeCell ref="T15:T16"/>
    <mergeCell ref="E17:F17"/>
    <mergeCell ref="A8:A12"/>
    <mergeCell ref="B8:B12"/>
    <mergeCell ref="C8:C12"/>
    <mergeCell ref="D8:D11"/>
    <mergeCell ref="U8:U11"/>
    <mergeCell ref="T10:T11"/>
    <mergeCell ref="E12:F12"/>
    <mergeCell ref="A1:V1"/>
    <mergeCell ref="A3:A7"/>
    <mergeCell ref="B3:B7"/>
    <mergeCell ref="C3:C7"/>
    <mergeCell ref="D3:D6"/>
    <mergeCell ref="U3:U6"/>
    <mergeCell ref="T5:T6"/>
    <mergeCell ref="E7:F7"/>
  </mergeCells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45" fitToHeight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K19" sqref="K19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/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0</v>
      </c>
    </row>
    <row r="3" spans="1:75" ht="15.75" customHeight="1" x14ac:dyDescent="0.25">
      <c r="A3" s="247" t="s">
        <v>30</v>
      </c>
      <c r="B3" s="248"/>
      <c r="C3" s="248"/>
      <c r="D3" s="252"/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0</v>
      </c>
      <c r="R3" s="133"/>
      <c r="S3" s="127" t="s">
        <v>68</v>
      </c>
      <c r="T3" s="128">
        <f>MAX(C5:C24)</f>
        <v>0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/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 t="str">
        <f t="shared" ref="O5:O20" si="0">IF(B5="","",SUM(C5:M5)-(N5))</f>
        <v/>
      </c>
      <c r="P5" s="136"/>
      <c r="Q5" s="25">
        <f t="shared" ref="Q5:Q24" si="1">SUM(C5:E5)</f>
        <v>0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 t="str">
        <f t="shared" si="0"/>
        <v/>
      </c>
      <c r="P6" s="136"/>
      <c r="Q6" s="25">
        <f t="shared" si="1"/>
        <v>0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0" t="str">
        <f t="shared" si="0"/>
        <v/>
      </c>
      <c r="P7" s="136"/>
      <c r="Q7" s="25">
        <f t="shared" si="1"/>
        <v>0</v>
      </c>
      <c r="S7" s="127" t="s">
        <v>72</v>
      </c>
      <c r="T7" s="128"/>
      <c r="W7" s="168" t="s">
        <v>71</v>
      </c>
    </row>
    <row r="8" spans="1:75" ht="15.75" customHeight="1" x14ac:dyDescent="0.25">
      <c r="A8" s="14">
        <v>4</v>
      </c>
      <c r="B8" s="13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 t="str">
        <f t="shared" si="0"/>
        <v/>
      </c>
      <c r="P8" s="136"/>
      <c r="Q8" s="25">
        <f t="shared" si="1"/>
        <v>0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36"/>
      <c r="Q9" s="25">
        <f t="shared" si="1"/>
        <v>0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36"/>
      <c r="Q10" s="25">
        <f t="shared" si="1"/>
        <v>0</v>
      </c>
      <c r="S10" s="127" t="s">
        <v>84</v>
      </c>
      <c r="T10" s="143">
        <f>SUM(O5:O12)</f>
        <v>0</v>
      </c>
    </row>
    <row r="11" spans="1:75" ht="15.75" customHeight="1" x14ac:dyDescent="0.25">
      <c r="A11" s="14">
        <v>7</v>
      </c>
      <c r="B11" s="1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36"/>
      <c r="Q11" s="25">
        <f t="shared" si="1"/>
        <v>0</v>
      </c>
      <c r="S11" s="242" t="s">
        <v>77</v>
      </c>
      <c r="T11" s="244"/>
      <c r="U11" s="1">
        <f>SUM(Q5:Q12)</f>
        <v>0</v>
      </c>
    </row>
    <row r="12" spans="1:75" ht="15.75" customHeight="1" x14ac:dyDescent="0.25">
      <c r="A12" s="14">
        <v>8</v>
      </c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 t="str">
        <f t="shared" si="0"/>
        <v/>
      </c>
      <c r="P12" s="136"/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20">
    <sortCondition descending="1" ref="O5:O20"/>
  </sortState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5:S16"/>
    <mergeCell ref="T15:T16"/>
    <mergeCell ref="S11:S12"/>
    <mergeCell ref="T11:T12"/>
    <mergeCell ref="N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U16" sqref="U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103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93</v>
      </c>
    </row>
    <row r="3" spans="1:75" ht="15.75" customHeight="1" x14ac:dyDescent="0.25">
      <c r="A3" s="247" t="s">
        <v>30</v>
      </c>
      <c r="B3" s="248"/>
      <c r="C3" s="248"/>
      <c r="D3" s="252" t="s">
        <v>104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16</v>
      </c>
      <c r="R3" s="133"/>
      <c r="S3" s="127" t="s">
        <v>68</v>
      </c>
      <c r="T3" s="128">
        <f>MAX(C5:C24)</f>
        <v>15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80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32</v>
      </c>
      <c r="C5" s="14">
        <v>12</v>
      </c>
      <c r="D5" s="14">
        <v>0</v>
      </c>
      <c r="E5" s="14">
        <v>6</v>
      </c>
      <c r="F5" s="14">
        <v>10</v>
      </c>
      <c r="G5" s="14">
        <v>11</v>
      </c>
      <c r="H5" s="14">
        <v>13</v>
      </c>
      <c r="I5" s="14">
        <v>9</v>
      </c>
      <c r="J5" s="14">
        <v>11</v>
      </c>
      <c r="K5" s="14">
        <v>10</v>
      </c>
      <c r="L5" s="14">
        <v>11</v>
      </c>
      <c r="M5" s="14"/>
      <c r="N5" s="14"/>
      <c r="O5" s="10">
        <f t="shared" ref="O5:O20" si="0">IF(B5="","",SUM(C5:M5)-(N5))</f>
        <v>93</v>
      </c>
      <c r="P5" s="136" t="s">
        <v>86</v>
      </c>
      <c r="Q5" s="25">
        <f t="shared" ref="Q5:Q24" si="1">SUM(C5:E5)</f>
        <v>18</v>
      </c>
      <c r="S5" s="127" t="s">
        <v>55</v>
      </c>
      <c r="T5" s="128">
        <v>35</v>
      </c>
      <c r="W5" s="168" t="s">
        <v>85</v>
      </c>
    </row>
    <row r="6" spans="1:75" ht="15.75" customHeight="1" x14ac:dyDescent="0.25">
      <c r="A6" s="14">
        <v>2</v>
      </c>
      <c r="B6" s="137">
        <v>31</v>
      </c>
      <c r="C6" s="11">
        <v>0</v>
      </c>
      <c r="D6" s="11">
        <v>9</v>
      </c>
      <c r="E6" s="11">
        <v>8</v>
      </c>
      <c r="F6" s="11">
        <v>10</v>
      </c>
      <c r="G6" s="11">
        <v>11</v>
      </c>
      <c r="H6" s="11">
        <v>12</v>
      </c>
      <c r="I6" s="11">
        <v>10</v>
      </c>
      <c r="J6" s="11">
        <v>11</v>
      </c>
      <c r="K6" s="11">
        <v>9</v>
      </c>
      <c r="L6" s="11">
        <v>9</v>
      </c>
      <c r="M6" s="11"/>
      <c r="N6" s="12"/>
      <c r="O6" s="10">
        <f t="shared" si="0"/>
        <v>89</v>
      </c>
      <c r="P6" s="136" t="s">
        <v>86</v>
      </c>
      <c r="Q6" s="25">
        <f t="shared" si="1"/>
        <v>17</v>
      </c>
      <c r="S6" s="127" t="s">
        <v>76</v>
      </c>
      <c r="T6" s="128">
        <v>0</v>
      </c>
      <c r="W6" s="168" t="s">
        <v>86</v>
      </c>
    </row>
    <row r="7" spans="1:75" ht="15.75" customHeight="1" x14ac:dyDescent="0.25">
      <c r="A7" s="14">
        <v>3</v>
      </c>
      <c r="B7" s="8">
        <v>69</v>
      </c>
      <c r="C7" s="14">
        <v>13</v>
      </c>
      <c r="D7" s="14">
        <v>0</v>
      </c>
      <c r="E7" s="14">
        <v>8</v>
      </c>
      <c r="F7" s="14">
        <v>10</v>
      </c>
      <c r="G7" s="14">
        <v>12</v>
      </c>
      <c r="H7" s="14">
        <v>13</v>
      </c>
      <c r="I7" s="14">
        <v>10</v>
      </c>
      <c r="J7" s="14">
        <v>8</v>
      </c>
      <c r="K7" s="14">
        <v>6</v>
      </c>
      <c r="L7" s="14">
        <v>9</v>
      </c>
      <c r="M7" s="14"/>
      <c r="N7" s="14"/>
      <c r="O7" s="10">
        <f t="shared" si="0"/>
        <v>89</v>
      </c>
      <c r="P7" s="136" t="s">
        <v>75</v>
      </c>
      <c r="Q7" s="25">
        <f t="shared" si="1"/>
        <v>21</v>
      </c>
      <c r="S7" s="127" t="s">
        <v>72</v>
      </c>
      <c r="T7" s="128">
        <v>464</v>
      </c>
      <c r="W7" s="168" t="s">
        <v>71</v>
      </c>
    </row>
    <row r="8" spans="1:75" ht="15.75" customHeight="1" x14ac:dyDescent="0.25">
      <c r="A8" s="14">
        <v>4</v>
      </c>
      <c r="B8" s="8">
        <v>21</v>
      </c>
      <c r="C8" s="11">
        <v>15</v>
      </c>
      <c r="D8" s="11">
        <v>0</v>
      </c>
      <c r="E8" s="11">
        <v>6</v>
      </c>
      <c r="F8" s="11">
        <v>10</v>
      </c>
      <c r="G8" s="11">
        <v>12</v>
      </c>
      <c r="H8" s="11">
        <v>14</v>
      </c>
      <c r="I8" s="11">
        <v>8</v>
      </c>
      <c r="J8" s="11">
        <v>8</v>
      </c>
      <c r="K8" s="11">
        <v>7</v>
      </c>
      <c r="L8" s="11">
        <v>8</v>
      </c>
      <c r="M8" s="11"/>
      <c r="N8" s="12"/>
      <c r="O8" s="10">
        <f t="shared" si="0"/>
        <v>88</v>
      </c>
      <c r="P8" s="136" t="s">
        <v>75</v>
      </c>
      <c r="Q8" s="25">
        <f t="shared" si="1"/>
        <v>21</v>
      </c>
      <c r="S8" s="127" t="s">
        <v>83</v>
      </c>
      <c r="T8" s="128">
        <v>348</v>
      </c>
    </row>
    <row r="9" spans="1:75" ht="15.75" customHeight="1" x14ac:dyDescent="0.25">
      <c r="A9" s="14">
        <v>5</v>
      </c>
      <c r="B9" s="8">
        <v>30</v>
      </c>
      <c r="C9" s="11">
        <v>12</v>
      </c>
      <c r="D9" s="11">
        <v>0</v>
      </c>
      <c r="E9" s="11">
        <v>0</v>
      </c>
      <c r="F9" s="11">
        <v>9</v>
      </c>
      <c r="G9" s="11">
        <v>11</v>
      </c>
      <c r="H9" s="11">
        <v>12</v>
      </c>
      <c r="I9" s="11">
        <v>10</v>
      </c>
      <c r="J9" s="11">
        <v>11</v>
      </c>
      <c r="K9" s="11">
        <v>10</v>
      </c>
      <c r="L9" s="11">
        <v>10</v>
      </c>
      <c r="M9" s="11"/>
      <c r="N9" s="12"/>
      <c r="O9" s="10">
        <f t="shared" si="0"/>
        <v>85</v>
      </c>
      <c r="P9" s="136" t="s">
        <v>85</v>
      </c>
      <c r="Q9" s="25">
        <f t="shared" si="1"/>
        <v>12</v>
      </c>
      <c r="S9" s="127" t="s">
        <v>73</v>
      </c>
      <c r="T9" s="128">
        <v>0</v>
      </c>
    </row>
    <row r="10" spans="1:75" ht="15.75" customHeight="1" x14ac:dyDescent="0.25">
      <c r="A10" s="14">
        <v>6</v>
      </c>
      <c r="B10" s="8">
        <v>62</v>
      </c>
      <c r="C10" s="11">
        <v>13</v>
      </c>
      <c r="D10" s="11">
        <v>0</v>
      </c>
      <c r="E10" s="11">
        <v>7</v>
      </c>
      <c r="F10" s="11">
        <v>9</v>
      </c>
      <c r="G10" s="11">
        <v>13</v>
      </c>
      <c r="H10" s="11">
        <v>13</v>
      </c>
      <c r="I10" s="11">
        <v>9</v>
      </c>
      <c r="J10" s="11">
        <v>8</v>
      </c>
      <c r="K10" s="11">
        <v>6</v>
      </c>
      <c r="L10" s="11">
        <v>6</v>
      </c>
      <c r="M10" s="11"/>
      <c r="N10" s="12"/>
      <c r="O10" s="10">
        <f t="shared" si="0"/>
        <v>84</v>
      </c>
      <c r="P10" s="136" t="s">
        <v>75</v>
      </c>
      <c r="Q10" s="25">
        <f t="shared" si="1"/>
        <v>20</v>
      </c>
      <c r="S10" s="127" t="s">
        <v>84</v>
      </c>
      <c r="T10" s="143">
        <f>SUM(O5:O12)</f>
        <v>688</v>
      </c>
    </row>
    <row r="11" spans="1:75" ht="15.75" customHeight="1" x14ac:dyDescent="0.25">
      <c r="A11" s="14">
        <v>7</v>
      </c>
      <c r="B11" s="8">
        <v>33</v>
      </c>
      <c r="C11" s="11">
        <v>0</v>
      </c>
      <c r="D11" s="11">
        <v>0</v>
      </c>
      <c r="E11" s="11">
        <v>6</v>
      </c>
      <c r="F11" s="11">
        <v>10</v>
      </c>
      <c r="G11" s="11">
        <v>11</v>
      </c>
      <c r="H11" s="11">
        <v>12</v>
      </c>
      <c r="I11" s="11">
        <v>10</v>
      </c>
      <c r="J11" s="11">
        <v>10</v>
      </c>
      <c r="K11" s="11">
        <v>10</v>
      </c>
      <c r="L11" s="11">
        <v>12</v>
      </c>
      <c r="M11" s="11"/>
      <c r="N11" s="12"/>
      <c r="O11" s="10">
        <f t="shared" si="0"/>
        <v>81</v>
      </c>
      <c r="P11" s="136" t="s">
        <v>85</v>
      </c>
      <c r="Q11" s="25">
        <f t="shared" si="1"/>
        <v>6</v>
      </c>
      <c r="S11" s="242" t="s">
        <v>77</v>
      </c>
      <c r="T11" s="244">
        <v>146</v>
      </c>
      <c r="U11" s="1">
        <f>SUM(Q5:Q12)</f>
        <v>133</v>
      </c>
    </row>
    <row r="12" spans="1:75" ht="15.75" customHeight="1" x14ac:dyDescent="0.25">
      <c r="A12" s="14">
        <v>8</v>
      </c>
      <c r="B12" s="137">
        <v>71</v>
      </c>
      <c r="C12" s="11">
        <v>12</v>
      </c>
      <c r="D12" s="11">
        <v>0</v>
      </c>
      <c r="E12" s="11">
        <v>6</v>
      </c>
      <c r="F12" s="11">
        <v>8</v>
      </c>
      <c r="G12" s="11">
        <v>12</v>
      </c>
      <c r="H12" s="11">
        <v>12</v>
      </c>
      <c r="I12" s="11">
        <v>7</v>
      </c>
      <c r="J12" s="11">
        <v>9</v>
      </c>
      <c r="K12" s="11">
        <v>6</v>
      </c>
      <c r="L12" s="11">
        <v>7</v>
      </c>
      <c r="M12" s="11"/>
      <c r="N12" s="12"/>
      <c r="O12" s="10">
        <f t="shared" si="0"/>
        <v>79</v>
      </c>
      <c r="P12" s="136" t="s">
        <v>75</v>
      </c>
      <c r="Q12" s="25">
        <f t="shared" si="1"/>
        <v>18</v>
      </c>
      <c r="S12" s="243"/>
      <c r="T12" s="244"/>
    </row>
    <row r="13" spans="1:75" ht="15.75" customHeight="1" x14ac:dyDescent="0.25">
      <c r="A13" s="14">
        <v>9</v>
      </c>
      <c r="B13" s="137">
        <v>50</v>
      </c>
      <c r="C13" s="11">
        <v>12</v>
      </c>
      <c r="D13" s="11">
        <v>0</v>
      </c>
      <c r="E13" s="11">
        <v>7</v>
      </c>
      <c r="F13" s="11">
        <v>9</v>
      </c>
      <c r="G13" s="11">
        <v>0</v>
      </c>
      <c r="H13" s="11">
        <v>12</v>
      </c>
      <c r="I13" s="11">
        <v>9</v>
      </c>
      <c r="J13" s="11">
        <v>9</v>
      </c>
      <c r="K13" s="11">
        <v>9</v>
      </c>
      <c r="L13" s="11">
        <v>9</v>
      </c>
      <c r="M13" s="11"/>
      <c r="N13" s="12"/>
      <c r="O13" s="10">
        <f t="shared" si="0"/>
        <v>76</v>
      </c>
      <c r="P13" s="136" t="s">
        <v>74</v>
      </c>
      <c r="Q13" s="25">
        <f t="shared" si="1"/>
        <v>19</v>
      </c>
      <c r="S13" s="140"/>
      <c r="T13" s="140"/>
    </row>
    <row r="14" spans="1:75" ht="15.75" customHeight="1" x14ac:dyDescent="0.25">
      <c r="A14" s="14">
        <v>10</v>
      </c>
      <c r="B14" s="8">
        <v>72</v>
      </c>
      <c r="C14" s="11">
        <v>12</v>
      </c>
      <c r="D14" s="11">
        <v>0</v>
      </c>
      <c r="E14" s="11">
        <v>6</v>
      </c>
      <c r="F14" s="11">
        <v>6</v>
      </c>
      <c r="G14" s="11">
        <v>0</v>
      </c>
      <c r="H14" s="11">
        <v>12</v>
      </c>
      <c r="I14" s="11">
        <v>0</v>
      </c>
      <c r="J14" s="11">
        <v>0</v>
      </c>
      <c r="K14" s="11">
        <v>6</v>
      </c>
      <c r="L14" s="11">
        <v>6</v>
      </c>
      <c r="M14" s="11"/>
      <c r="N14" s="12"/>
      <c r="O14" s="10">
        <f t="shared" si="0"/>
        <v>48</v>
      </c>
      <c r="P14" s="136" t="s">
        <v>74</v>
      </c>
      <c r="Q14" s="25">
        <f t="shared" si="1"/>
        <v>18</v>
      </c>
      <c r="S14" s="141"/>
      <c r="T14" s="142"/>
    </row>
    <row r="15" spans="1:75" ht="15.75" customHeight="1" x14ac:dyDescent="0.25">
      <c r="A15" s="14">
        <v>11</v>
      </c>
      <c r="B15" s="8">
        <v>74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 t="shared" si="0"/>
        <v>0</v>
      </c>
      <c r="P15" s="136" t="s">
        <v>74</v>
      </c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>
        <v>73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 t="shared" si="0"/>
        <v>0</v>
      </c>
      <c r="P16" s="136" t="s">
        <v>74</v>
      </c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8" t="s">
        <v>210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>
        <f t="shared" si="0"/>
        <v>0</v>
      </c>
      <c r="P17" s="136" t="s">
        <v>71</v>
      </c>
      <c r="Q17" s="25">
        <f t="shared" si="1"/>
        <v>0</v>
      </c>
    </row>
    <row r="18" spans="1:17" ht="15.75" customHeight="1" x14ac:dyDescent="0.3">
      <c r="A18" s="14">
        <v>14</v>
      </c>
      <c r="B18" s="8" t="s">
        <v>209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 t="shared" si="0"/>
        <v>0</v>
      </c>
      <c r="P18" s="136" t="s">
        <v>71</v>
      </c>
      <c r="Q18" s="25">
        <f t="shared" si="1"/>
        <v>0</v>
      </c>
    </row>
    <row r="19" spans="1:17" ht="15.75" customHeight="1" x14ac:dyDescent="0.3">
      <c r="A19" s="14">
        <v>15</v>
      </c>
      <c r="B19" s="8" t="s">
        <v>193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0">
        <f t="shared" si="0"/>
        <v>0</v>
      </c>
      <c r="P19" s="136" t="s">
        <v>71</v>
      </c>
      <c r="Q19" s="25">
        <f t="shared" si="1"/>
        <v>0</v>
      </c>
    </row>
    <row r="20" spans="1:17" ht="15.75" customHeight="1" x14ac:dyDescent="0.3">
      <c r="A20" s="14">
        <v>16</v>
      </c>
      <c r="B20" s="8" t="s">
        <v>188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 t="shared" si="0"/>
        <v>0</v>
      </c>
      <c r="P20" s="136" t="s">
        <v>71</v>
      </c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20">
    <sortCondition descending="1" ref="O5:O20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U18" sqref="U18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5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96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120</v>
      </c>
    </row>
    <row r="3" spans="1:75" ht="15.75" customHeight="1" x14ac:dyDescent="0.25">
      <c r="A3" s="247" t="s">
        <v>30</v>
      </c>
      <c r="B3" s="248"/>
      <c r="C3" s="248"/>
      <c r="D3" s="252" t="s">
        <v>97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20</v>
      </c>
      <c r="R3" s="133"/>
      <c r="S3" s="127" t="s">
        <v>68</v>
      </c>
      <c r="T3" s="128">
        <f>MAX(C5:C24)</f>
        <v>21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112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83</v>
      </c>
      <c r="C5" s="11">
        <v>19</v>
      </c>
      <c r="D5" s="11">
        <v>12</v>
      </c>
      <c r="E5" s="11">
        <v>6</v>
      </c>
      <c r="F5" s="11">
        <v>9</v>
      </c>
      <c r="G5" s="11">
        <v>14</v>
      </c>
      <c r="H5" s="11">
        <v>13</v>
      </c>
      <c r="I5" s="11">
        <v>9</v>
      </c>
      <c r="J5" s="11">
        <v>11</v>
      </c>
      <c r="K5" s="11">
        <v>11</v>
      </c>
      <c r="L5" s="11">
        <v>13</v>
      </c>
      <c r="M5" s="11">
        <v>3</v>
      </c>
      <c r="N5" s="12"/>
      <c r="O5" s="10">
        <f t="shared" ref="O5:O24" si="0">IF(B5="","",SUM(C5:M5)-(N5))</f>
        <v>120</v>
      </c>
      <c r="P5" s="136" t="s">
        <v>200</v>
      </c>
      <c r="Q5" s="25">
        <f t="shared" ref="Q5:Q24" si="1">SUM(C5:E5)</f>
        <v>37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3</v>
      </c>
      <c r="C6" s="11">
        <v>18</v>
      </c>
      <c r="D6" s="11">
        <v>12</v>
      </c>
      <c r="E6" s="11">
        <v>8</v>
      </c>
      <c r="F6" s="11">
        <v>10</v>
      </c>
      <c r="G6" s="11">
        <v>13</v>
      </c>
      <c r="H6" s="11">
        <v>14</v>
      </c>
      <c r="I6" s="11">
        <v>10</v>
      </c>
      <c r="J6" s="11">
        <v>9</v>
      </c>
      <c r="K6" s="11">
        <v>12</v>
      </c>
      <c r="L6" s="11">
        <v>9</v>
      </c>
      <c r="M6" s="11">
        <v>3</v>
      </c>
      <c r="N6" s="12"/>
      <c r="O6" s="10">
        <f t="shared" si="0"/>
        <v>118</v>
      </c>
      <c r="P6" s="136" t="s">
        <v>152</v>
      </c>
      <c r="Q6" s="25">
        <f t="shared" si="1"/>
        <v>38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172</v>
      </c>
      <c r="C7" s="11">
        <v>18</v>
      </c>
      <c r="D7" s="11">
        <v>0</v>
      </c>
      <c r="E7" s="11">
        <v>7</v>
      </c>
      <c r="F7" s="11">
        <v>9</v>
      </c>
      <c r="G7" s="11">
        <v>16</v>
      </c>
      <c r="H7" s="11">
        <v>14</v>
      </c>
      <c r="I7" s="11">
        <v>12</v>
      </c>
      <c r="J7" s="11">
        <v>12</v>
      </c>
      <c r="K7" s="11">
        <v>9</v>
      </c>
      <c r="L7" s="11">
        <v>13</v>
      </c>
      <c r="M7" s="11"/>
      <c r="N7" s="12"/>
      <c r="O7" s="10">
        <f t="shared" si="0"/>
        <v>110</v>
      </c>
      <c r="P7" s="136" t="s">
        <v>74</v>
      </c>
      <c r="Q7" s="25">
        <f t="shared" si="1"/>
        <v>25</v>
      </c>
      <c r="S7" s="127" t="s">
        <v>72</v>
      </c>
      <c r="T7" s="128">
        <v>800</v>
      </c>
      <c r="W7" s="168" t="s">
        <v>71</v>
      </c>
    </row>
    <row r="8" spans="1:75" ht="15.75" customHeight="1" x14ac:dyDescent="0.25">
      <c r="A8" s="14">
        <v>4</v>
      </c>
      <c r="B8" s="8">
        <v>38</v>
      </c>
      <c r="C8" s="11">
        <v>16</v>
      </c>
      <c r="D8" s="11">
        <v>9</v>
      </c>
      <c r="E8" s="11">
        <v>8</v>
      </c>
      <c r="F8" s="11">
        <v>9</v>
      </c>
      <c r="G8" s="11">
        <v>13</v>
      </c>
      <c r="H8" s="11">
        <v>12</v>
      </c>
      <c r="I8" s="11">
        <v>9</v>
      </c>
      <c r="J8" s="11">
        <v>10</v>
      </c>
      <c r="K8" s="11">
        <v>10</v>
      </c>
      <c r="L8" s="11">
        <v>9</v>
      </c>
      <c r="M8" s="11">
        <v>3</v>
      </c>
      <c r="N8" s="12"/>
      <c r="O8" s="10">
        <f t="shared" si="0"/>
        <v>108</v>
      </c>
      <c r="P8" s="136" t="s">
        <v>153</v>
      </c>
      <c r="Q8" s="25">
        <f t="shared" si="1"/>
        <v>33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146</v>
      </c>
      <c r="C9" s="14">
        <v>14</v>
      </c>
      <c r="D9" s="14">
        <v>9</v>
      </c>
      <c r="E9" s="14">
        <v>7</v>
      </c>
      <c r="F9" s="14">
        <v>9</v>
      </c>
      <c r="G9" s="14">
        <v>13</v>
      </c>
      <c r="H9" s="14">
        <v>14</v>
      </c>
      <c r="I9" s="14">
        <v>10</v>
      </c>
      <c r="J9" s="14">
        <v>9</v>
      </c>
      <c r="K9" s="14">
        <v>11</v>
      </c>
      <c r="L9" s="14">
        <v>8</v>
      </c>
      <c r="M9" s="14">
        <v>3</v>
      </c>
      <c r="N9" s="14"/>
      <c r="O9" s="10">
        <f t="shared" si="0"/>
        <v>107</v>
      </c>
      <c r="P9" s="136" t="s">
        <v>153</v>
      </c>
      <c r="Q9" s="25">
        <f t="shared" si="1"/>
        <v>30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18</v>
      </c>
      <c r="C10" s="11">
        <v>15</v>
      </c>
      <c r="D10" s="11">
        <v>11</v>
      </c>
      <c r="E10" s="11">
        <v>6</v>
      </c>
      <c r="F10" s="11">
        <v>9</v>
      </c>
      <c r="G10" s="11">
        <v>10</v>
      </c>
      <c r="H10" s="11">
        <v>13</v>
      </c>
      <c r="I10" s="11">
        <v>9</v>
      </c>
      <c r="J10" s="11">
        <v>9</v>
      </c>
      <c r="K10" s="11">
        <v>9</v>
      </c>
      <c r="L10" s="11">
        <v>9</v>
      </c>
      <c r="M10" s="11">
        <v>3</v>
      </c>
      <c r="N10" s="12"/>
      <c r="O10" s="10">
        <f t="shared" si="0"/>
        <v>103</v>
      </c>
      <c r="P10" s="136" t="s">
        <v>74</v>
      </c>
      <c r="Q10" s="25">
        <f t="shared" si="1"/>
        <v>32</v>
      </c>
      <c r="S10" s="127" t="s">
        <v>84</v>
      </c>
      <c r="T10" s="143">
        <f>SUM(O5:O12)</f>
        <v>870</v>
      </c>
    </row>
    <row r="11" spans="1:75" ht="15.75" customHeight="1" x14ac:dyDescent="0.25">
      <c r="A11" s="14">
        <v>7</v>
      </c>
      <c r="B11" s="8">
        <v>48</v>
      </c>
      <c r="C11" s="11">
        <v>14</v>
      </c>
      <c r="D11" s="11">
        <v>9</v>
      </c>
      <c r="E11" s="11">
        <v>7</v>
      </c>
      <c r="F11" s="11">
        <v>9</v>
      </c>
      <c r="G11" s="11">
        <v>12</v>
      </c>
      <c r="H11" s="11">
        <v>10</v>
      </c>
      <c r="I11" s="11">
        <v>9</v>
      </c>
      <c r="J11" s="11">
        <v>9</v>
      </c>
      <c r="K11" s="11">
        <v>12</v>
      </c>
      <c r="L11" s="11">
        <v>9</v>
      </c>
      <c r="M11" s="11">
        <v>3</v>
      </c>
      <c r="N11" s="12"/>
      <c r="O11" s="10">
        <f t="shared" si="0"/>
        <v>103</v>
      </c>
      <c r="P11" s="136" t="s">
        <v>75</v>
      </c>
      <c r="Q11" s="25">
        <f t="shared" si="1"/>
        <v>30</v>
      </c>
      <c r="S11" s="242" t="s">
        <v>77</v>
      </c>
      <c r="T11" s="244">
        <v>253</v>
      </c>
      <c r="U11" s="1">
        <f>SUM(Q5:Q12)</f>
        <v>252</v>
      </c>
    </row>
    <row r="12" spans="1:75" ht="15.75" customHeight="1" x14ac:dyDescent="0.25">
      <c r="A12" s="14">
        <v>8</v>
      </c>
      <c r="B12" s="8">
        <v>49</v>
      </c>
      <c r="C12" s="11">
        <v>17</v>
      </c>
      <c r="D12" s="11">
        <v>0</v>
      </c>
      <c r="E12" s="11">
        <v>10</v>
      </c>
      <c r="F12" s="11">
        <v>9</v>
      </c>
      <c r="G12" s="11">
        <v>11</v>
      </c>
      <c r="H12" s="11">
        <v>14</v>
      </c>
      <c r="I12" s="11">
        <v>10</v>
      </c>
      <c r="J12" s="11">
        <v>9</v>
      </c>
      <c r="K12" s="11">
        <v>12</v>
      </c>
      <c r="L12" s="11">
        <v>9</v>
      </c>
      <c r="M12" s="11"/>
      <c r="N12" s="12"/>
      <c r="O12" s="10">
        <f t="shared" si="0"/>
        <v>101</v>
      </c>
      <c r="P12" s="136" t="s">
        <v>152</v>
      </c>
      <c r="Q12" s="25">
        <f t="shared" si="1"/>
        <v>27</v>
      </c>
      <c r="S12" s="243"/>
      <c r="T12" s="244"/>
    </row>
    <row r="13" spans="1:75" ht="15.75" customHeight="1" x14ac:dyDescent="0.25">
      <c r="A13" s="14">
        <v>9</v>
      </c>
      <c r="B13" s="8">
        <v>87</v>
      </c>
      <c r="C13" s="14">
        <v>15</v>
      </c>
      <c r="D13" s="14">
        <v>0</v>
      </c>
      <c r="E13" s="14">
        <v>6</v>
      </c>
      <c r="F13" s="14">
        <v>9</v>
      </c>
      <c r="G13" s="14">
        <v>12</v>
      </c>
      <c r="H13" s="14">
        <v>12</v>
      </c>
      <c r="I13" s="14">
        <v>11</v>
      </c>
      <c r="J13" s="14">
        <v>9</v>
      </c>
      <c r="K13" s="14">
        <v>12</v>
      </c>
      <c r="L13" s="14">
        <v>12</v>
      </c>
      <c r="M13" s="14"/>
      <c r="N13" s="14"/>
      <c r="O13" s="10">
        <f t="shared" si="0"/>
        <v>98</v>
      </c>
      <c r="P13" s="136" t="s">
        <v>200</v>
      </c>
      <c r="Q13" s="25">
        <f t="shared" si="1"/>
        <v>21</v>
      </c>
      <c r="S13" s="140"/>
      <c r="T13" s="140"/>
    </row>
    <row r="14" spans="1:75" ht="15.75" customHeight="1" x14ac:dyDescent="0.25">
      <c r="A14" s="14">
        <v>10</v>
      </c>
      <c r="B14" s="8">
        <v>217</v>
      </c>
      <c r="C14" s="11">
        <v>17</v>
      </c>
      <c r="D14" s="11">
        <v>0</v>
      </c>
      <c r="E14" s="11">
        <v>0</v>
      </c>
      <c r="F14" s="11">
        <v>9</v>
      </c>
      <c r="G14" s="11">
        <v>16</v>
      </c>
      <c r="H14" s="11">
        <v>12</v>
      </c>
      <c r="I14" s="11">
        <v>9</v>
      </c>
      <c r="J14" s="11">
        <v>12</v>
      </c>
      <c r="K14" s="11">
        <v>12</v>
      </c>
      <c r="L14" s="11">
        <v>11</v>
      </c>
      <c r="M14" s="11"/>
      <c r="N14" s="12"/>
      <c r="O14" s="10">
        <f t="shared" si="0"/>
        <v>98</v>
      </c>
      <c r="P14" s="136" t="s">
        <v>200</v>
      </c>
      <c r="Q14" s="25">
        <f t="shared" si="1"/>
        <v>17</v>
      </c>
      <c r="S14" s="141"/>
      <c r="T14" s="142"/>
    </row>
    <row r="15" spans="1:75" ht="15.75" customHeight="1" x14ac:dyDescent="0.25">
      <c r="A15" s="14">
        <v>11</v>
      </c>
      <c r="B15" s="8">
        <v>91</v>
      </c>
      <c r="C15" s="11">
        <v>16</v>
      </c>
      <c r="D15" s="11">
        <v>0</v>
      </c>
      <c r="E15" s="11">
        <v>7</v>
      </c>
      <c r="F15" s="11">
        <v>9</v>
      </c>
      <c r="G15" s="11">
        <v>12</v>
      </c>
      <c r="H15" s="11">
        <v>14</v>
      </c>
      <c r="I15" s="11">
        <v>9</v>
      </c>
      <c r="J15" s="11">
        <v>11</v>
      </c>
      <c r="K15" s="11">
        <v>9</v>
      </c>
      <c r="L15" s="11">
        <v>10</v>
      </c>
      <c r="M15" s="11"/>
      <c r="N15" s="12"/>
      <c r="O15" s="10">
        <f t="shared" si="0"/>
        <v>97</v>
      </c>
      <c r="P15" s="136" t="s">
        <v>74</v>
      </c>
      <c r="Q15" s="25">
        <f t="shared" si="1"/>
        <v>23</v>
      </c>
      <c r="R15" s="139"/>
      <c r="S15" s="239"/>
      <c r="T15" s="241"/>
    </row>
    <row r="16" spans="1:75" ht="15.75" customHeight="1" x14ac:dyDescent="0.25">
      <c r="A16" s="14">
        <v>12</v>
      </c>
      <c r="B16" s="8">
        <v>42</v>
      </c>
      <c r="C16" s="14">
        <v>18</v>
      </c>
      <c r="D16" s="14">
        <v>0</v>
      </c>
      <c r="E16" s="14">
        <v>8</v>
      </c>
      <c r="F16" s="14">
        <v>9</v>
      </c>
      <c r="G16" s="14">
        <v>12</v>
      </c>
      <c r="H16" s="14">
        <v>11</v>
      </c>
      <c r="I16" s="14">
        <v>9</v>
      </c>
      <c r="J16" s="14">
        <v>10</v>
      </c>
      <c r="K16" s="14">
        <v>8</v>
      </c>
      <c r="L16" s="14">
        <v>10</v>
      </c>
      <c r="M16" s="14"/>
      <c r="N16" s="14"/>
      <c r="O16" s="10">
        <f t="shared" si="0"/>
        <v>95</v>
      </c>
      <c r="P16" s="136" t="s">
        <v>152</v>
      </c>
      <c r="Q16" s="25">
        <f t="shared" si="1"/>
        <v>26</v>
      </c>
      <c r="S16" s="240"/>
      <c r="T16" s="240"/>
    </row>
    <row r="17" spans="1:17" ht="15.75" customHeight="1" x14ac:dyDescent="0.3">
      <c r="A17" s="14">
        <v>13</v>
      </c>
      <c r="B17" s="8">
        <v>63</v>
      </c>
      <c r="C17" s="11">
        <v>12</v>
      </c>
      <c r="D17" s="11">
        <v>0</v>
      </c>
      <c r="E17" s="11">
        <v>8</v>
      </c>
      <c r="F17" s="11">
        <v>9</v>
      </c>
      <c r="G17" s="11">
        <v>12</v>
      </c>
      <c r="H17" s="11">
        <v>12</v>
      </c>
      <c r="I17" s="11">
        <v>9</v>
      </c>
      <c r="J17" s="11">
        <v>9</v>
      </c>
      <c r="K17" s="11">
        <v>12</v>
      </c>
      <c r="L17" s="11">
        <v>10</v>
      </c>
      <c r="M17" s="11"/>
      <c r="N17" s="12"/>
      <c r="O17" s="10">
        <f t="shared" si="0"/>
        <v>93</v>
      </c>
      <c r="P17" s="136" t="s">
        <v>75</v>
      </c>
      <c r="Q17" s="25">
        <f t="shared" si="1"/>
        <v>20</v>
      </c>
    </row>
    <row r="18" spans="1:17" ht="15.75" customHeight="1" x14ac:dyDescent="0.3">
      <c r="A18" s="14">
        <v>14</v>
      </c>
      <c r="B18" s="8">
        <v>75</v>
      </c>
      <c r="C18" s="14">
        <v>21</v>
      </c>
      <c r="D18" s="14">
        <v>0</v>
      </c>
      <c r="E18" s="14">
        <v>0</v>
      </c>
      <c r="F18" s="14">
        <v>10</v>
      </c>
      <c r="G18" s="14">
        <v>9</v>
      </c>
      <c r="H18" s="14">
        <v>11</v>
      </c>
      <c r="I18" s="14">
        <v>9</v>
      </c>
      <c r="J18" s="14">
        <v>9</v>
      </c>
      <c r="K18" s="14">
        <v>12</v>
      </c>
      <c r="L18" s="14">
        <v>10</v>
      </c>
      <c r="M18" s="14"/>
      <c r="N18" s="14"/>
      <c r="O18" s="10">
        <f t="shared" si="0"/>
        <v>91</v>
      </c>
      <c r="P18" s="136" t="s">
        <v>200</v>
      </c>
      <c r="Q18" s="25">
        <f t="shared" si="1"/>
        <v>21</v>
      </c>
    </row>
    <row r="19" spans="1:17" ht="15.75" customHeight="1" x14ac:dyDescent="0.3">
      <c r="A19" s="14">
        <v>15</v>
      </c>
      <c r="B19" s="137">
        <v>73</v>
      </c>
      <c r="C19" s="11">
        <v>12</v>
      </c>
      <c r="D19" s="11">
        <v>0</v>
      </c>
      <c r="E19" s="11">
        <v>7</v>
      </c>
      <c r="F19" s="11">
        <v>8</v>
      </c>
      <c r="G19" s="11">
        <v>9</v>
      </c>
      <c r="H19" s="11">
        <v>13</v>
      </c>
      <c r="I19" s="11">
        <v>8</v>
      </c>
      <c r="J19" s="11">
        <v>9</v>
      </c>
      <c r="K19" s="11">
        <v>10</v>
      </c>
      <c r="L19" s="11">
        <v>10</v>
      </c>
      <c r="M19" s="11"/>
      <c r="N19" s="12"/>
      <c r="O19" s="10">
        <f t="shared" si="0"/>
        <v>86</v>
      </c>
      <c r="P19" s="136" t="s">
        <v>75</v>
      </c>
      <c r="Q19" s="25">
        <f t="shared" si="1"/>
        <v>19</v>
      </c>
    </row>
    <row r="20" spans="1:17" ht="15.75" customHeight="1" x14ac:dyDescent="0.3">
      <c r="A20" s="14">
        <v>16</v>
      </c>
      <c r="B20" s="137">
        <v>173</v>
      </c>
      <c r="C20" s="11">
        <v>0</v>
      </c>
      <c r="D20" s="11">
        <v>0</v>
      </c>
      <c r="E20" s="11">
        <v>9</v>
      </c>
      <c r="F20" s="11">
        <v>8</v>
      </c>
      <c r="G20" s="11">
        <v>12</v>
      </c>
      <c r="H20" s="11">
        <v>15</v>
      </c>
      <c r="I20" s="11">
        <v>9</v>
      </c>
      <c r="J20" s="11">
        <v>10</v>
      </c>
      <c r="K20" s="11">
        <v>11</v>
      </c>
      <c r="L20" s="11">
        <v>9</v>
      </c>
      <c r="M20" s="11"/>
      <c r="N20" s="12"/>
      <c r="O20" s="10">
        <f t="shared" si="0"/>
        <v>83</v>
      </c>
      <c r="P20" s="136" t="s">
        <v>74</v>
      </c>
      <c r="Q20" s="25">
        <f t="shared" si="1"/>
        <v>9</v>
      </c>
    </row>
    <row r="21" spans="1:17" ht="15.75" customHeight="1" x14ac:dyDescent="0.3">
      <c r="A21" s="14">
        <v>17</v>
      </c>
      <c r="B21" s="8">
        <v>201</v>
      </c>
      <c r="C21" s="11">
        <v>14</v>
      </c>
      <c r="D21" s="11">
        <v>0</v>
      </c>
      <c r="E21" s="11">
        <v>7</v>
      </c>
      <c r="F21" s="11">
        <v>9</v>
      </c>
      <c r="G21" s="11">
        <v>0</v>
      </c>
      <c r="H21" s="11">
        <v>14</v>
      </c>
      <c r="I21" s="11">
        <v>9</v>
      </c>
      <c r="J21" s="11">
        <v>10</v>
      </c>
      <c r="K21" s="11">
        <v>10</v>
      </c>
      <c r="L21" s="11">
        <v>10</v>
      </c>
      <c r="M21" s="11"/>
      <c r="N21" s="12"/>
      <c r="O21" s="10">
        <f t="shared" si="0"/>
        <v>83</v>
      </c>
      <c r="P21" s="136" t="s">
        <v>152</v>
      </c>
      <c r="Q21" s="25">
        <f t="shared" si="1"/>
        <v>21</v>
      </c>
    </row>
    <row r="22" spans="1:17" ht="15.75" customHeight="1" x14ac:dyDescent="0.3">
      <c r="A22" s="14">
        <v>18</v>
      </c>
      <c r="B22" s="8">
        <v>197</v>
      </c>
      <c r="C22" s="14">
        <v>14</v>
      </c>
      <c r="D22" s="14">
        <v>0</v>
      </c>
      <c r="E22" s="14">
        <v>7</v>
      </c>
      <c r="F22" s="14">
        <v>8</v>
      </c>
      <c r="G22" s="14">
        <v>0</v>
      </c>
      <c r="H22" s="14">
        <v>12</v>
      </c>
      <c r="I22" s="14">
        <v>8</v>
      </c>
      <c r="J22" s="14">
        <v>10</v>
      </c>
      <c r="K22" s="14">
        <v>9</v>
      </c>
      <c r="L22" s="14">
        <v>8</v>
      </c>
      <c r="M22" s="14"/>
      <c r="N22" s="14"/>
      <c r="O22" s="10">
        <f t="shared" si="0"/>
        <v>76</v>
      </c>
      <c r="P22" s="136" t="s">
        <v>75</v>
      </c>
      <c r="Q22" s="25">
        <f t="shared" si="1"/>
        <v>21</v>
      </c>
    </row>
    <row r="23" spans="1:17" ht="15.75" customHeight="1" x14ac:dyDescent="0.3">
      <c r="A23" s="14">
        <v>19</v>
      </c>
      <c r="B23" s="137">
        <v>69</v>
      </c>
      <c r="C23" s="11">
        <v>15</v>
      </c>
      <c r="D23" s="11">
        <v>0</v>
      </c>
      <c r="E23" s="11">
        <v>6</v>
      </c>
      <c r="F23" s="11">
        <v>9</v>
      </c>
      <c r="G23" s="11">
        <v>10</v>
      </c>
      <c r="H23" s="11">
        <v>12</v>
      </c>
      <c r="I23" s="11">
        <v>0</v>
      </c>
      <c r="J23" s="11">
        <v>10</v>
      </c>
      <c r="K23" s="11">
        <v>0</v>
      </c>
      <c r="L23" s="11">
        <v>8</v>
      </c>
      <c r="M23" s="11"/>
      <c r="N23" s="12"/>
      <c r="O23" s="10">
        <f t="shared" si="0"/>
        <v>70</v>
      </c>
      <c r="P23" s="136" t="s">
        <v>153</v>
      </c>
      <c r="Q23" s="25">
        <f t="shared" si="1"/>
        <v>21</v>
      </c>
    </row>
    <row r="24" spans="1:17" ht="15.75" customHeight="1" x14ac:dyDescent="0.3">
      <c r="A24" s="14">
        <v>20</v>
      </c>
      <c r="B24" s="8">
        <v>36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>
        <f t="shared" si="0"/>
        <v>0</v>
      </c>
      <c r="P24" s="136" t="s">
        <v>153</v>
      </c>
      <c r="Q24" s="25">
        <f t="shared" si="1"/>
        <v>0</v>
      </c>
    </row>
  </sheetData>
  <sortState ref="B5:P24">
    <sortCondition descending="1" ref="O5:O24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20" sqref="T20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3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107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128</v>
      </c>
    </row>
    <row r="3" spans="1:75" ht="15.75" customHeight="1" x14ac:dyDescent="0.25">
      <c r="A3" s="247" t="s">
        <v>30</v>
      </c>
      <c r="B3" s="248"/>
      <c r="C3" s="248"/>
      <c r="D3" s="252" t="s">
        <v>108</v>
      </c>
      <c r="E3" s="252"/>
      <c r="F3" s="253"/>
      <c r="G3" s="254" t="s">
        <v>66</v>
      </c>
      <c r="H3" s="255"/>
      <c r="I3" s="255"/>
      <c r="J3" s="256" t="s">
        <v>151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12</v>
      </c>
      <c r="R3" s="133"/>
      <c r="S3" s="127" t="s">
        <v>68</v>
      </c>
      <c r="T3" s="128">
        <f>MAX(C5:C24)</f>
        <v>25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68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27</v>
      </c>
      <c r="C5" s="14">
        <v>25</v>
      </c>
      <c r="D5" s="14">
        <v>12</v>
      </c>
      <c r="E5" s="14">
        <v>9</v>
      </c>
      <c r="F5" s="14">
        <v>10</v>
      </c>
      <c r="G5" s="14">
        <v>11</v>
      </c>
      <c r="H5" s="14">
        <v>15</v>
      </c>
      <c r="I5" s="14">
        <v>9</v>
      </c>
      <c r="J5" s="14">
        <v>10</v>
      </c>
      <c r="K5" s="14">
        <v>10</v>
      </c>
      <c r="L5" s="14">
        <v>13</v>
      </c>
      <c r="M5" s="14">
        <v>4</v>
      </c>
      <c r="N5" s="14"/>
      <c r="O5" s="10">
        <f>IF(B5="","",SUM(C5:M5)-(N5))</f>
        <v>128</v>
      </c>
      <c r="P5" s="136" t="s">
        <v>75</v>
      </c>
      <c r="Q5" s="25">
        <f t="shared" ref="Q5:Q24" si="0">SUM(C5:E5)</f>
        <v>46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10</v>
      </c>
      <c r="C6" s="11">
        <v>22</v>
      </c>
      <c r="D6" s="11">
        <v>9</v>
      </c>
      <c r="E6" s="11">
        <v>6</v>
      </c>
      <c r="F6" s="11">
        <v>10</v>
      </c>
      <c r="G6" s="11">
        <v>12</v>
      </c>
      <c r="H6" s="11">
        <v>15</v>
      </c>
      <c r="I6" s="11">
        <v>9</v>
      </c>
      <c r="J6" s="11">
        <v>10</v>
      </c>
      <c r="K6" s="11">
        <v>12</v>
      </c>
      <c r="L6" s="11">
        <v>14</v>
      </c>
      <c r="M6" s="11">
        <v>4</v>
      </c>
      <c r="N6" s="12"/>
      <c r="O6" s="10">
        <f>IF(B6="","",SUM(C6:M6)-(N6))</f>
        <v>123</v>
      </c>
      <c r="P6" s="136" t="s">
        <v>75</v>
      </c>
      <c r="Q6" s="25">
        <f t="shared" si="0"/>
        <v>37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8</v>
      </c>
      <c r="C7" s="11">
        <v>21</v>
      </c>
      <c r="D7" s="11">
        <v>9</v>
      </c>
      <c r="E7" s="11">
        <v>7</v>
      </c>
      <c r="F7" s="11">
        <v>9</v>
      </c>
      <c r="G7" s="11">
        <v>12</v>
      </c>
      <c r="H7" s="11">
        <v>13</v>
      </c>
      <c r="I7" s="11">
        <v>9</v>
      </c>
      <c r="J7" s="11">
        <v>10</v>
      </c>
      <c r="K7" s="11">
        <v>9</v>
      </c>
      <c r="L7" s="11">
        <v>12</v>
      </c>
      <c r="M7" s="11">
        <v>3</v>
      </c>
      <c r="N7" s="12"/>
      <c r="O7" s="10">
        <f>IF(B7="","",SUM(C7:M7)-(N7))</f>
        <v>114</v>
      </c>
      <c r="P7" s="136" t="s">
        <v>74</v>
      </c>
      <c r="Q7" s="25">
        <f t="shared" si="0"/>
        <v>37</v>
      </c>
      <c r="S7" s="127" t="s">
        <v>72</v>
      </c>
      <c r="T7" s="128">
        <v>667</v>
      </c>
      <c r="W7" s="168" t="s">
        <v>71</v>
      </c>
    </row>
    <row r="8" spans="1:75" ht="15.75" customHeight="1" x14ac:dyDescent="0.25">
      <c r="A8" s="14">
        <v>4</v>
      </c>
      <c r="B8" s="137">
        <v>33</v>
      </c>
      <c r="C8" s="11">
        <v>24</v>
      </c>
      <c r="D8" s="11">
        <v>11</v>
      </c>
      <c r="E8" s="11">
        <v>6</v>
      </c>
      <c r="F8" s="11">
        <v>10</v>
      </c>
      <c r="G8" s="11">
        <v>0</v>
      </c>
      <c r="H8" s="11">
        <v>15</v>
      </c>
      <c r="I8" s="11">
        <v>9</v>
      </c>
      <c r="J8" s="11">
        <v>9</v>
      </c>
      <c r="K8" s="11">
        <v>11</v>
      </c>
      <c r="L8" s="11">
        <v>12</v>
      </c>
      <c r="M8" s="11">
        <v>3</v>
      </c>
      <c r="N8" s="12"/>
      <c r="O8" s="10">
        <f>IF(B8="","",SUM(C8:M8)-(N8))</f>
        <v>110</v>
      </c>
      <c r="P8" s="136" t="s">
        <v>75</v>
      </c>
      <c r="Q8" s="25">
        <f t="shared" si="0"/>
        <v>41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56</v>
      </c>
      <c r="C9" s="11">
        <v>21</v>
      </c>
      <c r="D9" s="11">
        <v>0</v>
      </c>
      <c r="E9" s="11">
        <v>6</v>
      </c>
      <c r="F9" s="11">
        <v>9</v>
      </c>
      <c r="G9" s="11">
        <v>0</v>
      </c>
      <c r="H9" s="11">
        <v>14</v>
      </c>
      <c r="I9" s="11">
        <v>8</v>
      </c>
      <c r="J9" s="11">
        <v>12</v>
      </c>
      <c r="K9" s="11">
        <v>9</v>
      </c>
      <c r="L9" s="11">
        <v>12</v>
      </c>
      <c r="M9" s="11"/>
      <c r="N9" s="12"/>
      <c r="O9" s="10">
        <f>IF(B9="","",SUM(C9:M9)-(N9))</f>
        <v>91</v>
      </c>
      <c r="P9" s="136" t="s">
        <v>75</v>
      </c>
      <c r="Q9" s="25">
        <f t="shared" si="0"/>
        <v>27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22</v>
      </c>
      <c r="C10" s="14">
        <v>15</v>
      </c>
      <c r="D10" s="14">
        <v>0</v>
      </c>
      <c r="E10" s="14">
        <v>6</v>
      </c>
      <c r="F10" s="14">
        <v>9</v>
      </c>
      <c r="G10" s="14">
        <v>10</v>
      </c>
      <c r="H10" s="14">
        <v>12</v>
      </c>
      <c r="I10" s="14">
        <v>6</v>
      </c>
      <c r="J10" s="14">
        <v>6</v>
      </c>
      <c r="K10" s="14">
        <v>10</v>
      </c>
      <c r="L10" s="14">
        <v>10</v>
      </c>
      <c r="M10" s="14"/>
      <c r="N10" s="14"/>
      <c r="O10" s="10">
        <f>IF(B10="","",SUM(C10:M10)-(N10))</f>
        <v>84</v>
      </c>
      <c r="P10" s="136" t="s">
        <v>152</v>
      </c>
      <c r="Q10" s="25">
        <f t="shared" si="0"/>
        <v>21</v>
      </c>
      <c r="S10" s="127" t="s">
        <v>84</v>
      </c>
      <c r="T10" s="143">
        <f>SUM(O5:O12)</f>
        <v>799</v>
      </c>
    </row>
    <row r="11" spans="1:75" ht="15.75" customHeight="1" x14ac:dyDescent="0.25">
      <c r="A11" s="14">
        <v>7</v>
      </c>
      <c r="B11" s="8">
        <v>39</v>
      </c>
      <c r="C11" s="11">
        <v>12</v>
      </c>
      <c r="D11" s="11">
        <v>0</v>
      </c>
      <c r="E11" s="11">
        <v>0</v>
      </c>
      <c r="F11" s="11">
        <v>9</v>
      </c>
      <c r="G11" s="11">
        <v>10</v>
      </c>
      <c r="H11" s="11">
        <v>12</v>
      </c>
      <c r="I11" s="11">
        <v>6</v>
      </c>
      <c r="J11" s="11">
        <v>8</v>
      </c>
      <c r="K11" s="11">
        <v>9</v>
      </c>
      <c r="L11" s="11">
        <v>9</v>
      </c>
      <c r="M11" s="11"/>
      <c r="N11" s="12"/>
      <c r="O11" s="10">
        <f>IF(B11="","",SUM(C11:M11)-(N11))</f>
        <v>75</v>
      </c>
      <c r="P11" s="136" t="s">
        <v>152</v>
      </c>
      <c r="Q11" s="25">
        <f t="shared" si="0"/>
        <v>12</v>
      </c>
      <c r="S11" s="242"/>
      <c r="T11" s="244"/>
      <c r="U11" s="1">
        <f>SUM(Q5:Q12)</f>
        <v>228</v>
      </c>
    </row>
    <row r="12" spans="1:75" ht="15.75" customHeight="1" x14ac:dyDescent="0.25">
      <c r="A12" s="14">
        <v>8</v>
      </c>
      <c r="B12" s="8">
        <v>14</v>
      </c>
      <c r="C12" s="11">
        <v>0</v>
      </c>
      <c r="D12" s="11">
        <v>0</v>
      </c>
      <c r="E12" s="11">
        <v>7</v>
      </c>
      <c r="F12" s="11">
        <v>9</v>
      </c>
      <c r="G12" s="11">
        <v>10</v>
      </c>
      <c r="H12" s="11">
        <v>12</v>
      </c>
      <c r="I12" s="11">
        <v>6</v>
      </c>
      <c r="J12" s="11">
        <v>12</v>
      </c>
      <c r="K12" s="11">
        <v>9</v>
      </c>
      <c r="L12" s="11">
        <v>9</v>
      </c>
      <c r="M12" s="11"/>
      <c r="N12" s="12"/>
      <c r="O12" s="10">
        <f>IF(B12="","",SUM(C12:M12)-(N12))</f>
        <v>74</v>
      </c>
      <c r="P12" s="136" t="s">
        <v>74</v>
      </c>
      <c r="Q12" s="25">
        <f t="shared" si="0"/>
        <v>7</v>
      </c>
      <c r="S12" s="243"/>
      <c r="T12" s="244"/>
    </row>
    <row r="13" spans="1:75" ht="15.75" customHeight="1" x14ac:dyDescent="0.25">
      <c r="A13" s="14">
        <v>9</v>
      </c>
      <c r="B13" s="8">
        <v>28</v>
      </c>
      <c r="C13" s="11">
        <v>0</v>
      </c>
      <c r="D13" s="11">
        <v>0</v>
      </c>
      <c r="E13" s="11">
        <v>7</v>
      </c>
      <c r="F13" s="11">
        <v>10</v>
      </c>
      <c r="G13" s="11">
        <v>0</v>
      </c>
      <c r="H13" s="11">
        <v>9</v>
      </c>
      <c r="I13" s="11">
        <v>6</v>
      </c>
      <c r="J13" s="11">
        <v>8</v>
      </c>
      <c r="K13" s="11">
        <v>9</v>
      </c>
      <c r="L13" s="11">
        <v>6</v>
      </c>
      <c r="M13" s="11"/>
      <c r="N13" s="12"/>
      <c r="O13" s="10">
        <f>IF(B13="","",SUM(C13:M13)-(N13))</f>
        <v>55</v>
      </c>
      <c r="P13" s="136" t="s">
        <v>152</v>
      </c>
      <c r="Q13" s="25">
        <f t="shared" si="0"/>
        <v>7</v>
      </c>
      <c r="S13" s="140"/>
      <c r="T13" s="140"/>
    </row>
    <row r="14" spans="1:75" ht="15.75" customHeight="1" x14ac:dyDescent="0.25">
      <c r="A14" s="14">
        <v>10</v>
      </c>
      <c r="B14" s="8">
        <v>2</v>
      </c>
      <c r="C14" s="11">
        <v>0</v>
      </c>
      <c r="D14" s="11">
        <v>0</v>
      </c>
      <c r="E14" s="11">
        <v>0</v>
      </c>
      <c r="F14" s="11">
        <v>9</v>
      </c>
      <c r="G14" s="11">
        <v>0</v>
      </c>
      <c r="H14" s="11">
        <v>0</v>
      </c>
      <c r="I14" s="11">
        <v>0</v>
      </c>
      <c r="J14" s="11">
        <v>0</v>
      </c>
      <c r="K14" s="11">
        <v>12</v>
      </c>
      <c r="L14" s="11">
        <v>0</v>
      </c>
      <c r="M14" s="11"/>
      <c r="N14" s="12"/>
      <c r="O14" s="10">
        <f>IF(B14="","",SUM(C14:M14)-(N14))</f>
        <v>21</v>
      </c>
      <c r="P14" s="136" t="s">
        <v>74</v>
      </c>
      <c r="Q14" s="25">
        <f t="shared" si="0"/>
        <v>0</v>
      </c>
      <c r="S14" s="141"/>
      <c r="T14" s="142"/>
      <c r="V14" s="1">
        <f>214+453</f>
        <v>667</v>
      </c>
    </row>
    <row r="15" spans="1:75" ht="15.75" customHeight="1" x14ac:dyDescent="0.25">
      <c r="A15" s="14">
        <v>11</v>
      </c>
      <c r="B15" s="137">
        <v>46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>IF(B15="","",SUM(C15:M15)-(N15))</f>
        <v>0</v>
      </c>
      <c r="P15" s="136" t="s">
        <v>74</v>
      </c>
      <c r="Q15" s="25">
        <f t="shared" si="0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>IF(B16="","",SUM(C16:M16)-(N16))</f>
        <v>0</v>
      </c>
      <c r="P16" s="136" t="s">
        <v>152</v>
      </c>
      <c r="Q16" s="25">
        <f t="shared" si="0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5:O20" si="1">IF(B17="","",SUM(C17:M17)-(N17))</f>
        <v/>
      </c>
      <c r="P17" s="136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6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6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6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0"/>
        <v>0</v>
      </c>
    </row>
  </sheetData>
  <sortState ref="B5:P16">
    <sortCondition descending="1" ref="O5:O16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121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104</v>
      </c>
    </row>
    <row r="3" spans="1:75" ht="15.75" customHeight="1" x14ac:dyDescent="0.25">
      <c r="A3" s="247" t="s">
        <v>30</v>
      </c>
      <c r="B3" s="248"/>
      <c r="C3" s="248"/>
      <c r="D3" s="252" t="s">
        <v>122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17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14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>
        <f t="shared" ref="O5:O20" si="0">IF(B5="","",SUM(C5:M5)-(N5))</f>
        <v>0</v>
      </c>
      <c r="P5" s="136" t="s">
        <v>85</v>
      </c>
      <c r="Q5" s="25">
        <f t="shared" ref="Q5:Q24" si="1">SUM(C5:E5)</f>
        <v>0</v>
      </c>
      <c r="S5" s="127" t="s">
        <v>55</v>
      </c>
      <c r="T5" s="128">
        <v>31</v>
      </c>
      <c r="W5" s="168" t="s">
        <v>85</v>
      </c>
    </row>
    <row r="6" spans="1:75" ht="15.75" customHeight="1" x14ac:dyDescent="0.25">
      <c r="A6" s="14">
        <v>2</v>
      </c>
      <c r="B6" s="8">
        <v>13</v>
      </c>
      <c r="C6" s="11">
        <v>14</v>
      </c>
      <c r="D6" s="11">
        <v>10</v>
      </c>
      <c r="E6" s="11">
        <v>7</v>
      </c>
      <c r="F6" s="11">
        <v>10</v>
      </c>
      <c r="G6" s="11">
        <v>10</v>
      </c>
      <c r="H6" s="11">
        <v>11</v>
      </c>
      <c r="I6" s="11">
        <v>9</v>
      </c>
      <c r="J6" s="11">
        <v>10</v>
      </c>
      <c r="K6" s="11">
        <v>9</v>
      </c>
      <c r="L6" s="11">
        <v>11</v>
      </c>
      <c r="M6" s="11">
        <v>3</v>
      </c>
      <c r="N6" s="12"/>
      <c r="O6" s="10">
        <f t="shared" si="0"/>
        <v>104</v>
      </c>
      <c r="P6" s="136" t="s">
        <v>85</v>
      </c>
      <c r="Q6" s="25">
        <f t="shared" si="1"/>
        <v>31</v>
      </c>
      <c r="S6" s="127" t="s">
        <v>76</v>
      </c>
      <c r="T6" s="128">
        <v>36</v>
      </c>
      <c r="W6" s="168" t="s">
        <v>86</v>
      </c>
    </row>
    <row r="7" spans="1:75" ht="15.75" customHeight="1" x14ac:dyDescent="0.25">
      <c r="A7" s="14">
        <v>3</v>
      </c>
      <c r="B7" s="8">
        <v>31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0">
        <f t="shared" si="0"/>
        <v>0</v>
      </c>
      <c r="P7" s="136" t="s">
        <v>86</v>
      </c>
      <c r="Q7" s="25">
        <f t="shared" si="1"/>
        <v>0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28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>
        <f t="shared" si="0"/>
        <v>0</v>
      </c>
      <c r="P8" s="136" t="s">
        <v>86</v>
      </c>
      <c r="Q8" s="25">
        <f t="shared" si="1"/>
        <v>0</v>
      </c>
      <c r="S8" s="127" t="s">
        <v>83</v>
      </c>
      <c r="T8" s="128">
        <v>104</v>
      </c>
    </row>
    <row r="9" spans="1:75" ht="15.75" customHeight="1" x14ac:dyDescent="0.25">
      <c r="A9" s="14">
        <v>5</v>
      </c>
      <c r="B9" s="8" t="s">
        <v>167</v>
      </c>
      <c r="C9" s="11">
        <v>0</v>
      </c>
      <c r="D9" s="11">
        <v>0</v>
      </c>
      <c r="E9" s="11">
        <v>6</v>
      </c>
      <c r="F9" s="11">
        <v>9</v>
      </c>
      <c r="G9" s="11">
        <v>10</v>
      </c>
      <c r="H9" s="11">
        <v>12</v>
      </c>
      <c r="I9" s="11">
        <v>9</v>
      </c>
      <c r="J9" s="11">
        <v>9</v>
      </c>
      <c r="K9" s="11">
        <v>10</v>
      </c>
      <c r="L9" s="11">
        <v>6</v>
      </c>
      <c r="M9" s="11"/>
      <c r="N9" s="12"/>
      <c r="O9" s="10">
        <f t="shared" si="0"/>
        <v>71</v>
      </c>
      <c r="P9" s="136" t="s">
        <v>71</v>
      </c>
      <c r="Q9" s="25">
        <f t="shared" si="1"/>
        <v>6</v>
      </c>
      <c r="S9" s="127" t="s">
        <v>73</v>
      </c>
      <c r="T9" s="128">
        <v>245</v>
      </c>
    </row>
    <row r="10" spans="1:75" ht="15.75" customHeight="1" x14ac:dyDescent="0.25">
      <c r="A10" s="14">
        <v>6</v>
      </c>
      <c r="B10" s="8" t="s">
        <v>177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>
        <f t="shared" si="0"/>
        <v>0</v>
      </c>
      <c r="P10" s="136" t="s">
        <v>71</v>
      </c>
      <c r="Q10" s="25">
        <f t="shared" si="1"/>
        <v>0</v>
      </c>
      <c r="S10" s="127" t="s">
        <v>84</v>
      </c>
      <c r="T10" s="143">
        <f>SUM(O5:O12)</f>
        <v>349</v>
      </c>
    </row>
    <row r="11" spans="1:75" ht="15.75" customHeight="1" x14ac:dyDescent="0.25">
      <c r="A11" s="14">
        <v>7</v>
      </c>
      <c r="B11" s="137" t="s">
        <v>176</v>
      </c>
      <c r="C11" s="11">
        <v>17</v>
      </c>
      <c r="D11" s="11">
        <v>13</v>
      </c>
      <c r="E11" s="11">
        <v>6</v>
      </c>
      <c r="F11" s="11">
        <v>10</v>
      </c>
      <c r="G11" s="11">
        <v>0</v>
      </c>
      <c r="H11" s="11">
        <v>11</v>
      </c>
      <c r="I11" s="11">
        <v>9</v>
      </c>
      <c r="J11" s="11">
        <v>9</v>
      </c>
      <c r="K11" s="11">
        <v>9</v>
      </c>
      <c r="L11" s="11">
        <v>12</v>
      </c>
      <c r="M11" s="11"/>
      <c r="N11" s="12"/>
      <c r="O11" s="10">
        <f t="shared" si="0"/>
        <v>96</v>
      </c>
      <c r="P11" s="136" t="s">
        <v>71</v>
      </c>
      <c r="Q11" s="25">
        <f t="shared" si="1"/>
        <v>36</v>
      </c>
      <c r="S11" s="242" t="s">
        <v>77</v>
      </c>
      <c r="T11" s="244">
        <v>95</v>
      </c>
      <c r="U11" s="1">
        <f>SUM(Q5:Q12)</f>
        <v>95</v>
      </c>
    </row>
    <row r="12" spans="1:75" ht="15.75" customHeight="1" x14ac:dyDescent="0.25">
      <c r="A12" s="14">
        <v>8</v>
      </c>
      <c r="B12" s="8" t="s">
        <v>175</v>
      </c>
      <c r="C12" s="14">
        <v>13</v>
      </c>
      <c r="D12" s="14">
        <v>9</v>
      </c>
      <c r="E12" s="14">
        <v>0</v>
      </c>
      <c r="F12" s="14">
        <v>9</v>
      </c>
      <c r="G12" s="14">
        <v>0</v>
      </c>
      <c r="H12" s="14">
        <v>12</v>
      </c>
      <c r="I12" s="14">
        <v>9</v>
      </c>
      <c r="J12" s="14">
        <v>9</v>
      </c>
      <c r="K12" s="14">
        <v>9</v>
      </c>
      <c r="L12" s="14">
        <v>8</v>
      </c>
      <c r="M12" s="14"/>
      <c r="N12" s="14"/>
      <c r="O12" s="10">
        <f t="shared" si="0"/>
        <v>78</v>
      </c>
      <c r="P12" s="136" t="s">
        <v>71</v>
      </c>
      <c r="Q12" s="25">
        <f t="shared" si="1"/>
        <v>22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workbookViewId="0">
      <selection activeCell="S21" sqref="S21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6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88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117</v>
      </c>
    </row>
    <row r="3" spans="1:75" ht="15.75" customHeight="1" x14ac:dyDescent="0.25">
      <c r="A3" s="247" t="s">
        <v>30</v>
      </c>
      <c r="B3" s="248"/>
      <c r="C3" s="248"/>
      <c r="D3" s="252" t="s">
        <v>89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24</v>
      </c>
      <c r="R3" s="133"/>
      <c r="S3" s="127" t="s">
        <v>68</v>
      </c>
      <c r="T3" s="128">
        <f>MAX(C5:C24)</f>
        <v>21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132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163</v>
      </c>
      <c r="C5" s="11">
        <v>19</v>
      </c>
      <c r="D5" s="11">
        <v>9</v>
      </c>
      <c r="E5" s="11">
        <v>11</v>
      </c>
      <c r="F5" s="11">
        <v>10</v>
      </c>
      <c r="G5" s="11">
        <v>13</v>
      </c>
      <c r="H5" s="11">
        <v>12</v>
      </c>
      <c r="I5" s="11">
        <v>12</v>
      </c>
      <c r="J5" s="11">
        <v>10</v>
      </c>
      <c r="K5" s="11">
        <v>9</v>
      </c>
      <c r="L5" s="11">
        <v>9</v>
      </c>
      <c r="M5" s="11">
        <v>3</v>
      </c>
      <c r="N5" s="12"/>
      <c r="O5" s="10">
        <f t="shared" ref="O5:O28" si="0">IF(B5="","",SUM(C5:M5)-(N5))</f>
        <v>117</v>
      </c>
      <c r="P5" s="136" t="s">
        <v>75</v>
      </c>
      <c r="Q5" s="25">
        <f t="shared" ref="Q5:Q24" si="1">SUM(C5:E5)</f>
        <v>39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131</v>
      </c>
      <c r="C6" s="11">
        <v>18</v>
      </c>
      <c r="D6" s="11">
        <v>12</v>
      </c>
      <c r="E6" s="11">
        <v>9</v>
      </c>
      <c r="F6" s="11">
        <v>9</v>
      </c>
      <c r="G6" s="11">
        <v>12</v>
      </c>
      <c r="H6" s="11">
        <v>14</v>
      </c>
      <c r="I6" s="11">
        <v>9</v>
      </c>
      <c r="J6" s="11">
        <v>10</v>
      </c>
      <c r="K6" s="11">
        <v>13</v>
      </c>
      <c r="L6" s="11">
        <v>7</v>
      </c>
      <c r="M6" s="11">
        <v>4</v>
      </c>
      <c r="N6" s="12"/>
      <c r="O6" s="10">
        <f t="shared" si="0"/>
        <v>117</v>
      </c>
      <c r="P6" s="136" t="s">
        <v>152</v>
      </c>
      <c r="Q6" s="25">
        <f t="shared" si="1"/>
        <v>39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81</v>
      </c>
      <c r="C7" s="11">
        <v>21</v>
      </c>
      <c r="D7" s="11">
        <v>0</v>
      </c>
      <c r="E7" s="11">
        <v>9</v>
      </c>
      <c r="F7" s="11">
        <v>10</v>
      </c>
      <c r="G7" s="11">
        <v>12</v>
      </c>
      <c r="H7" s="11">
        <v>15</v>
      </c>
      <c r="I7" s="11">
        <v>9</v>
      </c>
      <c r="J7" s="11">
        <v>12</v>
      </c>
      <c r="K7" s="11">
        <v>9</v>
      </c>
      <c r="L7" s="11">
        <v>9</v>
      </c>
      <c r="M7" s="11"/>
      <c r="N7" s="12"/>
      <c r="O7" s="10">
        <f t="shared" si="0"/>
        <v>106</v>
      </c>
      <c r="P7" s="136" t="s">
        <v>200</v>
      </c>
      <c r="Q7" s="25">
        <f t="shared" si="1"/>
        <v>30</v>
      </c>
      <c r="S7" s="127" t="s">
        <v>72</v>
      </c>
      <c r="T7" s="128">
        <v>810</v>
      </c>
      <c r="W7" s="168" t="s">
        <v>71</v>
      </c>
    </row>
    <row r="8" spans="1:75" ht="15.75" customHeight="1" x14ac:dyDescent="0.25">
      <c r="A8" s="14">
        <v>4</v>
      </c>
      <c r="B8" s="137">
        <v>25</v>
      </c>
      <c r="C8" s="11">
        <v>15</v>
      </c>
      <c r="D8" s="11">
        <v>10</v>
      </c>
      <c r="E8" s="11">
        <v>9</v>
      </c>
      <c r="F8" s="11">
        <v>9</v>
      </c>
      <c r="G8" s="11">
        <v>12</v>
      </c>
      <c r="H8" s="11">
        <v>14</v>
      </c>
      <c r="I8" s="11">
        <v>9</v>
      </c>
      <c r="J8" s="11">
        <v>9</v>
      </c>
      <c r="K8" s="11">
        <v>9</v>
      </c>
      <c r="L8" s="11">
        <v>6</v>
      </c>
      <c r="M8" s="11">
        <v>3</v>
      </c>
      <c r="N8" s="12"/>
      <c r="O8" s="10">
        <f t="shared" si="0"/>
        <v>105</v>
      </c>
      <c r="P8" s="136" t="s">
        <v>74</v>
      </c>
      <c r="Q8" s="25">
        <f t="shared" si="1"/>
        <v>34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68</v>
      </c>
      <c r="C9" s="11">
        <v>15</v>
      </c>
      <c r="D9" s="11">
        <v>9</v>
      </c>
      <c r="E9" s="11">
        <v>9</v>
      </c>
      <c r="F9" s="11">
        <v>9</v>
      </c>
      <c r="G9" s="11">
        <v>11</v>
      </c>
      <c r="H9" s="11">
        <v>14</v>
      </c>
      <c r="I9" s="11">
        <v>9</v>
      </c>
      <c r="J9" s="11">
        <v>10</v>
      </c>
      <c r="K9" s="11">
        <v>9</v>
      </c>
      <c r="L9" s="11">
        <v>6</v>
      </c>
      <c r="M9" s="11">
        <v>3</v>
      </c>
      <c r="N9" s="12"/>
      <c r="O9" s="10">
        <f t="shared" si="0"/>
        <v>104</v>
      </c>
      <c r="P9" s="136" t="s">
        <v>201</v>
      </c>
      <c r="Q9" s="25">
        <f t="shared" si="1"/>
        <v>33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119</v>
      </c>
      <c r="C10" s="11">
        <v>16</v>
      </c>
      <c r="D10" s="11">
        <v>0</v>
      </c>
      <c r="E10" s="11">
        <v>10</v>
      </c>
      <c r="F10" s="11">
        <v>9</v>
      </c>
      <c r="G10" s="11">
        <v>12</v>
      </c>
      <c r="H10" s="11">
        <v>13</v>
      </c>
      <c r="I10" s="11">
        <v>11</v>
      </c>
      <c r="J10" s="11">
        <v>12</v>
      </c>
      <c r="K10" s="11">
        <v>11</v>
      </c>
      <c r="L10" s="11">
        <v>9</v>
      </c>
      <c r="M10" s="11"/>
      <c r="N10" s="12"/>
      <c r="O10" s="10">
        <f t="shared" si="0"/>
        <v>103</v>
      </c>
      <c r="P10" s="136" t="s">
        <v>74</v>
      </c>
      <c r="Q10" s="25">
        <f t="shared" si="1"/>
        <v>26</v>
      </c>
      <c r="S10" s="127" t="s">
        <v>84</v>
      </c>
      <c r="T10" s="143">
        <f>SUM(O5:O12)</f>
        <v>855</v>
      </c>
    </row>
    <row r="11" spans="1:75" ht="15.75" customHeight="1" x14ac:dyDescent="0.25">
      <c r="A11" s="14">
        <v>7</v>
      </c>
      <c r="B11" s="8">
        <v>162</v>
      </c>
      <c r="C11" s="11">
        <v>20</v>
      </c>
      <c r="D11" s="11">
        <v>0</v>
      </c>
      <c r="E11" s="11">
        <v>10</v>
      </c>
      <c r="F11" s="11">
        <v>9</v>
      </c>
      <c r="G11" s="11">
        <v>12</v>
      </c>
      <c r="H11" s="11">
        <v>14</v>
      </c>
      <c r="I11" s="11">
        <v>9</v>
      </c>
      <c r="J11" s="11">
        <v>13</v>
      </c>
      <c r="K11" s="11">
        <v>9</v>
      </c>
      <c r="L11" s="11">
        <v>6</v>
      </c>
      <c r="M11" s="11"/>
      <c r="N11" s="12"/>
      <c r="O11" s="10">
        <f t="shared" si="0"/>
        <v>102</v>
      </c>
      <c r="P11" s="136" t="s">
        <v>75</v>
      </c>
      <c r="Q11" s="25">
        <f t="shared" si="1"/>
        <v>30</v>
      </c>
      <c r="S11" s="242" t="s">
        <v>77</v>
      </c>
      <c r="T11" s="244">
        <v>280</v>
      </c>
    </row>
    <row r="12" spans="1:75" ht="15.75" customHeight="1" x14ac:dyDescent="0.25">
      <c r="A12" s="14">
        <v>8</v>
      </c>
      <c r="B12" s="137">
        <v>46</v>
      </c>
      <c r="C12" s="11">
        <v>14</v>
      </c>
      <c r="D12" s="11">
        <v>9</v>
      </c>
      <c r="E12" s="11">
        <v>8</v>
      </c>
      <c r="F12" s="11">
        <v>9</v>
      </c>
      <c r="G12" s="11">
        <v>14</v>
      </c>
      <c r="H12" s="11">
        <v>13</v>
      </c>
      <c r="I12" s="11">
        <v>9</v>
      </c>
      <c r="J12" s="11">
        <v>9</v>
      </c>
      <c r="K12" s="11">
        <v>8</v>
      </c>
      <c r="L12" s="11">
        <v>8</v>
      </c>
      <c r="M12" s="11"/>
      <c r="N12" s="12"/>
      <c r="O12" s="10">
        <f t="shared" si="0"/>
        <v>101</v>
      </c>
      <c r="P12" s="136" t="s">
        <v>153</v>
      </c>
      <c r="Q12" s="25">
        <f t="shared" si="1"/>
        <v>31</v>
      </c>
      <c r="S12" s="243"/>
      <c r="T12" s="244"/>
    </row>
    <row r="13" spans="1:75" ht="15.75" customHeight="1" x14ac:dyDescent="0.25">
      <c r="A13" s="14">
        <v>9</v>
      </c>
      <c r="B13" s="8">
        <v>82</v>
      </c>
      <c r="C13" s="11">
        <v>14</v>
      </c>
      <c r="D13" s="11">
        <v>9</v>
      </c>
      <c r="E13" s="11">
        <v>7</v>
      </c>
      <c r="F13" s="11">
        <v>9</v>
      </c>
      <c r="G13" s="11">
        <v>12</v>
      </c>
      <c r="H13" s="11">
        <v>14</v>
      </c>
      <c r="I13" s="11">
        <v>9</v>
      </c>
      <c r="J13" s="11">
        <v>9</v>
      </c>
      <c r="K13" s="11">
        <v>8</v>
      </c>
      <c r="L13" s="11">
        <v>9</v>
      </c>
      <c r="M13" s="11"/>
      <c r="N13" s="12"/>
      <c r="O13" s="10">
        <f t="shared" si="0"/>
        <v>100</v>
      </c>
      <c r="P13" s="136" t="s">
        <v>153</v>
      </c>
      <c r="Q13" s="25">
        <f t="shared" si="1"/>
        <v>30</v>
      </c>
      <c r="S13" s="140"/>
      <c r="T13" s="140"/>
    </row>
    <row r="14" spans="1:75" ht="15.75" customHeight="1" x14ac:dyDescent="0.25">
      <c r="A14" s="14">
        <v>10</v>
      </c>
      <c r="B14" s="8">
        <v>78</v>
      </c>
      <c r="C14" s="14">
        <v>21</v>
      </c>
      <c r="D14" s="14">
        <v>10</v>
      </c>
      <c r="E14" s="14">
        <v>6</v>
      </c>
      <c r="F14" s="14">
        <v>10</v>
      </c>
      <c r="G14" s="14">
        <v>0</v>
      </c>
      <c r="H14" s="14">
        <v>12</v>
      </c>
      <c r="I14" s="14">
        <v>9</v>
      </c>
      <c r="J14" s="14">
        <v>10</v>
      </c>
      <c r="K14" s="14">
        <v>12</v>
      </c>
      <c r="L14" s="14">
        <v>10</v>
      </c>
      <c r="M14" s="14"/>
      <c r="N14" s="14"/>
      <c r="O14" s="10">
        <f t="shared" si="0"/>
        <v>100</v>
      </c>
      <c r="P14" s="136" t="s">
        <v>201</v>
      </c>
      <c r="Q14" s="25">
        <f t="shared" si="1"/>
        <v>37</v>
      </c>
      <c r="S14" s="141"/>
      <c r="T14" s="142"/>
    </row>
    <row r="15" spans="1:75" ht="15.75" customHeight="1" x14ac:dyDescent="0.25">
      <c r="A15" s="14">
        <v>11</v>
      </c>
      <c r="B15" s="8">
        <v>110</v>
      </c>
      <c r="C15" s="11">
        <v>17</v>
      </c>
      <c r="D15" s="11">
        <v>0</v>
      </c>
      <c r="E15" s="11">
        <v>9</v>
      </c>
      <c r="F15" s="11">
        <v>9</v>
      </c>
      <c r="G15" s="11">
        <v>10</v>
      </c>
      <c r="H15" s="11">
        <v>14</v>
      </c>
      <c r="I15" s="11">
        <v>9</v>
      </c>
      <c r="J15" s="11">
        <v>12</v>
      </c>
      <c r="K15" s="11">
        <v>11</v>
      </c>
      <c r="L15" s="11">
        <v>9</v>
      </c>
      <c r="M15" s="11"/>
      <c r="N15" s="12"/>
      <c r="O15" s="10">
        <f t="shared" si="0"/>
        <v>100</v>
      </c>
      <c r="P15" s="136" t="s">
        <v>201</v>
      </c>
      <c r="Q15" s="25">
        <f t="shared" si="1"/>
        <v>26</v>
      </c>
      <c r="R15" s="139"/>
      <c r="S15" s="239"/>
      <c r="T15" s="241"/>
    </row>
    <row r="16" spans="1:75" ht="15.75" customHeight="1" x14ac:dyDescent="0.25">
      <c r="A16" s="14">
        <v>12</v>
      </c>
      <c r="B16" s="8">
        <v>148</v>
      </c>
      <c r="C16" s="14">
        <v>18</v>
      </c>
      <c r="D16" s="14">
        <v>0</v>
      </c>
      <c r="E16" s="14">
        <v>8</v>
      </c>
      <c r="F16" s="14">
        <v>9</v>
      </c>
      <c r="G16" s="14">
        <v>14</v>
      </c>
      <c r="H16" s="14">
        <v>14</v>
      </c>
      <c r="I16" s="14">
        <v>9</v>
      </c>
      <c r="J16" s="14">
        <v>9</v>
      </c>
      <c r="K16" s="14">
        <v>12</v>
      </c>
      <c r="L16" s="14">
        <v>6</v>
      </c>
      <c r="M16" s="14"/>
      <c r="N16" s="14"/>
      <c r="O16" s="10">
        <f t="shared" si="0"/>
        <v>99</v>
      </c>
      <c r="P16" s="136" t="s">
        <v>200</v>
      </c>
      <c r="Q16" s="25">
        <f t="shared" si="1"/>
        <v>26</v>
      </c>
      <c r="S16" s="240"/>
      <c r="T16" s="240"/>
    </row>
    <row r="17" spans="1:17" ht="15.75" customHeight="1" x14ac:dyDescent="0.3">
      <c r="A17" s="14">
        <v>13</v>
      </c>
      <c r="B17" s="8">
        <v>150</v>
      </c>
      <c r="C17" s="11">
        <v>19</v>
      </c>
      <c r="D17" s="11">
        <v>0</v>
      </c>
      <c r="E17" s="11">
        <v>7</v>
      </c>
      <c r="F17" s="11">
        <v>9</v>
      </c>
      <c r="G17" s="11">
        <v>13</v>
      </c>
      <c r="H17" s="11">
        <v>15</v>
      </c>
      <c r="I17" s="11">
        <v>9</v>
      </c>
      <c r="J17" s="11">
        <v>9</v>
      </c>
      <c r="K17" s="11">
        <v>10</v>
      </c>
      <c r="L17" s="11">
        <v>7</v>
      </c>
      <c r="M17" s="11"/>
      <c r="N17" s="12"/>
      <c r="O17" s="10">
        <f t="shared" si="0"/>
        <v>98</v>
      </c>
      <c r="P17" s="136" t="s">
        <v>200</v>
      </c>
      <c r="Q17" s="25">
        <f t="shared" si="1"/>
        <v>26</v>
      </c>
    </row>
    <row r="18" spans="1:17" ht="15.75" customHeight="1" x14ac:dyDescent="0.3">
      <c r="A18" s="14">
        <v>14</v>
      </c>
      <c r="B18" s="8">
        <v>130</v>
      </c>
      <c r="C18" s="11">
        <v>20</v>
      </c>
      <c r="D18" s="11">
        <v>10</v>
      </c>
      <c r="E18" s="11">
        <v>7</v>
      </c>
      <c r="F18" s="11">
        <v>10</v>
      </c>
      <c r="G18" s="11">
        <v>0</v>
      </c>
      <c r="H18" s="11">
        <v>14</v>
      </c>
      <c r="I18" s="11">
        <v>9</v>
      </c>
      <c r="J18" s="11">
        <v>9</v>
      </c>
      <c r="K18" s="11">
        <v>9</v>
      </c>
      <c r="L18" s="11">
        <v>9</v>
      </c>
      <c r="M18" s="11"/>
      <c r="N18" s="12"/>
      <c r="O18" s="10">
        <f t="shared" si="0"/>
        <v>97</v>
      </c>
      <c r="P18" s="136" t="s">
        <v>152</v>
      </c>
      <c r="Q18" s="25">
        <f t="shared" si="1"/>
        <v>37</v>
      </c>
    </row>
    <row r="19" spans="1:17" ht="15.75" customHeight="1" x14ac:dyDescent="0.3">
      <c r="A19" s="14">
        <v>15</v>
      </c>
      <c r="B19" s="8">
        <v>143</v>
      </c>
      <c r="C19" s="14">
        <v>19</v>
      </c>
      <c r="D19" s="14">
        <v>0</v>
      </c>
      <c r="E19" s="14">
        <v>6</v>
      </c>
      <c r="F19" s="14">
        <v>9</v>
      </c>
      <c r="G19" s="14">
        <v>15</v>
      </c>
      <c r="H19" s="14">
        <v>14</v>
      </c>
      <c r="I19" s="14">
        <v>9</v>
      </c>
      <c r="J19" s="14">
        <v>9</v>
      </c>
      <c r="K19" s="14">
        <v>9</v>
      </c>
      <c r="L19" s="14">
        <v>6</v>
      </c>
      <c r="M19" s="14">
        <v>0</v>
      </c>
      <c r="N19" s="14"/>
      <c r="O19" s="10">
        <f t="shared" si="0"/>
        <v>96</v>
      </c>
      <c r="P19" s="136" t="s">
        <v>75</v>
      </c>
      <c r="Q19" s="25">
        <f t="shared" si="1"/>
        <v>25</v>
      </c>
    </row>
    <row r="20" spans="1:17" ht="15.75" customHeight="1" x14ac:dyDescent="0.3">
      <c r="A20" s="14">
        <v>16</v>
      </c>
      <c r="B20" s="137">
        <v>86</v>
      </c>
      <c r="C20" s="11">
        <v>18</v>
      </c>
      <c r="D20" s="11">
        <v>0</v>
      </c>
      <c r="E20" s="11">
        <v>6</v>
      </c>
      <c r="F20" s="11">
        <v>9</v>
      </c>
      <c r="G20" s="11">
        <v>12</v>
      </c>
      <c r="H20" s="11">
        <v>13</v>
      </c>
      <c r="I20" s="11">
        <v>13</v>
      </c>
      <c r="J20" s="11">
        <v>9</v>
      </c>
      <c r="K20" s="11">
        <v>9</v>
      </c>
      <c r="L20" s="11">
        <v>6</v>
      </c>
      <c r="M20" s="11"/>
      <c r="N20" s="12"/>
      <c r="O20" s="10">
        <f t="shared" si="0"/>
        <v>95</v>
      </c>
      <c r="P20" s="136" t="s">
        <v>75</v>
      </c>
      <c r="Q20" s="25">
        <f t="shared" si="1"/>
        <v>24</v>
      </c>
    </row>
    <row r="21" spans="1:17" ht="15.75" customHeight="1" x14ac:dyDescent="0.3">
      <c r="A21" s="14">
        <v>17</v>
      </c>
      <c r="B21" s="8">
        <v>118</v>
      </c>
      <c r="C21" s="14">
        <v>17</v>
      </c>
      <c r="D21" s="14">
        <v>0</v>
      </c>
      <c r="E21" s="14">
        <v>9</v>
      </c>
      <c r="F21" s="14">
        <v>9</v>
      </c>
      <c r="G21" s="14">
        <v>10</v>
      </c>
      <c r="H21" s="14">
        <v>13</v>
      </c>
      <c r="I21" s="14">
        <v>9</v>
      </c>
      <c r="J21" s="14">
        <v>9</v>
      </c>
      <c r="K21" s="14">
        <v>12</v>
      </c>
      <c r="L21" s="14">
        <v>6</v>
      </c>
      <c r="M21" s="14"/>
      <c r="N21" s="14"/>
      <c r="O21" s="10">
        <f t="shared" si="0"/>
        <v>94</v>
      </c>
      <c r="P21" s="136" t="s">
        <v>152</v>
      </c>
      <c r="Q21" s="25">
        <f t="shared" si="1"/>
        <v>26</v>
      </c>
    </row>
    <row r="22" spans="1:17" ht="15.75" customHeight="1" x14ac:dyDescent="0.3">
      <c r="A22" s="14">
        <v>18</v>
      </c>
      <c r="B22" s="8">
        <v>149</v>
      </c>
      <c r="C22" s="14">
        <v>18</v>
      </c>
      <c r="D22" s="14">
        <v>0</v>
      </c>
      <c r="E22" s="14">
        <v>0</v>
      </c>
      <c r="F22" s="14">
        <v>10</v>
      </c>
      <c r="G22" s="14">
        <v>11</v>
      </c>
      <c r="H22" s="14">
        <v>12</v>
      </c>
      <c r="I22" s="14">
        <v>10</v>
      </c>
      <c r="J22" s="14">
        <v>12</v>
      </c>
      <c r="K22" s="14">
        <v>13</v>
      </c>
      <c r="L22" s="14">
        <v>7</v>
      </c>
      <c r="M22" s="14"/>
      <c r="N22" s="14"/>
      <c r="O22" s="10">
        <f t="shared" si="0"/>
        <v>93</v>
      </c>
      <c r="P22" s="136" t="s">
        <v>200</v>
      </c>
      <c r="Q22" s="25">
        <f t="shared" si="1"/>
        <v>18</v>
      </c>
    </row>
    <row r="23" spans="1:17" ht="15.75" customHeight="1" x14ac:dyDescent="0.3">
      <c r="A23" s="14">
        <v>19</v>
      </c>
      <c r="B23" s="8">
        <v>7</v>
      </c>
      <c r="C23" s="11">
        <v>17</v>
      </c>
      <c r="D23" s="11">
        <v>0</v>
      </c>
      <c r="E23" s="11">
        <v>6</v>
      </c>
      <c r="F23" s="11">
        <v>9</v>
      </c>
      <c r="G23" s="11">
        <v>11</v>
      </c>
      <c r="H23" s="11">
        <v>13</v>
      </c>
      <c r="I23" s="11">
        <v>9</v>
      </c>
      <c r="J23" s="11">
        <v>13</v>
      </c>
      <c r="K23" s="11">
        <v>9</v>
      </c>
      <c r="L23" s="11">
        <v>6</v>
      </c>
      <c r="M23" s="11"/>
      <c r="N23" s="12"/>
      <c r="O23" s="10">
        <f t="shared" si="0"/>
        <v>93</v>
      </c>
      <c r="P23" s="136" t="s">
        <v>201</v>
      </c>
      <c r="Q23" s="25">
        <f t="shared" si="1"/>
        <v>23</v>
      </c>
    </row>
    <row r="24" spans="1:17" ht="15.75" customHeight="1" x14ac:dyDescent="0.3">
      <c r="A24" s="14">
        <v>20</v>
      </c>
      <c r="B24" s="8">
        <v>76</v>
      </c>
      <c r="C24" s="11">
        <v>20</v>
      </c>
      <c r="D24" s="11">
        <v>0</v>
      </c>
      <c r="E24" s="11">
        <v>10</v>
      </c>
      <c r="F24" s="11">
        <v>9</v>
      </c>
      <c r="G24" s="11">
        <v>0</v>
      </c>
      <c r="H24" s="11">
        <v>15</v>
      </c>
      <c r="I24" s="11">
        <v>9</v>
      </c>
      <c r="J24" s="11">
        <v>10</v>
      </c>
      <c r="K24" s="11">
        <v>9</v>
      </c>
      <c r="L24" s="11">
        <v>10</v>
      </c>
      <c r="M24" s="11"/>
      <c r="N24" s="12"/>
      <c r="O24" s="10">
        <f t="shared" si="0"/>
        <v>92</v>
      </c>
      <c r="P24" s="136" t="s">
        <v>152</v>
      </c>
      <c r="Q24" s="25">
        <f t="shared" si="1"/>
        <v>30</v>
      </c>
    </row>
    <row r="25" spans="1:17" x14ac:dyDescent="0.3">
      <c r="A25" s="14">
        <v>21</v>
      </c>
      <c r="B25" s="8">
        <v>106</v>
      </c>
      <c r="C25" s="11">
        <v>12</v>
      </c>
      <c r="D25" s="11">
        <v>10</v>
      </c>
      <c r="E25" s="11">
        <v>6</v>
      </c>
      <c r="F25" s="11">
        <v>9</v>
      </c>
      <c r="G25" s="11">
        <v>0</v>
      </c>
      <c r="H25" s="11">
        <v>12</v>
      </c>
      <c r="I25" s="11">
        <v>9</v>
      </c>
      <c r="J25" s="11">
        <v>12</v>
      </c>
      <c r="K25" s="11">
        <v>9</v>
      </c>
      <c r="L25" s="11">
        <v>9</v>
      </c>
      <c r="M25" s="11"/>
      <c r="N25" s="12"/>
      <c r="O25" s="10">
        <f t="shared" si="0"/>
        <v>88</v>
      </c>
      <c r="P25" s="136" t="s">
        <v>74</v>
      </c>
      <c r="Q25" s="25">
        <f t="shared" ref="Q25:Q28" si="2">SUM(C25:E25)</f>
        <v>28</v>
      </c>
    </row>
    <row r="26" spans="1:17" x14ac:dyDescent="0.3">
      <c r="A26" s="14">
        <v>22</v>
      </c>
      <c r="B26" s="8">
        <v>133</v>
      </c>
      <c r="C26" s="11">
        <v>13</v>
      </c>
      <c r="D26" s="11">
        <v>0</v>
      </c>
      <c r="E26" s="11">
        <v>6</v>
      </c>
      <c r="F26" s="11">
        <v>9</v>
      </c>
      <c r="G26" s="11">
        <v>15</v>
      </c>
      <c r="H26" s="11">
        <v>12</v>
      </c>
      <c r="I26" s="11">
        <v>9</v>
      </c>
      <c r="J26" s="11">
        <v>9</v>
      </c>
      <c r="K26" s="11">
        <v>9</v>
      </c>
      <c r="L26" s="11">
        <v>6</v>
      </c>
      <c r="M26" s="11"/>
      <c r="N26" s="12"/>
      <c r="O26" s="10">
        <f t="shared" si="0"/>
        <v>88</v>
      </c>
      <c r="P26" s="136" t="s">
        <v>74</v>
      </c>
      <c r="Q26" s="25">
        <f t="shared" si="2"/>
        <v>19</v>
      </c>
    </row>
    <row r="27" spans="1:17" x14ac:dyDescent="0.3">
      <c r="A27" s="14">
        <v>23</v>
      </c>
      <c r="B27" s="8">
        <v>47</v>
      </c>
      <c r="C27" s="11">
        <v>12</v>
      </c>
      <c r="D27" s="11">
        <v>0</v>
      </c>
      <c r="E27" s="11">
        <v>0</v>
      </c>
      <c r="F27" s="11">
        <v>10</v>
      </c>
      <c r="G27" s="11">
        <v>0</v>
      </c>
      <c r="H27" s="11">
        <v>12</v>
      </c>
      <c r="I27" s="11">
        <v>9</v>
      </c>
      <c r="J27" s="11">
        <v>9</v>
      </c>
      <c r="K27" s="11">
        <v>8</v>
      </c>
      <c r="L27" s="11">
        <v>9</v>
      </c>
      <c r="M27" s="11"/>
      <c r="N27" s="12"/>
      <c r="O27" s="10">
        <f t="shared" si="0"/>
        <v>69</v>
      </c>
      <c r="P27" s="136" t="s">
        <v>153</v>
      </c>
      <c r="Q27" s="25">
        <f t="shared" si="2"/>
        <v>12</v>
      </c>
    </row>
    <row r="28" spans="1:17" x14ac:dyDescent="0.3">
      <c r="A28" s="14">
        <v>24</v>
      </c>
      <c r="B28" s="8">
        <v>156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0">
        <f t="shared" si="0"/>
        <v>0</v>
      </c>
      <c r="P28" s="136" t="s">
        <v>153</v>
      </c>
      <c r="Q28" s="25">
        <f t="shared" si="2"/>
        <v>0</v>
      </c>
    </row>
  </sheetData>
  <sortState ref="B5:P28">
    <sortCondition descending="1" ref="O5:O28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B7" sqref="B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94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111</v>
      </c>
    </row>
    <row r="3" spans="1:75" ht="15.75" customHeight="1" x14ac:dyDescent="0.25">
      <c r="A3" s="247" t="s">
        <v>30</v>
      </c>
      <c r="B3" s="248"/>
      <c r="C3" s="248"/>
      <c r="D3" s="252" t="s">
        <v>95</v>
      </c>
      <c r="E3" s="252"/>
      <c r="F3" s="253"/>
      <c r="G3" s="254" t="s">
        <v>66</v>
      </c>
      <c r="H3" s="255"/>
      <c r="I3" s="255"/>
      <c r="J3" s="256" t="s">
        <v>151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12</v>
      </c>
      <c r="R3" s="133"/>
      <c r="S3" s="127" t="s">
        <v>68</v>
      </c>
      <c r="T3" s="128">
        <f>MAX(C5:C24)</f>
        <v>22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f>SUM(Q5:Q8)</f>
        <v>122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137">
        <v>2</v>
      </c>
      <c r="C5" s="11">
        <v>18</v>
      </c>
      <c r="D5" s="11">
        <v>9</v>
      </c>
      <c r="E5" s="11">
        <v>6</v>
      </c>
      <c r="F5" s="11">
        <v>10</v>
      </c>
      <c r="G5" s="11">
        <v>9</v>
      </c>
      <c r="H5" s="11">
        <v>15</v>
      </c>
      <c r="I5" s="11">
        <v>9</v>
      </c>
      <c r="J5" s="11">
        <v>9</v>
      </c>
      <c r="K5" s="11">
        <v>13</v>
      </c>
      <c r="L5" s="11">
        <v>10</v>
      </c>
      <c r="M5" s="11">
        <v>3</v>
      </c>
      <c r="N5" s="12"/>
      <c r="O5" s="10">
        <f t="shared" ref="O5:O16" si="0">IF(B5="","",SUM(C5:M5)-(N5))</f>
        <v>111</v>
      </c>
      <c r="P5" s="136" t="s">
        <v>74</v>
      </c>
      <c r="Q5" s="25">
        <f t="shared" ref="Q5:Q24" si="1">SUM(C5:E5)</f>
        <v>33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 t="s">
        <v>183</v>
      </c>
      <c r="C6" s="11">
        <v>18</v>
      </c>
      <c r="D6" s="11">
        <v>9</v>
      </c>
      <c r="E6" s="11">
        <v>7</v>
      </c>
      <c r="F6" s="11">
        <v>10</v>
      </c>
      <c r="G6" s="11">
        <v>10</v>
      </c>
      <c r="H6" s="11">
        <v>13</v>
      </c>
      <c r="I6" s="11">
        <v>9</v>
      </c>
      <c r="J6" s="11">
        <v>9</v>
      </c>
      <c r="K6" s="11">
        <v>10</v>
      </c>
      <c r="L6" s="11">
        <v>11</v>
      </c>
      <c r="M6" s="11">
        <v>3</v>
      </c>
      <c r="N6" s="12"/>
      <c r="O6" s="10">
        <f t="shared" si="0"/>
        <v>109</v>
      </c>
      <c r="P6" s="136" t="s">
        <v>71</v>
      </c>
      <c r="Q6" s="25">
        <f t="shared" si="1"/>
        <v>34</v>
      </c>
      <c r="S6" s="127" t="s">
        <v>76</v>
      </c>
      <c r="T6" s="128">
        <v>34</v>
      </c>
      <c r="W6" s="168" t="s">
        <v>86</v>
      </c>
    </row>
    <row r="7" spans="1:75" ht="15.75" customHeight="1" x14ac:dyDescent="0.25">
      <c r="A7" s="14">
        <v>3</v>
      </c>
      <c r="B7" s="8">
        <v>28</v>
      </c>
      <c r="C7" s="11">
        <v>22</v>
      </c>
      <c r="D7" s="11">
        <v>0</v>
      </c>
      <c r="E7" s="11">
        <v>8</v>
      </c>
      <c r="F7" s="11">
        <v>13</v>
      </c>
      <c r="G7" s="11">
        <v>0</v>
      </c>
      <c r="H7" s="11">
        <v>18</v>
      </c>
      <c r="I7" s="11">
        <v>9</v>
      </c>
      <c r="J7" s="11">
        <v>9</v>
      </c>
      <c r="K7" s="11">
        <v>13</v>
      </c>
      <c r="L7" s="11">
        <v>11</v>
      </c>
      <c r="M7" s="11"/>
      <c r="N7" s="12"/>
      <c r="O7" s="10">
        <f t="shared" si="0"/>
        <v>103</v>
      </c>
      <c r="P7" s="136" t="s">
        <v>74</v>
      </c>
      <c r="Q7" s="25">
        <f t="shared" si="1"/>
        <v>30</v>
      </c>
      <c r="S7" s="127" t="s">
        <v>72</v>
      </c>
      <c r="T7" s="128">
        <v>504</v>
      </c>
      <c r="W7" s="168" t="s">
        <v>71</v>
      </c>
    </row>
    <row r="8" spans="1:75" ht="15.75" customHeight="1" x14ac:dyDescent="0.25">
      <c r="A8" s="14">
        <v>4</v>
      </c>
      <c r="B8" s="137">
        <v>81</v>
      </c>
      <c r="C8" s="11">
        <v>15</v>
      </c>
      <c r="D8" s="11">
        <v>0</v>
      </c>
      <c r="E8" s="11">
        <v>10</v>
      </c>
      <c r="F8" s="11">
        <v>10</v>
      </c>
      <c r="G8" s="11">
        <v>11</v>
      </c>
      <c r="H8" s="11">
        <v>14</v>
      </c>
      <c r="I8" s="11">
        <v>9</v>
      </c>
      <c r="J8" s="11">
        <v>9</v>
      </c>
      <c r="K8" s="11">
        <v>13</v>
      </c>
      <c r="L8" s="11">
        <v>10</v>
      </c>
      <c r="M8" s="11"/>
      <c r="N8" s="12"/>
      <c r="O8" s="10">
        <f t="shared" si="0"/>
        <v>101</v>
      </c>
      <c r="P8" s="136" t="s">
        <v>75</v>
      </c>
      <c r="Q8" s="25">
        <f t="shared" si="1"/>
        <v>25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 t="s">
        <v>164</v>
      </c>
      <c r="C9" s="14">
        <v>16</v>
      </c>
      <c r="D9" s="14">
        <v>0</v>
      </c>
      <c r="E9" s="14">
        <v>9</v>
      </c>
      <c r="F9" s="14">
        <v>10</v>
      </c>
      <c r="G9" s="14">
        <v>11</v>
      </c>
      <c r="H9" s="14">
        <v>12</v>
      </c>
      <c r="I9" s="14">
        <v>10</v>
      </c>
      <c r="J9" s="14">
        <v>9</v>
      </c>
      <c r="K9" s="14">
        <v>9</v>
      </c>
      <c r="L9" s="14">
        <v>11</v>
      </c>
      <c r="M9" s="14"/>
      <c r="N9" s="14"/>
      <c r="O9" s="10">
        <f t="shared" si="0"/>
        <v>97</v>
      </c>
      <c r="P9" s="136" t="s">
        <v>71</v>
      </c>
      <c r="Q9" s="25">
        <f t="shared" si="1"/>
        <v>25</v>
      </c>
      <c r="S9" s="127" t="s">
        <v>73</v>
      </c>
      <c r="T9" s="128">
        <v>206</v>
      </c>
    </row>
    <row r="10" spans="1:75" ht="15.75" customHeight="1" x14ac:dyDescent="0.25">
      <c r="A10" s="14">
        <v>6</v>
      </c>
      <c r="B10" s="8">
        <v>119</v>
      </c>
      <c r="C10" s="11">
        <v>15</v>
      </c>
      <c r="D10" s="11">
        <v>0</v>
      </c>
      <c r="E10" s="11">
        <v>8</v>
      </c>
      <c r="F10" s="11">
        <v>9</v>
      </c>
      <c r="G10" s="11">
        <v>9</v>
      </c>
      <c r="H10" s="11">
        <v>14</v>
      </c>
      <c r="I10" s="11">
        <v>9</v>
      </c>
      <c r="J10" s="11">
        <v>9</v>
      </c>
      <c r="K10" s="11">
        <v>12</v>
      </c>
      <c r="L10" s="11">
        <v>10</v>
      </c>
      <c r="M10" s="11"/>
      <c r="N10" s="12"/>
      <c r="O10" s="10">
        <f t="shared" si="0"/>
        <v>95</v>
      </c>
      <c r="P10" s="136" t="s">
        <v>74</v>
      </c>
      <c r="Q10" s="25">
        <f t="shared" si="1"/>
        <v>23</v>
      </c>
      <c r="S10" s="127" t="s">
        <v>84</v>
      </c>
      <c r="T10" s="143">
        <f>SUM(O5:O12)</f>
        <v>710</v>
      </c>
    </row>
    <row r="11" spans="1:75" ht="15.75" customHeight="1" x14ac:dyDescent="0.25">
      <c r="A11" s="14">
        <v>7</v>
      </c>
      <c r="B11" s="8">
        <v>74</v>
      </c>
      <c r="C11" s="11">
        <v>16</v>
      </c>
      <c r="D11" s="11">
        <v>0</v>
      </c>
      <c r="E11" s="11">
        <v>9</v>
      </c>
      <c r="F11" s="11">
        <v>9</v>
      </c>
      <c r="G11" s="11">
        <v>9</v>
      </c>
      <c r="H11" s="11">
        <v>14</v>
      </c>
      <c r="I11" s="11">
        <v>9</v>
      </c>
      <c r="J11" s="11">
        <v>9</v>
      </c>
      <c r="K11" s="11">
        <v>12</v>
      </c>
      <c r="L11" s="11">
        <v>7</v>
      </c>
      <c r="M11" s="11"/>
      <c r="N11" s="12"/>
      <c r="O11" s="10">
        <f t="shared" si="0"/>
        <v>94</v>
      </c>
      <c r="P11" s="136" t="s">
        <v>74</v>
      </c>
      <c r="Q11" s="25">
        <f t="shared" si="1"/>
        <v>25</v>
      </c>
      <c r="S11" s="242"/>
      <c r="T11" s="244"/>
    </row>
    <row r="12" spans="1:75" ht="15.75" customHeight="1" x14ac:dyDescent="0.25">
      <c r="A12" s="14">
        <v>8</v>
      </c>
      <c r="B12" s="8">
        <v>93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>
        <f t="shared" si="0"/>
        <v>0</v>
      </c>
      <c r="P12" s="136" t="s">
        <v>75</v>
      </c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>
        <v>111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>
        <f t="shared" si="0"/>
        <v>0</v>
      </c>
      <c r="P13" s="136" t="s">
        <v>75</v>
      </c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>
        <v>83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0">
        <f t="shared" si="0"/>
        <v>0</v>
      </c>
      <c r="P14" s="136" t="s">
        <v>75</v>
      </c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 t="s">
        <v>219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 t="shared" si="0"/>
        <v>0</v>
      </c>
      <c r="P15" s="136" t="s">
        <v>71</v>
      </c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 t="s">
        <v>220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 t="shared" si="0"/>
        <v>0</v>
      </c>
      <c r="P16" s="136" t="s">
        <v>71</v>
      </c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17:O20" si="2">IF(B17="","",SUM(C17:M17)-(N17))</f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2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2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2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16">
    <sortCondition descending="1" ref="O5:O16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9" sqref="S19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109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112</v>
      </c>
    </row>
    <row r="3" spans="1:75" ht="15.75" customHeight="1" x14ac:dyDescent="0.25">
      <c r="A3" s="247" t="s">
        <v>30</v>
      </c>
      <c r="B3" s="248"/>
      <c r="C3" s="248"/>
      <c r="D3" s="252" t="s">
        <v>110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96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75</v>
      </c>
      <c r="C5" s="11">
        <v>18</v>
      </c>
      <c r="D5" s="11">
        <v>9</v>
      </c>
      <c r="E5" s="11">
        <v>6</v>
      </c>
      <c r="F5" s="11">
        <v>10</v>
      </c>
      <c r="G5" s="11">
        <v>13</v>
      </c>
      <c r="H5" s="11">
        <v>12</v>
      </c>
      <c r="I5" s="11">
        <v>9</v>
      </c>
      <c r="J5" s="11">
        <v>9</v>
      </c>
      <c r="K5" s="11">
        <v>11</v>
      </c>
      <c r="L5" s="11">
        <v>12</v>
      </c>
      <c r="M5" s="11">
        <v>3</v>
      </c>
      <c r="N5" s="12"/>
      <c r="O5" s="10">
        <f t="shared" ref="O5:O20" si="0">IF(B5="","",SUM(C5:M5)-(N5))</f>
        <v>112</v>
      </c>
      <c r="P5" s="136" t="s">
        <v>74</v>
      </c>
      <c r="Q5" s="25">
        <f t="shared" ref="Q5:Q24" si="1">SUM(C5:E5)</f>
        <v>33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58</v>
      </c>
      <c r="C6" s="11">
        <v>17</v>
      </c>
      <c r="D6" s="11">
        <v>9</v>
      </c>
      <c r="E6" s="11">
        <v>6</v>
      </c>
      <c r="F6" s="11">
        <v>8</v>
      </c>
      <c r="G6" s="11">
        <v>12</v>
      </c>
      <c r="H6" s="11">
        <v>12</v>
      </c>
      <c r="I6" s="11">
        <v>9</v>
      </c>
      <c r="J6" s="11">
        <v>9</v>
      </c>
      <c r="K6" s="11">
        <v>9</v>
      </c>
      <c r="L6" s="11">
        <v>11</v>
      </c>
      <c r="M6" s="11">
        <v>3</v>
      </c>
      <c r="N6" s="12"/>
      <c r="O6" s="10">
        <f t="shared" si="0"/>
        <v>105</v>
      </c>
      <c r="P6" s="136" t="s">
        <v>74</v>
      </c>
      <c r="Q6" s="25">
        <f t="shared" si="1"/>
        <v>32</v>
      </c>
      <c r="S6" s="127" t="s">
        <v>76</v>
      </c>
      <c r="T6" s="128">
        <v>27</v>
      </c>
      <c r="W6" s="168" t="s">
        <v>86</v>
      </c>
    </row>
    <row r="7" spans="1:75" ht="15.75" customHeight="1" x14ac:dyDescent="0.25">
      <c r="A7" s="14">
        <v>3</v>
      </c>
      <c r="B7" s="8">
        <v>56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0">
        <f t="shared" si="0"/>
        <v>0</v>
      </c>
      <c r="P7" s="136" t="s">
        <v>74</v>
      </c>
      <c r="Q7" s="25">
        <f t="shared" si="1"/>
        <v>0</v>
      </c>
      <c r="S7" s="127" t="s">
        <v>72</v>
      </c>
      <c r="T7" s="128">
        <v>326</v>
      </c>
      <c r="W7" s="168" t="s">
        <v>71</v>
      </c>
    </row>
    <row r="8" spans="1:75" ht="15.75" customHeight="1" x14ac:dyDescent="0.25">
      <c r="A8" s="14">
        <v>4</v>
      </c>
      <c r="B8" s="137">
        <v>37</v>
      </c>
      <c r="C8" s="11">
        <v>15</v>
      </c>
      <c r="D8" s="11">
        <v>9</v>
      </c>
      <c r="E8" s="11">
        <v>7</v>
      </c>
      <c r="F8" s="11">
        <v>11</v>
      </c>
      <c r="G8" s="11">
        <v>13</v>
      </c>
      <c r="H8" s="11">
        <v>11</v>
      </c>
      <c r="I8" s="11">
        <v>9</v>
      </c>
      <c r="J8" s="11">
        <v>10</v>
      </c>
      <c r="K8" s="11">
        <v>9</v>
      </c>
      <c r="L8" s="11">
        <v>12</v>
      </c>
      <c r="M8" s="11">
        <v>3</v>
      </c>
      <c r="N8" s="12"/>
      <c r="O8" s="10">
        <f t="shared" si="0"/>
        <v>109</v>
      </c>
      <c r="P8" s="136" t="s">
        <v>74</v>
      </c>
      <c r="Q8" s="25">
        <f t="shared" si="1"/>
        <v>31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 t="s">
        <v>171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>
        <f t="shared" si="0"/>
        <v>0</v>
      </c>
      <c r="P9" s="136" t="s">
        <v>71</v>
      </c>
      <c r="Q9" s="25">
        <f t="shared" si="1"/>
        <v>0</v>
      </c>
      <c r="S9" s="127" t="s">
        <v>73</v>
      </c>
      <c r="T9" s="128">
        <v>90</v>
      </c>
    </row>
    <row r="10" spans="1:75" ht="15.75" customHeight="1" x14ac:dyDescent="0.25">
      <c r="A10" s="14">
        <v>6</v>
      </c>
      <c r="B10" s="8" t="s">
        <v>172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>
        <f t="shared" si="0"/>
        <v>0</v>
      </c>
      <c r="P10" s="136" t="s">
        <v>71</v>
      </c>
      <c r="Q10" s="25">
        <f t="shared" si="1"/>
        <v>0</v>
      </c>
      <c r="S10" s="127" t="s">
        <v>84</v>
      </c>
      <c r="T10" s="143">
        <f>SUM(O5:O12)</f>
        <v>416</v>
      </c>
    </row>
    <row r="11" spans="1:75" ht="15.75" customHeight="1" x14ac:dyDescent="0.25">
      <c r="A11" s="14">
        <v>7</v>
      </c>
      <c r="B11" s="137" t="s">
        <v>173</v>
      </c>
      <c r="C11" s="11">
        <v>18</v>
      </c>
      <c r="D11" s="11">
        <v>0</v>
      </c>
      <c r="E11" s="11">
        <v>9</v>
      </c>
      <c r="F11" s="11">
        <v>9</v>
      </c>
      <c r="G11" s="11">
        <v>0</v>
      </c>
      <c r="H11" s="11">
        <v>15</v>
      </c>
      <c r="I11" s="11">
        <v>9</v>
      </c>
      <c r="J11" s="11">
        <v>9</v>
      </c>
      <c r="K11" s="11">
        <v>9</v>
      </c>
      <c r="L11" s="11">
        <v>12</v>
      </c>
      <c r="M11" s="11"/>
      <c r="N11" s="12"/>
      <c r="O11" s="10">
        <f t="shared" si="0"/>
        <v>90</v>
      </c>
      <c r="P11" s="136" t="s">
        <v>71</v>
      </c>
      <c r="Q11" s="25">
        <f t="shared" si="1"/>
        <v>27</v>
      </c>
      <c r="S11" s="242" t="s">
        <v>77</v>
      </c>
      <c r="T11" s="244">
        <v>123</v>
      </c>
      <c r="U11" s="1">
        <f>SUM(Q5:Q12)</f>
        <v>123</v>
      </c>
    </row>
    <row r="12" spans="1:75" ht="15.75" customHeight="1" x14ac:dyDescent="0.25">
      <c r="A12" s="14">
        <v>8</v>
      </c>
      <c r="B12" s="8" t="s">
        <v>174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>
        <f t="shared" si="0"/>
        <v>0</v>
      </c>
      <c r="P12" s="136" t="s">
        <v>71</v>
      </c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4" sqref="S1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135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109</v>
      </c>
    </row>
    <row r="3" spans="1:75" ht="15.75" customHeight="1" x14ac:dyDescent="0.25">
      <c r="A3" s="247" t="s">
        <v>30</v>
      </c>
      <c r="B3" s="248"/>
      <c r="C3" s="248"/>
      <c r="D3" s="252" t="s">
        <v>136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15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30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>
        <f t="shared" ref="O5:O20" si="0">IF(B5="","",SUM(C5:M5)-(N5))</f>
        <v>0</v>
      </c>
      <c r="P5" s="136" t="s">
        <v>85</v>
      </c>
      <c r="Q5" s="25">
        <f t="shared" ref="Q5:Q24" si="1">SUM(C5:E5)</f>
        <v>0</v>
      </c>
      <c r="S5" s="127" t="s">
        <v>55</v>
      </c>
      <c r="T5" s="128">
        <v>64</v>
      </c>
      <c r="W5" s="168" t="s">
        <v>85</v>
      </c>
    </row>
    <row r="6" spans="1:75" ht="15.75" customHeight="1" x14ac:dyDescent="0.25">
      <c r="A6" s="14">
        <v>2</v>
      </c>
      <c r="B6" s="8">
        <v>37</v>
      </c>
      <c r="C6" s="11">
        <v>14</v>
      </c>
      <c r="D6" s="11">
        <v>0</v>
      </c>
      <c r="E6" s="11">
        <v>9</v>
      </c>
      <c r="F6" s="11">
        <v>9</v>
      </c>
      <c r="G6" s="11">
        <v>14</v>
      </c>
      <c r="H6" s="11">
        <v>13</v>
      </c>
      <c r="I6" s="11">
        <v>9</v>
      </c>
      <c r="J6" s="11">
        <v>10</v>
      </c>
      <c r="K6" s="11">
        <v>9</v>
      </c>
      <c r="L6" s="11">
        <v>8</v>
      </c>
      <c r="M6" s="11"/>
      <c r="N6" s="12"/>
      <c r="O6" s="10">
        <f t="shared" si="0"/>
        <v>95</v>
      </c>
      <c r="P6" s="136" t="s">
        <v>85</v>
      </c>
      <c r="Q6" s="25">
        <f t="shared" si="1"/>
        <v>23</v>
      </c>
      <c r="S6" s="127" t="s">
        <v>76</v>
      </c>
      <c r="T6" s="128">
        <v>30</v>
      </c>
      <c r="W6" s="168" t="s">
        <v>86</v>
      </c>
    </row>
    <row r="7" spans="1:75" ht="15.75" customHeight="1" x14ac:dyDescent="0.25">
      <c r="A7" s="14">
        <v>3</v>
      </c>
      <c r="B7" s="8">
        <v>39</v>
      </c>
      <c r="C7" s="11">
        <v>13</v>
      </c>
      <c r="D7" s="11">
        <v>10</v>
      </c>
      <c r="E7" s="11">
        <v>7</v>
      </c>
      <c r="F7" s="11">
        <v>9</v>
      </c>
      <c r="G7" s="11">
        <v>13</v>
      </c>
      <c r="H7" s="11">
        <v>12</v>
      </c>
      <c r="I7" s="11">
        <v>9</v>
      </c>
      <c r="J7" s="11">
        <v>9</v>
      </c>
      <c r="K7" s="11">
        <v>9</v>
      </c>
      <c r="L7" s="11">
        <v>10</v>
      </c>
      <c r="M7" s="11">
        <v>3</v>
      </c>
      <c r="N7" s="12"/>
      <c r="O7" s="10">
        <f t="shared" si="0"/>
        <v>104</v>
      </c>
      <c r="P7" s="136" t="s">
        <v>86</v>
      </c>
      <c r="Q7" s="25">
        <f t="shared" si="1"/>
        <v>30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8</v>
      </c>
      <c r="C8" s="11">
        <v>15</v>
      </c>
      <c r="D8" s="11">
        <v>11</v>
      </c>
      <c r="E8" s="11">
        <v>8</v>
      </c>
      <c r="F8" s="11">
        <v>10</v>
      </c>
      <c r="G8" s="11">
        <v>0</v>
      </c>
      <c r="H8" s="11">
        <v>12</v>
      </c>
      <c r="I8" s="11">
        <v>9</v>
      </c>
      <c r="J8" s="11">
        <v>10</v>
      </c>
      <c r="K8" s="11">
        <v>9</v>
      </c>
      <c r="L8" s="11">
        <v>12</v>
      </c>
      <c r="M8" s="11"/>
      <c r="N8" s="12"/>
      <c r="O8" s="10">
        <f t="shared" si="0"/>
        <v>96</v>
      </c>
      <c r="P8" s="136" t="s">
        <v>86</v>
      </c>
      <c r="Q8" s="25">
        <f t="shared" si="1"/>
        <v>34</v>
      </c>
      <c r="S8" s="127" t="s">
        <v>83</v>
      </c>
      <c r="T8" s="128">
        <v>295</v>
      </c>
    </row>
    <row r="9" spans="1:75" ht="15.75" customHeight="1" x14ac:dyDescent="0.25">
      <c r="A9" s="14">
        <v>5</v>
      </c>
      <c r="B9" s="8" t="s">
        <v>206</v>
      </c>
      <c r="C9" s="11">
        <v>13</v>
      </c>
      <c r="D9" s="11">
        <v>9</v>
      </c>
      <c r="E9" s="11">
        <v>8</v>
      </c>
      <c r="F9" s="11">
        <v>10</v>
      </c>
      <c r="G9" s="11">
        <v>15</v>
      </c>
      <c r="H9" s="11">
        <v>11</v>
      </c>
      <c r="I9" s="11">
        <v>11</v>
      </c>
      <c r="J9" s="11">
        <v>10</v>
      </c>
      <c r="K9" s="11">
        <v>9</v>
      </c>
      <c r="L9" s="11">
        <v>10</v>
      </c>
      <c r="M9" s="11">
        <v>3</v>
      </c>
      <c r="N9" s="12"/>
      <c r="O9" s="10">
        <f t="shared" si="0"/>
        <v>109</v>
      </c>
      <c r="P9" s="136" t="s">
        <v>71</v>
      </c>
      <c r="Q9" s="25">
        <f t="shared" si="1"/>
        <v>30</v>
      </c>
      <c r="S9" s="127" t="s">
        <v>73</v>
      </c>
      <c r="T9" s="128">
        <v>269</v>
      </c>
    </row>
    <row r="10" spans="1:75" ht="15.75" customHeight="1" x14ac:dyDescent="0.25">
      <c r="A10" s="14">
        <v>6</v>
      </c>
      <c r="B10" s="8" t="s">
        <v>207</v>
      </c>
      <c r="C10" s="11">
        <v>15</v>
      </c>
      <c r="D10" s="11">
        <v>0</v>
      </c>
      <c r="E10" s="11">
        <v>0</v>
      </c>
      <c r="F10" s="11">
        <v>9</v>
      </c>
      <c r="G10" s="11">
        <v>0</v>
      </c>
      <c r="H10" s="11">
        <v>12</v>
      </c>
      <c r="I10" s="11">
        <v>9</v>
      </c>
      <c r="J10" s="11">
        <v>9</v>
      </c>
      <c r="K10" s="11">
        <v>9</v>
      </c>
      <c r="L10" s="11">
        <v>8</v>
      </c>
      <c r="M10" s="11"/>
      <c r="N10" s="12"/>
      <c r="O10" s="10">
        <f t="shared" si="0"/>
        <v>71</v>
      </c>
      <c r="P10" s="136" t="s">
        <v>71</v>
      </c>
      <c r="Q10" s="25">
        <f t="shared" si="1"/>
        <v>15</v>
      </c>
      <c r="S10" s="127" t="s">
        <v>84</v>
      </c>
      <c r="T10" s="143">
        <f>SUM(O5:O12)</f>
        <v>564</v>
      </c>
    </row>
    <row r="11" spans="1:75" ht="15.75" customHeight="1" x14ac:dyDescent="0.25">
      <c r="A11" s="14">
        <v>7</v>
      </c>
      <c r="B11" s="137" t="s">
        <v>208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>
        <f t="shared" si="0"/>
        <v>0</v>
      </c>
      <c r="P11" s="136" t="s">
        <v>71</v>
      </c>
      <c r="Q11" s="25">
        <f t="shared" si="1"/>
        <v>0</v>
      </c>
      <c r="S11" s="242" t="s">
        <v>77</v>
      </c>
      <c r="T11" s="244">
        <v>162</v>
      </c>
      <c r="U11" s="1">
        <f>SUM(Q5:Q12)</f>
        <v>162</v>
      </c>
    </row>
    <row r="12" spans="1:75" ht="15.75" customHeight="1" x14ac:dyDescent="0.25">
      <c r="A12" s="14">
        <v>8</v>
      </c>
      <c r="B12" s="8" t="s">
        <v>209</v>
      </c>
      <c r="C12" s="14">
        <v>14</v>
      </c>
      <c r="D12" s="14">
        <v>9</v>
      </c>
      <c r="E12" s="14">
        <v>7</v>
      </c>
      <c r="F12" s="14">
        <v>9</v>
      </c>
      <c r="G12" s="14">
        <v>0</v>
      </c>
      <c r="H12" s="14">
        <v>12</v>
      </c>
      <c r="I12" s="14">
        <v>10</v>
      </c>
      <c r="J12" s="14">
        <v>9</v>
      </c>
      <c r="K12" s="14">
        <v>9</v>
      </c>
      <c r="L12" s="14">
        <v>10</v>
      </c>
      <c r="M12" s="14"/>
      <c r="N12" s="14"/>
      <c r="O12" s="10">
        <f t="shared" si="0"/>
        <v>89</v>
      </c>
      <c r="P12" s="136" t="s">
        <v>71</v>
      </c>
      <c r="Q12" s="25">
        <f t="shared" si="1"/>
        <v>30</v>
      </c>
      <c r="S12" s="243"/>
      <c r="T12" s="244"/>
    </row>
    <row r="13" spans="1:75" ht="15.75" customHeight="1" x14ac:dyDescent="0.25">
      <c r="A13" s="14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/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/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/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24" sqref="S2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119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113</v>
      </c>
    </row>
    <row r="3" spans="1:75" ht="15.75" customHeight="1" x14ac:dyDescent="0.25">
      <c r="A3" s="247" t="s">
        <v>30</v>
      </c>
      <c r="B3" s="248"/>
      <c r="C3" s="248"/>
      <c r="D3" s="252" t="s">
        <v>154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12</v>
      </c>
      <c r="R3" s="133"/>
      <c r="S3" s="127" t="s">
        <v>68</v>
      </c>
      <c r="T3" s="128">
        <f>MAX(C5:C24)</f>
        <v>20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106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137">
        <v>28</v>
      </c>
      <c r="C5" s="11">
        <v>17</v>
      </c>
      <c r="D5" s="11">
        <v>10</v>
      </c>
      <c r="E5" s="11">
        <v>9</v>
      </c>
      <c r="F5" s="11">
        <v>9</v>
      </c>
      <c r="G5" s="11">
        <v>13</v>
      </c>
      <c r="H5" s="11">
        <v>12</v>
      </c>
      <c r="I5" s="11">
        <v>10</v>
      </c>
      <c r="J5" s="11">
        <v>10</v>
      </c>
      <c r="K5" s="11">
        <v>9</v>
      </c>
      <c r="L5" s="11">
        <v>11</v>
      </c>
      <c r="M5" s="11">
        <v>3</v>
      </c>
      <c r="N5" s="12"/>
      <c r="O5" s="10">
        <f t="shared" ref="O5:O16" si="0">IF(B5="","",SUM(C5:M5)-(N5))</f>
        <v>113</v>
      </c>
      <c r="P5" s="136" t="s">
        <v>86</v>
      </c>
      <c r="Q5" s="25">
        <f t="shared" ref="Q5:Q24" si="1">SUM(C5:E5)</f>
        <v>36</v>
      </c>
      <c r="S5" s="127" t="s">
        <v>55</v>
      </c>
      <c r="T5" s="128">
        <v>69</v>
      </c>
      <c r="W5" s="168" t="s">
        <v>85</v>
      </c>
    </row>
    <row r="6" spans="1:75" ht="15.75" customHeight="1" x14ac:dyDescent="0.25">
      <c r="A6" s="14">
        <v>2</v>
      </c>
      <c r="B6" s="8">
        <v>7</v>
      </c>
      <c r="C6" s="11">
        <v>15</v>
      </c>
      <c r="D6" s="11">
        <v>9</v>
      </c>
      <c r="E6" s="11">
        <v>10</v>
      </c>
      <c r="F6" s="11">
        <v>9</v>
      </c>
      <c r="G6" s="11">
        <v>9</v>
      </c>
      <c r="H6" s="11">
        <v>12</v>
      </c>
      <c r="I6" s="11">
        <v>11</v>
      </c>
      <c r="J6" s="11">
        <v>11</v>
      </c>
      <c r="K6" s="11">
        <v>10</v>
      </c>
      <c r="L6" s="11">
        <v>10</v>
      </c>
      <c r="M6" s="11">
        <v>3</v>
      </c>
      <c r="N6" s="12"/>
      <c r="O6" s="10">
        <f t="shared" si="0"/>
        <v>109</v>
      </c>
      <c r="P6" s="136" t="s">
        <v>85</v>
      </c>
      <c r="Q6" s="25">
        <f t="shared" si="1"/>
        <v>34</v>
      </c>
      <c r="S6" s="127" t="s">
        <v>76</v>
      </c>
      <c r="T6" s="128">
        <v>37</v>
      </c>
      <c r="W6" s="168" t="s">
        <v>86</v>
      </c>
    </row>
    <row r="7" spans="1:75" ht="15.75" customHeight="1" x14ac:dyDescent="0.25">
      <c r="A7" s="14">
        <v>3</v>
      </c>
      <c r="B7" s="137" t="s">
        <v>169</v>
      </c>
      <c r="C7" s="11">
        <v>18</v>
      </c>
      <c r="D7" s="11">
        <v>9</v>
      </c>
      <c r="E7" s="11">
        <v>10</v>
      </c>
      <c r="F7" s="11">
        <v>8</v>
      </c>
      <c r="G7" s="11">
        <v>10</v>
      </c>
      <c r="H7" s="11">
        <v>11</v>
      </c>
      <c r="I7" s="11">
        <v>10</v>
      </c>
      <c r="J7" s="11">
        <v>10</v>
      </c>
      <c r="K7" s="11">
        <v>9</v>
      </c>
      <c r="L7" s="11">
        <v>10</v>
      </c>
      <c r="M7" s="11">
        <v>3</v>
      </c>
      <c r="N7" s="12"/>
      <c r="O7" s="10">
        <f t="shared" si="0"/>
        <v>108</v>
      </c>
      <c r="P7" s="136" t="s">
        <v>71</v>
      </c>
      <c r="Q7" s="25">
        <f t="shared" si="1"/>
        <v>37</v>
      </c>
      <c r="S7" s="127" t="s">
        <v>72</v>
      </c>
      <c r="T7" s="128">
        <v>369</v>
      </c>
      <c r="W7" s="168" t="s">
        <v>71</v>
      </c>
    </row>
    <row r="8" spans="1:75" ht="15.75" customHeight="1" x14ac:dyDescent="0.25">
      <c r="A8" s="14">
        <v>4</v>
      </c>
      <c r="B8" s="8">
        <v>9</v>
      </c>
      <c r="C8" s="11">
        <v>15</v>
      </c>
      <c r="D8" s="11">
        <v>9</v>
      </c>
      <c r="E8" s="11">
        <v>9</v>
      </c>
      <c r="F8" s="11">
        <v>9</v>
      </c>
      <c r="G8" s="11">
        <v>10</v>
      </c>
      <c r="H8" s="11">
        <v>12</v>
      </c>
      <c r="I8" s="11">
        <v>10</v>
      </c>
      <c r="J8" s="11">
        <v>10</v>
      </c>
      <c r="K8" s="11">
        <v>10</v>
      </c>
      <c r="L8" s="11">
        <v>10</v>
      </c>
      <c r="M8" s="11">
        <v>3</v>
      </c>
      <c r="N8" s="12"/>
      <c r="O8" s="10">
        <f t="shared" si="0"/>
        <v>107</v>
      </c>
      <c r="P8" s="136" t="s">
        <v>85</v>
      </c>
      <c r="Q8" s="25">
        <f t="shared" si="1"/>
        <v>33</v>
      </c>
      <c r="S8" s="127" t="s">
        <v>83</v>
      </c>
      <c r="T8" s="128">
        <v>435</v>
      </c>
    </row>
    <row r="9" spans="1:75" ht="15.75" customHeight="1" x14ac:dyDescent="0.25">
      <c r="A9" s="14">
        <v>5</v>
      </c>
      <c r="B9" s="8">
        <v>30</v>
      </c>
      <c r="C9" s="11">
        <v>16</v>
      </c>
      <c r="D9" s="11">
        <v>9</v>
      </c>
      <c r="E9" s="11">
        <v>8</v>
      </c>
      <c r="F9" s="11">
        <v>9</v>
      </c>
      <c r="G9" s="11">
        <v>10</v>
      </c>
      <c r="H9" s="11">
        <v>11</v>
      </c>
      <c r="I9" s="11">
        <v>11</v>
      </c>
      <c r="J9" s="11">
        <v>10</v>
      </c>
      <c r="K9" s="11">
        <v>10</v>
      </c>
      <c r="L9" s="11">
        <v>9</v>
      </c>
      <c r="M9" s="11">
        <v>3</v>
      </c>
      <c r="N9" s="12"/>
      <c r="O9" s="10">
        <f t="shared" si="0"/>
        <v>106</v>
      </c>
      <c r="P9" s="136" t="s">
        <v>86</v>
      </c>
      <c r="Q9" s="25">
        <f t="shared" si="1"/>
        <v>33</v>
      </c>
      <c r="S9" s="127" t="s">
        <v>73</v>
      </c>
      <c r="T9" s="128">
        <f>SUM(O9:O12)</f>
        <v>409</v>
      </c>
    </row>
    <row r="10" spans="1:75" ht="15.75" customHeight="1" x14ac:dyDescent="0.25">
      <c r="A10" s="14">
        <v>6</v>
      </c>
      <c r="B10" s="8">
        <v>3</v>
      </c>
      <c r="C10" s="11">
        <v>13</v>
      </c>
      <c r="D10" s="11">
        <v>10</v>
      </c>
      <c r="E10" s="11">
        <v>9</v>
      </c>
      <c r="F10" s="11">
        <v>9</v>
      </c>
      <c r="G10" s="11">
        <v>14</v>
      </c>
      <c r="H10" s="11">
        <v>12</v>
      </c>
      <c r="I10" s="11">
        <v>9</v>
      </c>
      <c r="J10" s="11">
        <v>12</v>
      </c>
      <c r="K10" s="11">
        <v>8</v>
      </c>
      <c r="L10" s="11">
        <v>6</v>
      </c>
      <c r="M10" s="11">
        <v>3</v>
      </c>
      <c r="N10" s="12"/>
      <c r="O10" s="10">
        <f t="shared" si="0"/>
        <v>105</v>
      </c>
      <c r="P10" s="136" t="s">
        <v>74</v>
      </c>
      <c r="Q10" s="25">
        <f t="shared" si="1"/>
        <v>32</v>
      </c>
      <c r="S10" s="127" t="s">
        <v>84</v>
      </c>
      <c r="T10" s="143">
        <f>SUM(O5:O12)</f>
        <v>846</v>
      </c>
    </row>
    <row r="11" spans="1:75" ht="15.75" customHeight="1" x14ac:dyDescent="0.25">
      <c r="A11" s="14">
        <v>7</v>
      </c>
      <c r="B11" s="8" t="s">
        <v>168</v>
      </c>
      <c r="C11" s="11">
        <v>17</v>
      </c>
      <c r="D11" s="11">
        <v>0</v>
      </c>
      <c r="E11" s="11">
        <v>10</v>
      </c>
      <c r="F11" s="11">
        <v>9</v>
      </c>
      <c r="G11" s="11">
        <v>13</v>
      </c>
      <c r="H11" s="11">
        <v>12</v>
      </c>
      <c r="I11" s="11">
        <v>11</v>
      </c>
      <c r="J11" s="11">
        <v>9</v>
      </c>
      <c r="K11" s="11">
        <v>10</v>
      </c>
      <c r="L11" s="11">
        <v>9</v>
      </c>
      <c r="M11" s="11"/>
      <c r="N11" s="12"/>
      <c r="O11" s="10">
        <f t="shared" si="0"/>
        <v>100</v>
      </c>
      <c r="P11" s="136" t="s">
        <v>71</v>
      </c>
      <c r="Q11" s="25">
        <f t="shared" si="1"/>
        <v>27</v>
      </c>
      <c r="S11" s="242" t="s">
        <v>77</v>
      </c>
      <c r="T11" s="244">
        <v>266</v>
      </c>
      <c r="U11" s="1">
        <f>SUM(Q5:Q12)</f>
        <v>264</v>
      </c>
    </row>
    <row r="12" spans="1:75" ht="15.75" customHeight="1" x14ac:dyDescent="0.25">
      <c r="A12" s="14">
        <v>8</v>
      </c>
      <c r="B12" s="8" t="s">
        <v>170</v>
      </c>
      <c r="C12" s="14">
        <v>15</v>
      </c>
      <c r="D12" s="14">
        <v>9</v>
      </c>
      <c r="E12" s="14">
        <v>8</v>
      </c>
      <c r="F12" s="14">
        <v>9</v>
      </c>
      <c r="G12" s="14">
        <v>10</v>
      </c>
      <c r="H12" s="14">
        <v>12</v>
      </c>
      <c r="I12" s="14">
        <v>8</v>
      </c>
      <c r="J12" s="14">
        <v>9</v>
      </c>
      <c r="K12" s="14">
        <v>9</v>
      </c>
      <c r="L12" s="14">
        <v>9</v>
      </c>
      <c r="M12" s="14"/>
      <c r="N12" s="14"/>
      <c r="O12" s="10">
        <f t="shared" si="0"/>
        <v>98</v>
      </c>
      <c r="P12" s="136" t="s">
        <v>71</v>
      </c>
      <c r="Q12" s="25">
        <f t="shared" si="1"/>
        <v>32</v>
      </c>
      <c r="S12" s="243"/>
      <c r="T12" s="244"/>
    </row>
    <row r="13" spans="1:75" ht="15.75" customHeight="1" x14ac:dyDescent="0.25">
      <c r="A13" s="14">
        <v>9</v>
      </c>
      <c r="B13" s="8" t="s">
        <v>167</v>
      </c>
      <c r="C13" s="11">
        <v>20</v>
      </c>
      <c r="D13" s="11">
        <v>0</v>
      </c>
      <c r="E13" s="11">
        <v>9</v>
      </c>
      <c r="F13" s="11">
        <v>9</v>
      </c>
      <c r="G13" s="11">
        <v>10</v>
      </c>
      <c r="H13" s="11">
        <v>12</v>
      </c>
      <c r="I13" s="11">
        <v>8</v>
      </c>
      <c r="J13" s="11">
        <v>10</v>
      </c>
      <c r="K13" s="11">
        <v>9</v>
      </c>
      <c r="L13" s="11">
        <v>9</v>
      </c>
      <c r="M13" s="11"/>
      <c r="N13" s="12"/>
      <c r="O13" s="10">
        <f t="shared" si="0"/>
        <v>96</v>
      </c>
      <c r="P13" s="136" t="s">
        <v>71</v>
      </c>
      <c r="Q13" s="25">
        <f t="shared" si="1"/>
        <v>29</v>
      </c>
      <c r="S13" s="140"/>
      <c r="T13" s="140"/>
    </row>
    <row r="14" spans="1:75" ht="15.75" customHeight="1" x14ac:dyDescent="0.25">
      <c r="A14" s="14">
        <v>10</v>
      </c>
      <c r="B14" s="8">
        <v>6</v>
      </c>
      <c r="C14" s="11">
        <v>13</v>
      </c>
      <c r="D14" s="11">
        <v>9</v>
      </c>
      <c r="E14" s="11">
        <v>6</v>
      </c>
      <c r="F14" s="11">
        <v>10</v>
      </c>
      <c r="G14" s="11">
        <v>12</v>
      </c>
      <c r="H14" s="11">
        <v>14</v>
      </c>
      <c r="I14" s="11">
        <v>8</v>
      </c>
      <c r="J14" s="11">
        <v>9</v>
      </c>
      <c r="K14" s="11">
        <v>9</v>
      </c>
      <c r="L14" s="11">
        <v>6</v>
      </c>
      <c r="M14" s="11"/>
      <c r="N14" s="12"/>
      <c r="O14" s="10">
        <f t="shared" si="0"/>
        <v>96</v>
      </c>
      <c r="P14" s="136" t="s">
        <v>74</v>
      </c>
      <c r="Q14" s="25">
        <f t="shared" si="1"/>
        <v>28</v>
      </c>
      <c r="S14" s="141"/>
      <c r="T14" s="142"/>
    </row>
    <row r="15" spans="1:75" ht="15.75" customHeight="1" x14ac:dyDescent="0.25">
      <c r="A15" s="14">
        <v>11</v>
      </c>
      <c r="B15" s="8">
        <v>4</v>
      </c>
      <c r="C15" s="11">
        <v>17</v>
      </c>
      <c r="D15" s="11">
        <v>0</v>
      </c>
      <c r="E15" s="11">
        <v>6</v>
      </c>
      <c r="F15" s="11">
        <v>9</v>
      </c>
      <c r="G15" s="11">
        <v>9</v>
      </c>
      <c r="H15" s="11">
        <v>13</v>
      </c>
      <c r="I15" s="11">
        <v>9</v>
      </c>
      <c r="J15" s="11">
        <v>10</v>
      </c>
      <c r="K15" s="11">
        <v>9</v>
      </c>
      <c r="L15" s="11">
        <v>7</v>
      </c>
      <c r="M15" s="11"/>
      <c r="N15" s="12"/>
      <c r="O15" s="10">
        <f t="shared" si="0"/>
        <v>89</v>
      </c>
      <c r="P15" s="136" t="s">
        <v>74</v>
      </c>
      <c r="Q15" s="25">
        <f t="shared" si="1"/>
        <v>23</v>
      </c>
      <c r="R15" s="139"/>
      <c r="S15" s="239"/>
      <c r="T15" s="241"/>
    </row>
    <row r="16" spans="1:75" ht="15.75" customHeight="1" x14ac:dyDescent="0.25">
      <c r="A16" s="14">
        <v>12</v>
      </c>
      <c r="B16" s="8">
        <v>5</v>
      </c>
      <c r="C16" s="14">
        <v>16</v>
      </c>
      <c r="D16" s="14">
        <v>0</v>
      </c>
      <c r="E16" s="14">
        <v>7</v>
      </c>
      <c r="F16" s="14">
        <v>9</v>
      </c>
      <c r="G16" s="14">
        <v>0</v>
      </c>
      <c r="H16" s="14">
        <v>11</v>
      </c>
      <c r="I16" s="14">
        <v>9</v>
      </c>
      <c r="J16" s="14">
        <v>10</v>
      </c>
      <c r="K16" s="14">
        <v>10</v>
      </c>
      <c r="L16" s="14">
        <v>7</v>
      </c>
      <c r="M16" s="14">
        <v>0</v>
      </c>
      <c r="N16" s="14"/>
      <c r="O16" s="10">
        <f t="shared" si="0"/>
        <v>79</v>
      </c>
      <c r="P16" s="136" t="s">
        <v>74</v>
      </c>
      <c r="Q16" s="25">
        <f t="shared" si="1"/>
        <v>23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17:O20" si="2">IF(B17="","",SUM(C17:M17)-(N17))</f>
        <v/>
      </c>
      <c r="P17" s="136"/>
      <c r="Q17" s="25">
        <f t="shared" si="1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2"/>
        <v/>
      </c>
      <c r="P18" s="136"/>
      <c r="Q18" s="25">
        <f t="shared" si="1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2"/>
        <v/>
      </c>
      <c r="P19" s="136"/>
      <c r="Q19" s="25">
        <f t="shared" si="1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2"/>
        <v/>
      </c>
      <c r="P20" s="136"/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16">
    <sortCondition descending="1" ref="O5:O16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111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114</v>
      </c>
    </row>
    <row r="3" spans="1:75" ht="15.75" customHeight="1" x14ac:dyDescent="0.25">
      <c r="A3" s="247" t="s">
        <v>30</v>
      </c>
      <c r="B3" s="248"/>
      <c r="C3" s="248"/>
      <c r="D3" s="252" t="s">
        <v>112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20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128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12</v>
      </c>
      <c r="C5" s="11">
        <v>17</v>
      </c>
      <c r="D5" s="11">
        <v>9</v>
      </c>
      <c r="E5" s="11">
        <v>7</v>
      </c>
      <c r="F5" s="11">
        <v>11</v>
      </c>
      <c r="G5" s="11">
        <v>13</v>
      </c>
      <c r="H5" s="11">
        <v>12</v>
      </c>
      <c r="I5" s="11">
        <v>9</v>
      </c>
      <c r="J5" s="11">
        <v>12</v>
      </c>
      <c r="K5" s="11">
        <v>9</v>
      </c>
      <c r="L5" s="11">
        <v>12</v>
      </c>
      <c r="M5" s="11">
        <v>3</v>
      </c>
      <c r="N5" s="12"/>
      <c r="O5" s="10">
        <f t="shared" ref="O5:O20" si="0">IF(B5="","",SUM(C5:M5)-(N5))</f>
        <v>114</v>
      </c>
      <c r="P5" s="136" t="s">
        <v>74</v>
      </c>
      <c r="Q5" s="25">
        <f t="shared" ref="Q5:Q24" si="1">SUM(C5:E5)</f>
        <v>33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40</v>
      </c>
      <c r="C6" s="11">
        <v>19</v>
      </c>
      <c r="D6" s="11">
        <v>0</v>
      </c>
      <c r="E6" s="11">
        <v>9</v>
      </c>
      <c r="F6" s="11">
        <v>9</v>
      </c>
      <c r="G6" s="11">
        <v>12</v>
      </c>
      <c r="H6" s="11">
        <v>13</v>
      </c>
      <c r="I6" s="11">
        <v>9</v>
      </c>
      <c r="J6" s="11">
        <v>9</v>
      </c>
      <c r="K6" s="11">
        <v>10</v>
      </c>
      <c r="L6" s="11">
        <v>10</v>
      </c>
      <c r="M6" s="11"/>
      <c r="N6" s="12"/>
      <c r="O6" s="10">
        <f t="shared" si="0"/>
        <v>100</v>
      </c>
      <c r="P6" s="136" t="s">
        <v>74</v>
      </c>
      <c r="Q6" s="25">
        <f t="shared" si="1"/>
        <v>28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33</v>
      </c>
      <c r="C7" s="11">
        <v>13</v>
      </c>
      <c r="D7" s="11">
        <v>12</v>
      </c>
      <c r="E7" s="11">
        <v>8</v>
      </c>
      <c r="F7" s="11">
        <v>9</v>
      </c>
      <c r="G7" s="11">
        <v>12</v>
      </c>
      <c r="H7" s="11">
        <v>14</v>
      </c>
      <c r="I7" s="11">
        <v>10</v>
      </c>
      <c r="J7" s="11">
        <v>10</v>
      </c>
      <c r="K7" s="11">
        <v>11</v>
      </c>
      <c r="L7" s="11">
        <v>10</v>
      </c>
      <c r="M7" s="11">
        <v>3</v>
      </c>
      <c r="N7" s="12"/>
      <c r="O7" s="10">
        <f t="shared" si="0"/>
        <v>112</v>
      </c>
      <c r="P7" s="136" t="s">
        <v>74</v>
      </c>
      <c r="Q7" s="25">
        <f t="shared" si="1"/>
        <v>33</v>
      </c>
      <c r="S7" s="127" t="s">
        <v>72</v>
      </c>
      <c r="T7" s="128">
        <v>839</v>
      </c>
      <c r="W7" s="168" t="s">
        <v>71</v>
      </c>
    </row>
    <row r="8" spans="1:75" ht="15.75" customHeight="1" x14ac:dyDescent="0.25">
      <c r="A8" s="14">
        <v>4</v>
      </c>
      <c r="B8" s="137">
        <v>32</v>
      </c>
      <c r="C8" s="11">
        <v>18</v>
      </c>
      <c r="D8" s="11">
        <v>9</v>
      </c>
      <c r="E8" s="11">
        <v>7</v>
      </c>
      <c r="F8" s="11">
        <v>10</v>
      </c>
      <c r="G8" s="11">
        <v>13</v>
      </c>
      <c r="H8" s="11">
        <v>14</v>
      </c>
      <c r="I8" s="11">
        <v>9</v>
      </c>
      <c r="J8" s="11">
        <v>9</v>
      </c>
      <c r="K8" s="11">
        <v>9</v>
      </c>
      <c r="L8" s="11">
        <v>10</v>
      </c>
      <c r="M8" s="11">
        <v>3</v>
      </c>
      <c r="N8" s="12"/>
      <c r="O8" s="10">
        <f t="shared" si="0"/>
        <v>111</v>
      </c>
      <c r="P8" s="136" t="s">
        <v>74</v>
      </c>
      <c r="Q8" s="25">
        <f t="shared" si="1"/>
        <v>34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13</v>
      </c>
      <c r="C9" s="11">
        <v>16</v>
      </c>
      <c r="D9" s="11">
        <v>0</v>
      </c>
      <c r="E9" s="11">
        <v>6</v>
      </c>
      <c r="F9" s="11">
        <v>9</v>
      </c>
      <c r="G9" s="11">
        <v>12</v>
      </c>
      <c r="H9" s="11">
        <v>13</v>
      </c>
      <c r="I9" s="11">
        <v>9</v>
      </c>
      <c r="J9" s="11">
        <v>10</v>
      </c>
      <c r="K9" s="11">
        <v>10</v>
      </c>
      <c r="L9" s="11">
        <v>11</v>
      </c>
      <c r="M9" s="11"/>
      <c r="N9" s="12"/>
      <c r="O9" s="10">
        <f t="shared" si="0"/>
        <v>96</v>
      </c>
      <c r="P9" s="136" t="s">
        <v>75</v>
      </c>
      <c r="Q9" s="25">
        <f t="shared" si="1"/>
        <v>22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3</v>
      </c>
      <c r="C10" s="11">
        <v>20</v>
      </c>
      <c r="D10" s="11">
        <v>9</v>
      </c>
      <c r="E10" s="11">
        <v>8</v>
      </c>
      <c r="F10" s="11">
        <v>9</v>
      </c>
      <c r="G10" s="11">
        <v>13</v>
      </c>
      <c r="H10" s="11">
        <v>13</v>
      </c>
      <c r="I10" s="11">
        <v>10</v>
      </c>
      <c r="J10" s="11">
        <v>9</v>
      </c>
      <c r="K10" s="11">
        <v>12</v>
      </c>
      <c r="L10" s="11">
        <v>7</v>
      </c>
      <c r="M10" s="11">
        <v>3</v>
      </c>
      <c r="N10" s="12"/>
      <c r="O10" s="10">
        <f t="shared" si="0"/>
        <v>113</v>
      </c>
      <c r="P10" s="136" t="s">
        <v>75</v>
      </c>
      <c r="Q10" s="25">
        <f t="shared" si="1"/>
        <v>37</v>
      </c>
      <c r="S10" s="127" t="s">
        <v>84</v>
      </c>
      <c r="T10" s="143">
        <f>SUM(O5:O12)</f>
        <v>839</v>
      </c>
    </row>
    <row r="11" spans="1:75" ht="15.75" customHeight="1" x14ac:dyDescent="0.25">
      <c r="A11" s="14">
        <v>7</v>
      </c>
      <c r="B11" s="137">
        <v>81</v>
      </c>
      <c r="C11" s="11">
        <v>0</v>
      </c>
      <c r="D11" s="11">
        <v>10</v>
      </c>
      <c r="E11" s="11">
        <v>6</v>
      </c>
      <c r="F11" s="11">
        <v>9</v>
      </c>
      <c r="G11" s="11">
        <v>12</v>
      </c>
      <c r="H11" s="11">
        <v>14</v>
      </c>
      <c r="I11" s="11">
        <v>9</v>
      </c>
      <c r="J11" s="11">
        <v>9</v>
      </c>
      <c r="K11" s="11">
        <v>11</v>
      </c>
      <c r="L11" s="11">
        <v>7</v>
      </c>
      <c r="M11" s="11"/>
      <c r="N11" s="12"/>
      <c r="O11" s="10">
        <f t="shared" si="0"/>
        <v>87</v>
      </c>
      <c r="P11" s="136" t="s">
        <v>75</v>
      </c>
      <c r="Q11" s="25">
        <f t="shared" si="1"/>
        <v>16</v>
      </c>
      <c r="S11" s="242" t="s">
        <v>77</v>
      </c>
      <c r="T11" s="244">
        <v>236</v>
      </c>
      <c r="U11" s="1">
        <f>SUM(Q5:Q12)</f>
        <v>236</v>
      </c>
    </row>
    <row r="12" spans="1:75" ht="15.75" customHeight="1" x14ac:dyDescent="0.25">
      <c r="A12" s="14">
        <v>8</v>
      </c>
      <c r="B12" s="8">
        <v>60</v>
      </c>
      <c r="C12" s="14">
        <v>16</v>
      </c>
      <c r="D12" s="14">
        <v>11</v>
      </c>
      <c r="E12" s="14">
        <v>6</v>
      </c>
      <c r="F12" s="14">
        <v>9</v>
      </c>
      <c r="G12" s="14">
        <v>10</v>
      </c>
      <c r="H12" s="14">
        <v>14</v>
      </c>
      <c r="I12" s="14">
        <v>10</v>
      </c>
      <c r="J12" s="14">
        <v>9</v>
      </c>
      <c r="K12" s="14">
        <v>9</v>
      </c>
      <c r="L12" s="14">
        <v>9</v>
      </c>
      <c r="M12" s="14">
        <v>3</v>
      </c>
      <c r="N12" s="14"/>
      <c r="O12" s="10">
        <f t="shared" si="0"/>
        <v>106</v>
      </c>
      <c r="P12" s="136" t="s">
        <v>75</v>
      </c>
      <c r="Q12" s="25">
        <f t="shared" si="1"/>
        <v>33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U15" sqref="U15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137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4</v>
      </c>
      <c r="Q2" s="125" t="s">
        <v>64</v>
      </c>
      <c r="R2" s="126"/>
      <c r="S2" s="127" t="s">
        <v>65</v>
      </c>
      <c r="T2" s="128">
        <f>MAX(O5:O24)</f>
        <v>97</v>
      </c>
    </row>
    <row r="3" spans="1:75" ht="15.75" customHeight="1" x14ac:dyDescent="0.25">
      <c r="A3" s="247" t="s">
        <v>30</v>
      </c>
      <c r="B3" s="248"/>
      <c r="C3" s="248"/>
      <c r="D3" s="252"/>
      <c r="E3" s="252"/>
      <c r="F3" s="253"/>
      <c r="G3" s="254" t="s">
        <v>66</v>
      </c>
      <c r="H3" s="255"/>
      <c r="I3" s="255"/>
      <c r="J3" s="256" t="s">
        <v>151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15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47</v>
      </c>
      <c r="C5" s="11">
        <v>15</v>
      </c>
      <c r="D5" s="11">
        <v>9</v>
      </c>
      <c r="E5" s="11">
        <v>6</v>
      </c>
      <c r="F5" s="11">
        <v>8</v>
      </c>
      <c r="G5" s="11">
        <v>9</v>
      </c>
      <c r="H5" s="11">
        <v>11</v>
      </c>
      <c r="I5" s="11">
        <v>10</v>
      </c>
      <c r="J5" s="11">
        <v>11</v>
      </c>
      <c r="K5" s="11">
        <v>9</v>
      </c>
      <c r="L5" s="11">
        <v>8</v>
      </c>
      <c r="M5" s="11"/>
      <c r="N5" s="12"/>
      <c r="O5" s="10">
        <f t="shared" ref="O5:O20" si="0">IF(B5="","",SUM(C5:M5)-(N5))</f>
        <v>96</v>
      </c>
      <c r="P5" s="136" t="s">
        <v>85</v>
      </c>
      <c r="Q5" s="25">
        <f t="shared" ref="Q5:Q24" si="1">SUM(C5:E5)</f>
        <v>30</v>
      </c>
      <c r="S5" s="127" t="s">
        <v>55</v>
      </c>
      <c r="T5" s="128">
        <v>53</v>
      </c>
      <c r="W5" s="168" t="s">
        <v>85</v>
      </c>
    </row>
    <row r="6" spans="1:75" ht="15.75" customHeight="1" x14ac:dyDescent="0.25">
      <c r="A6" s="14">
        <v>2</v>
      </c>
      <c r="B6" s="8">
        <v>5</v>
      </c>
      <c r="C6" s="11">
        <v>14</v>
      </c>
      <c r="D6" s="11">
        <v>9</v>
      </c>
      <c r="E6" s="11">
        <v>0</v>
      </c>
      <c r="F6" s="11">
        <v>9</v>
      </c>
      <c r="G6" s="11">
        <v>9</v>
      </c>
      <c r="H6" s="11">
        <v>11</v>
      </c>
      <c r="I6" s="11">
        <v>9</v>
      </c>
      <c r="J6" s="11">
        <v>9</v>
      </c>
      <c r="K6" s="11">
        <v>9</v>
      </c>
      <c r="L6" s="11">
        <v>11</v>
      </c>
      <c r="M6" s="11"/>
      <c r="N6" s="12"/>
      <c r="O6" s="10">
        <f t="shared" si="0"/>
        <v>90</v>
      </c>
      <c r="P6" s="136" t="s">
        <v>85</v>
      </c>
      <c r="Q6" s="25">
        <f t="shared" si="1"/>
        <v>23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46</v>
      </c>
      <c r="C7" s="11">
        <v>15</v>
      </c>
      <c r="D7" s="11">
        <v>9</v>
      </c>
      <c r="E7" s="11">
        <v>0</v>
      </c>
      <c r="F7" s="11">
        <v>9</v>
      </c>
      <c r="G7" s="11">
        <v>9</v>
      </c>
      <c r="H7" s="11">
        <v>11</v>
      </c>
      <c r="I7" s="11">
        <v>9</v>
      </c>
      <c r="J7" s="11">
        <v>9</v>
      </c>
      <c r="K7" s="11">
        <v>9</v>
      </c>
      <c r="L7" s="11">
        <v>10</v>
      </c>
      <c r="M7" s="11"/>
      <c r="N7" s="12"/>
      <c r="O7" s="10">
        <f t="shared" si="0"/>
        <v>90</v>
      </c>
      <c r="P7" s="136" t="s">
        <v>86</v>
      </c>
      <c r="Q7" s="25">
        <f t="shared" si="1"/>
        <v>24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23</v>
      </c>
      <c r="C8" s="11">
        <v>14</v>
      </c>
      <c r="D8" s="11">
        <v>9</v>
      </c>
      <c r="E8" s="11">
        <v>0</v>
      </c>
      <c r="F8" s="11">
        <v>9</v>
      </c>
      <c r="G8" s="11">
        <v>10</v>
      </c>
      <c r="H8" s="11">
        <v>10</v>
      </c>
      <c r="I8" s="11">
        <v>10</v>
      </c>
      <c r="J8" s="11">
        <v>8</v>
      </c>
      <c r="K8" s="11">
        <v>9</v>
      </c>
      <c r="L8" s="11">
        <v>12</v>
      </c>
      <c r="M8" s="11"/>
      <c r="N8" s="12"/>
      <c r="O8" s="10">
        <f t="shared" si="0"/>
        <v>91</v>
      </c>
      <c r="P8" s="136" t="s">
        <v>86</v>
      </c>
      <c r="Q8" s="25">
        <f t="shared" si="1"/>
        <v>23</v>
      </c>
      <c r="S8" s="127" t="s">
        <v>83</v>
      </c>
      <c r="T8" s="128">
        <v>369</v>
      </c>
    </row>
    <row r="9" spans="1:75" ht="15.75" customHeight="1" x14ac:dyDescent="0.25">
      <c r="A9" s="14">
        <v>5</v>
      </c>
      <c r="B9" s="8">
        <v>25</v>
      </c>
      <c r="C9" s="11">
        <v>13</v>
      </c>
      <c r="D9" s="11">
        <v>9</v>
      </c>
      <c r="E9" s="11">
        <v>6</v>
      </c>
      <c r="F9" s="11">
        <v>9</v>
      </c>
      <c r="G9" s="11">
        <v>9</v>
      </c>
      <c r="H9" s="11">
        <v>11</v>
      </c>
      <c r="I9" s="11">
        <v>10</v>
      </c>
      <c r="J9" s="11">
        <v>10</v>
      </c>
      <c r="K9" s="11">
        <v>9</v>
      </c>
      <c r="L9" s="11">
        <v>11</v>
      </c>
      <c r="M9" s="11"/>
      <c r="N9" s="12"/>
      <c r="O9" s="10">
        <f t="shared" si="0"/>
        <v>97</v>
      </c>
      <c r="P9" s="136" t="s">
        <v>155</v>
      </c>
      <c r="Q9" s="25">
        <f t="shared" si="1"/>
        <v>28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24</v>
      </c>
      <c r="C10" s="11">
        <v>12</v>
      </c>
      <c r="D10" s="11">
        <v>0</v>
      </c>
      <c r="E10" s="11">
        <v>0</v>
      </c>
      <c r="F10" s="11">
        <v>9</v>
      </c>
      <c r="G10" s="11">
        <v>9</v>
      </c>
      <c r="H10" s="11">
        <v>12</v>
      </c>
      <c r="I10" s="11">
        <v>10</v>
      </c>
      <c r="J10" s="11">
        <v>9</v>
      </c>
      <c r="K10" s="11">
        <v>10</v>
      </c>
      <c r="L10" s="11">
        <v>10</v>
      </c>
      <c r="M10" s="11"/>
      <c r="N10" s="12"/>
      <c r="O10" s="10">
        <f t="shared" si="0"/>
        <v>81</v>
      </c>
      <c r="P10" s="136" t="s">
        <v>155</v>
      </c>
      <c r="Q10" s="25">
        <f t="shared" si="1"/>
        <v>12</v>
      </c>
      <c r="S10" s="127" t="s">
        <v>84</v>
      </c>
      <c r="T10" s="143">
        <f>SUM(O5:O12)</f>
        <v>728</v>
      </c>
    </row>
    <row r="11" spans="1:75" ht="15.75" customHeight="1" x14ac:dyDescent="0.25">
      <c r="A11" s="14">
        <v>7</v>
      </c>
      <c r="B11" s="137">
        <v>45</v>
      </c>
      <c r="C11" s="11">
        <v>14</v>
      </c>
      <c r="D11" s="11">
        <v>0</v>
      </c>
      <c r="E11" s="11">
        <v>9</v>
      </c>
      <c r="F11" s="11">
        <v>10</v>
      </c>
      <c r="G11" s="11">
        <v>9</v>
      </c>
      <c r="H11" s="11">
        <v>12</v>
      </c>
      <c r="I11" s="11">
        <v>11</v>
      </c>
      <c r="J11" s="11">
        <v>9</v>
      </c>
      <c r="K11" s="11">
        <v>10</v>
      </c>
      <c r="L11" s="11">
        <v>12</v>
      </c>
      <c r="M11" s="11"/>
      <c r="N11" s="12"/>
      <c r="O11" s="10">
        <f t="shared" si="0"/>
        <v>96</v>
      </c>
      <c r="P11" s="136" t="s">
        <v>156</v>
      </c>
      <c r="Q11" s="25">
        <f t="shared" si="1"/>
        <v>23</v>
      </c>
      <c r="S11" s="242"/>
      <c r="T11" s="244"/>
    </row>
    <row r="12" spans="1:75" ht="15.75" customHeight="1" x14ac:dyDescent="0.25">
      <c r="A12" s="14">
        <v>8</v>
      </c>
      <c r="B12" s="8">
        <v>41</v>
      </c>
      <c r="C12" s="14">
        <v>15</v>
      </c>
      <c r="D12" s="14">
        <v>9</v>
      </c>
      <c r="E12" s="14">
        <v>0</v>
      </c>
      <c r="F12" s="14">
        <v>9</v>
      </c>
      <c r="G12" s="14">
        <v>0</v>
      </c>
      <c r="H12" s="14">
        <v>12</v>
      </c>
      <c r="I12" s="14">
        <v>10</v>
      </c>
      <c r="J12" s="14">
        <v>11</v>
      </c>
      <c r="K12" s="14">
        <v>10</v>
      </c>
      <c r="L12" s="14">
        <v>11</v>
      </c>
      <c r="M12" s="14"/>
      <c r="N12" s="14"/>
      <c r="O12" s="10">
        <f t="shared" si="0"/>
        <v>87</v>
      </c>
      <c r="P12" s="136" t="s">
        <v>156</v>
      </c>
      <c r="Q12" s="25">
        <f t="shared" si="1"/>
        <v>24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23" sqref="S2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117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111</v>
      </c>
    </row>
    <row r="3" spans="1:75" ht="15.75" customHeight="1" x14ac:dyDescent="0.25">
      <c r="A3" s="247" t="s">
        <v>30</v>
      </c>
      <c r="B3" s="248"/>
      <c r="C3" s="248"/>
      <c r="D3" s="252" t="s">
        <v>118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79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5</v>
      </c>
      <c r="C5" s="11">
        <v>18</v>
      </c>
      <c r="D5" s="11">
        <v>0</v>
      </c>
      <c r="E5" s="11">
        <v>0</v>
      </c>
      <c r="F5" s="11">
        <v>10</v>
      </c>
      <c r="G5" s="11">
        <v>12</v>
      </c>
      <c r="H5" s="11">
        <v>14</v>
      </c>
      <c r="I5" s="11">
        <v>10</v>
      </c>
      <c r="J5" s="11">
        <v>12</v>
      </c>
      <c r="K5" s="11">
        <v>9</v>
      </c>
      <c r="L5" s="11">
        <v>9</v>
      </c>
      <c r="M5" s="11"/>
      <c r="N5" s="12"/>
      <c r="O5" s="10">
        <f t="shared" ref="O5:O20" si="0">IF(B5="","",SUM(C5:M5)-(N5))</f>
        <v>94</v>
      </c>
      <c r="P5" s="136" t="s">
        <v>74</v>
      </c>
      <c r="Q5" s="25">
        <f t="shared" ref="Q5:Q24" si="1">SUM(C5:E5)</f>
        <v>18</v>
      </c>
      <c r="S5" s="127" t="s">
        <v>55</v>
      </c>
      <c r="T5" s="128">
        <v>64</v>
      </c>
      <c r="W5" s="168" t="s">
        <v>85</v>
      </c>
    </row>
    <row r="6" spans="1:75" ht="15.75" customHeight="1" x14ac:dyDescent="0.25">
      <c r="A6" s="14">
        <v>2</v>
      </c>
      <c r="B6" s="8">
        <v>8</v>
      </c>
      <c r="C6" s="11">
        <v>16</v>
      </c>
      <c r="D6" s="11">
        <v>9</v>
      </c>
      <c r="E6" s="11">
        <v>0</v>
      </c>
      <c r="F6" s="11">
        <v>9</v>
      </c>
      <c r="G6" s="11">
        <v>13</v>
      </c>
      <c r="H6" s="11">
        <v>13</v>
      </c>
      <c r="I6" s="11">
        <v>9</v>
      </c>
      <c r="J6" s="11">
        <v>11</v>
      </c>
      <c r="K6" s="11">
        <v>10</v>
      </c>
      <c r="L6" s="11">
        <v>8</v>
      </c>
      <c r="M6" s="11"/>
      <c r="N6" s="12"/>
      <c r="O6" s="10">
        <f t="shared" si="0"/>
        <v>98</v>
      </c>
      <c r="P6" s="136" t="s">
        <v>74</v>
      </c>
      <c r="Q6" s="25">
        <f t="shared" si="1"/>
        <v>25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37</v>
      </c>
      <c r="C7" s="11">
        <v>16</v>
      </c>
      <c r="D7" s="11">
        <v>0</v>
      </c>
      <c r="E7" s="11">
        <v>0</v>
      </c>
      <c r="F7" s="11">
        <v>10</v>
      </c>
      <c r="G7" s="11">
        <v>13</v>
      </c>
      <c r="H7" s="11">
        <v>14</v>
      </c>
      <c r="I7" s="11">
        <v>9</v>
      </c>
      <c r="J7" s="11">
        <v>11</v>
      </c>
      <c r="K7" s="11">
        <v>10</v>
      </c>
      <c r="L7" s="11">
        <v>6</v>
      </c>
      <c r="M7" s="11"/>
      <c r="N7" s="12"/>
      <c r="O7" s="10">
        <f t="shared" si="0"/>
        <v>89</v>
      </c>
      <c r="P7" s="136" t="s">
        <v>74</v>
      </c>
      <c r="Q7" s="25">
        <f t="shared" si="1"/>
        <v>16</v>
      </c>
      <c r="S7" s="127" t="s">
        <v>72</v>
      </c>
      <c r="T7" s="128">
        <v>374</v>
      </c>
      <c r="W7" s="168" t="s">
        <v>71</v>
      </c>
    </row>
    <row r="8" spans="1:75" ht="15.75" customHeight="1" x14ac:dyDescent="0.25">
      <c r="A8" s="14">
        <v>4</v>
      </c>
      <c r="B8" s="137">
        <v>7</v>
      </c>
      <c r="C8" s="11">
        <v>14</v>
      </c>
      <c r="D8" s="11">
        <v>0</v>
      </c>
      <c r="E8" s="11">
        <v>6</v>
      </c>
      <c r="F8" s="11">
        <v>9</v>
      </c>
      <c r="G8" s="11">
        <v>12</v>
      </c>
      <c r="H8" s="11">
        <v>13</v>
      </c>
      <c r="I8" s="11">
        <v>11</v>
      </c>
      <c r="J8" s="11">
        <v>10</v>
      </c>
      <c r="K8" s="11">
        <v>12</v>
      </c>
      <c r="L8" s="11">
        <v>6</v>
      </c>
      <c r="M8" s="11"/>
      <c r="N8" s="12"/>
      <c r="O8" s="10">
        <f t="shared" si="0"/>
        <v>93</v>
      </c>
      <c r="P8" s="136" t="s">
        <v>74</v>
      </c>
      <c r="Q8" s="25">
        <f t="shared" si="1"/>
        <v>20</v>
      </c>
      <c r="S8" s="127" t="s">
        <v>83</v>
      </c>
      <c r="T8" s="128">
        <v>387</v>
      </c>
    </row>
    <row r="9" spans="1:75" ht="15.75" customHeight="1" x14ac:dyDescent="0.25">
      <c r="A9" s="14">
        <v>5</v>
      </c>
      <c r="B9" s="8">
        <v>32</v>
      </c>
      <c r="C9" s="11">
        <v>15</v>
      </c>
      <c r="D9" s="11">
        <v>0</v>
      </c>
      <c r="E9" s="11">
        <v>0</v>
      </c>
      <c r="F9" s="11">
        <v>10</v>
      </c>
      <c r="G9" s="11">
        <v>9</v>
      </c>
      <c r="H9" s="11">
        <v>12</v>
      </c>
      <c r="I9" s="11">
        <v>10</v>
      </c>
      <c r="J9" s="11">
        <v>10</v>
      </c>
      <c r="K9" s="11">
        <v>9</v>
      </c>
      <c r="L9" s="11">
        <v>8</v>
      </c>
      <c r="M9" s="11"/>
      <c r="N9" s="12"/>
      <c r="O9" s="10">
        <f t="shared" si="0"/>
        <v>83</v>
      </c>
      <c r="P9" s="136" t="s">
        <v>85</v>
      </c>
      <c r="Q9" s="25">
        <f t="shared" si="1"/>
        <v>15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24</v>
      </c>
      <c r="C10" s="11">
        <v>14</v>
      </c>
      <c r="D10" s="11">
        <v>11</v>
      </c>
      <c r="E10" s="11">
        <v>6</v>
      </c>
      <c r="F10" s="11">
        <v>10</v>
      </c>
      <c r="G10" s="11">
        <v>0</v>
      </c>
      <c r="H10" s="11">
        <v>12</v>
      </c>
      <c r="I10" s="11">
        <v>10</v>
      </c>
      <c r="J10" s="11">
        <v>9</v>
      </c>
      <c r="K10" s="11">
        <v>10</v>
      </c>
      <c r="L10" s="11">
        <v>7</v>
      </c>
      <c r="M10" s="11"/>
      <c r="N10" s="12"/>
      <c r="O10" s="10">
        <f t="shared" si="0"/>
        <v>89</v>
      </c>
      <c r="P10" s="136" t="s">
        <v>85</v>
      </c>
      <c r="Q10" s="25">
        <f t="shared" si="1"/>
        <v>31</v>
      </c>
      <c r="S10" s="127" t="s">
        <v>84</v>
      </c>
      <c r="T10" s="143">
        <f>SUM(O5:O12)</f>
        <v>761</v>
      </c>
    </row>
    <row r="11" spans="1:75" ht="15.75" customHeight="1" x14ac:dyDescent="0.25">
      <c r="A11" s="14">
        <v>7</v>
      </c>
      <c r="B11" s="137">
        <v>14</v>
      </c>
      <c r="C11" s="11">
        <v>16</v>
      </c>
      <c r="D11" s="11">
        <v>11</v>
      </c>
      <c r="E11" s="11">
        <v>6</v>
      </c>
      <c r="F11" s="11">
        <v>10</v>
      </c>
      <c r="G11" s="11">
        <v>15</v>
      </c>
      <c r="H11" s="11">
        <v>12</v>
      </c>
      <c r="I11" s="11">
        <v>10</v>
      </c>
      <c r="J11" s="11">
        <v>11</v>
      </c>
      <c r="K11" s="11">
        <v>10</v>
      </c>
      <c r="L11" s="11">
        <v>7</v>
      </c>
      <c r="M11" s="11">
        <v>3</v>
      </c>
      <c r="N11" s="12"/>
      <c r="O11" s="10">
        <f t="shared" si="0"/>
        <v>111</v>
      </c>
      <c r="P11" s="136" t="s">
        <v>86</v>
      </c>
      <c r="Q11" s="25">
        <f t="shared" si="1"/>
        <v>33</v>
      </c>
      <c r="S11" s="242" t="s">
        <v>77</v>
      </c>
      <c r="T11" s="244">
        <v>189</v>
      </c>
      <c r="U11" s="1">
        <f>SUM(Q5:Q12)</f>
        <v>189</v>
      </c>
    </row>
    <row r="12" spans="1:75" ht="15.75" customHeight="1" x14ac:dyDescent="0.25">
      <c r="A12" s="14">
        <v>8</v>
      </c>
      <c r="B12" s="8">
        <v>13</v>
      </c>
      <c r="C12" s="14">
        <v>15</v>
      </c>
      <c r="D12" s="14">
        <v>10</v>
      </c>
      <c r="E12" s="14">
        <v>6</v>
      </c>
      <c r="F12" s="14">
        <v>10</v>
      </c>
      <c r="G12" s="14">
        <v>10</v>
      </c>
      <c r="H12" s="14">
        <v>12</v>
      </c>
      <c r="I12" s="14">
        <v>10</v>
      </c>
      <c r="J12" s="14">
        <v>10</v>
      </c>
      <c r="K12" s="14">
        <v>10</v>
      </c>
      <c r="L12" s="14">
        <v>8</v>
      </c>
      <c r="M12" s="14">
        <v>3</v>
      </c>
      <c r="N12" s="14"/>
      <c r="O12" s="10">
        <f t="shared" si="0"/>
        <v>104</v>
      </c>
      <c r="P12" s="136" t="s">
        <v>86</v>
      </c>
      <c r="Q12" s="25">
        <f t="shared" si="1"/>
        <v>31</v>
      </c>
      <c r="S12" s="243"/>
      <c r="T12" s="244"/>
    </row>
    <row r="13" spans="1:75" ht="15.75" customHeight="1" x14ac:dyDescent="0.25">
      <c r="A13" s="14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/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/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/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7" sqref="T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221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91</v>
      </c>
    </row>
    <row r="3" spans="1:75" ht="15.75" customHeight="1" x14ac:dyDescent="0.25">
      <c r="A3" s="247" t="s">
        <v>30</v>
      </c>
      <c r="B3" s="248"/>
      <c r="C3" s="248"/>
      <c r="D3" s="252" t="s">
        <v>222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4</v>
      </c>
      <c r="R3" s="133"/>
      <c r="S3" s="127" t="s">
        <v>68</v>
      </c>
      <c r="T3" s="128">
        <f>MAX(C5:C24)</f>
        <v>17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 t="s">
        <v>174</v>
      </c>
      <c r="C5" s="11">
        <v>16</v>
      </c>
      <c r="D5" s="11">
        <v>0</v>
      </c>
      <c r="E5" s="11">
        <v>6</v>
      </c>
      <c r="F5" s="11">
        <v>10</v>
      </c>
      <c r="G5" s="11">
        <v>10</v>
      </c>
      <c r="H5" s="11">
        <v>12</v>
      </c>
      <c r="I5" s="11">
        <v>9</v>
      </c>
      <c r="J5" s="11">
        <v>10</v>
      </c>
      <c r="K5" s="11">
        <v>10</v>
      </c>
      <c r="L5" s="11">
        <v>6</v>
      </c>
      <c r="M5" s="11"/>
      <c r="N5" s="12"/>
      <c r="O5" s="10">
        <f t="shared" ref="O5:O20" si="0">IF(B5="","",SUM(C5:M5)-(N5))</f>
        <v>89</v>
      </c>
      <c r="P5" s="136" t="s">
        <v>71</v>
      </c>
      <c r="Q5" s="25">
        <f t="shared" ref="Q5:Q24" si="1">SUM(C5:E5)</f>
        <v>22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 t="s">
        <v>179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>
        <f t="shared" si="0"/>
        <v>0</v>
      </c>
      <c r="P6" s="136" t="s">
        <v>71</v>
      </c>
      <c r="Q6" s="25">
        <f t="shared" si="1"/>
        <v>0</v>
      </c>
      <c r="S6" s="127" t="s">
        <v>76</v>
      </c>
      <c r="T6" s="128">
        <v>24</v>
      </c>
      <c r="W6" s="168" t="s">
        <v>86</v>
      </c>
    </row>
    <row r="7" spans="1:75" ht="15.75" customHeight="1" x14ac:dyDescent="0.25">
      <c r="A7" s="14">
        <v>3</v>
      </c>
      <c r="B7" s="8" t="s">
        <v>183</v>
      </c>
      <c r="C7" s="11">
        <v>15</v>
      </c>
      <c r="D7" s="11">
        <v>0</v>
      </c>
      <c r="E7" s="11">
        <v>6</v>
      </c>
      <c r="F7" s="11">
        <v>9</v>
      </c>
      <c r="G7" s="11">
        <v>11</v>
      </c>
      <c r="H7" s="11">
        <v>12</v>
      </c>
      <c r="I7" s="11">
        <v>9</v>
      </c>
      <c r="J7" s="11">
        <v>9</v>
      </c>
      <c r="K7" s="11">
        <v>11</v>
      </c>
      <c r="L7" s="11">
        <v>9</v>
      </c>
      <c r="M7" s="11"/>
      <c r="N7" s="12"/>
      <c r="O7" s="10">
        <f t="shared" si="0"/>
        <v>91</v>
      </c>
      <c r="P7" s="136" t="s">
        <v>71</v>
      </c>
      <c r="Q7" s="25">
        <f t="shared" si="1"/>
        <v>21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 t="s">
        <v>182</v>
      </c>
      <c r="C8" s="11">
        <v>17</v>
      </c>
      <c r="D8" s="11">
        <v>0</v>
      </c>
      <c r="E8" s="11">
        <v>7</v>
      </c>
      <c r="F8" s="11">
        <v>9</v>
      </c>
      <c r="G8" s="11">
        <v>0</v>
      </c>
      <c r="H8" s="11">
        <v>12</v>
      </c>
      <c r="I8" s="11">
        <v>9</v>
      </c>
      <c r="J8" s="11">
        <v>10</v>
      </c>
      <c r="K8" s="11">
        <v>9</v>
      </c>
      <c r="L8" s="11">
        <v>9</v>
      </c>
      <c r="M8" s="11"/>
      <c r="N8" s="12"/>
      <c r="O8" s="10">
        <f t="shared" si="0"/>
        <v>82</v>
      </c>
      <c r="P8" s="136" t="s">
        <v>71</v>
      </c>
      <c r="Q8" s="25">
        <f t="shared" si="1"/>
        <v>24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36"/>
      <c r="Q9" s="25">
        <f t="shared" si="1"/>
        <v>0</v>
      </c>
      <c r="S9" s="127" t="s">
        <v>73</v>
      </c>
      <c r="T9" s="128">
        <v>262</v>
      </c>
    </row>
    <row r="10" spans="1:75" ht="15.75" customHeight="1" x14ac:dyDescent="0.25">
      <c r="A10" s="14">
        <v>6</v>
      </c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36"/>
      <c r="Q10" s="25">
        <f t="shared" si="1"/>
        <v>0</v>
      </c>
      <c r="S10" s="127" t="s">
        <v>84</v>
      </c>
      <c r="T10" s="143">
        <f>SUM(O5:O12)</f>
        <v>262</v>
      </c>
    </row>
    <row r="11" spans="1:75" ht="15.75" customHeight="1" x14ac:dyDescent="0.25">
      <c r="A11" s="14">
        <v>7</v>
      </c>
      <c r="B11" s="1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36"/>
      <c r="Q11" s="25">
        <f t="shared" si="1"/>
        <v>0</v>
      </c>
      <c r="S11" s="242" t="s">
        <v>77</v>
      </c>
      <c r="T11" s="244">
        <v>67</v>
      </c>
      <c r="U11" s="1">
        <f>SUM(Q5:Q12)</f>
        <v>67</v>
      </c>
    </row>
    <row r="12" spans="1:75" ht="15.75" customHeight="1" x14ac:dyDescent="0.25">
      <c r="A12" s="14">
        <v>8</v>
      </c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 t="str">
        <f t="shared" si="0"/>
        <v/>
      </c>
      <c r="P12" s="136"/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topLeftCell="A2" workbookViewId="0">
      <selection activeCell="T10" sqref="T10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229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98</v>
      </c>
    </row>
    <row r="3" spans="1:75" ht="15.75" customHeight="1" x14ac:dyDescent="0.25">
      <c r="A3" s="247" t="s">
        <v>30</v>
      </c>
      <c r="B3" s="248"/>
      <c r="C3" s="248"/>
      <c r="D3" s="252" t="s">
        <v>230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12</v>
      </c>
      <c r="Q3" s="132">
        <f>SUM((P1*4)+(P2*2)+P3)</f>
        <v>12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 t="s">
        <v>241</v>
      </c>
      <c r="C5" s="11">
        <v>12</v>
      </c>
      <c r="D5" s="11">
        <v>9</v>
      </c>
      <c r="E5" s="11">
        <v>7</v>
      </c>
      <c r="F5" s="11">
        <v>9</v>
      </c>
      <c r="G5" s="11">
        <v>10</v>
      </c>
      <c r="H5" s="11">
        <v>12</v>
      </c>
      <c r="I5" s="11">
        <v>10</v>
      </c>
      <c r="J5" s="11">
        <v>10</v>
      </c>
      <c r="K5" s="11">
        <v>10</v>
      </c>
      <c r="L5" s="11">
        <v>9</v>
      </c>
      <c r="M5" s="11"/>
      <c r="N5" s="12"/>
      <c r="O5" s="10">
        <f>IF(B5="","",SUM(C5:M5)-(N5))</f>
        <v>98</v>
      </c>
      <c r="P5" s="136" t="s">
        <v>71</v>
      </c>
      <c r="Q5" s="25">
        <f t="shared" ref="Q5:Q24" si="0">SUM(C5:E5)</f>
        <v>28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 t="s">
        <v>213</v>
      </c>
      <c r="C6" s="11">
        <v>12</v>
      </c>
      <c r="D6" s="11">
        <v>9</v>
      </c>
      <c r="E6" s="11">
        <v>7</v>
      </c>
      <c r="F6" s="11">
        <v>9</v>
      </c>
      <c r="G6" s="11">
        <v>10</v>
      </c>
      <c r="H6" s="11">
        <v>12</v>
      </c>
      <c r="I6" s="11">
        <v>10</v>
      </c>
      <c r="J6" s="11">
        <v>10</v>
      </c>
      <c r="K6" s="11">
        <v>10</v>
      </c>
      <c r="L6" s="11">
        <v>9</v>
      </c>
      <c r="M6" s="11"/>
      <c r="N6" s="12"/>
      <c r="O6" s="10">
        <f>IF(B6="","",SUM(C6:M6)-(N6))</f>
        <v>98</v>
      </c>
      <c r="P6" s="136" t="s">
        <v>71</v>
      </c>
      <c r="Q6" s="25">
        <f t="shared" si="0"/>
        <v>28</v>
      </c>
      <c r="S6" s="127" t="s">
        <v>76</v>
      </c>
      <c r="T6" s="128">
        <v>34</v>
      </c>
      <c r="W6" s="168" t="s">
        <v>86</v>
      </c>
    </row>
    <row r="7" spans="1:75" ht="15.75" customHeight="1" x14ac:dyDescent="0.25">
      <c r="A7" s="14">
        <v>3</v>
      </c>
      <c r="B7" s="8" t="s">
        <v>233</v>
      </c>
      <c r="C7" s="11">
        <v>14</v>
      </c>
      <c r="D7" s="11">
        <v>9</v>
      </c>
      <c r="E7" s="11">
        <v>8</v>
      </c>
      <c r="F7" s="11">
        <v>9</v>
      </c>
      <c r="G7" s="11">
        <v>11</v>
      </c>
      <c r="H7" s="11">
        <v>12</v>
      </c>
      <c r="I7" s="11">
        <v>9</v>
      </c>
      <c r="J7" s="11">
        <v>9</v>
      </c>
      <c r="K7" s="11">
        <v>9</v>
      </c>
      <c r="L7" s="11">
        <v>7</v>
      </c>
      <c r="M7" s="11"/>
      <c r="N7" s="12"/>
      <c r="O7" s="10">
        <f>IF(B7="","",SUM(C7:M7)-(N7))</f>
        <v>97</v>
      </c>
      <c r="P7" s="136" t="s">
        <v>71</v>
      </c>
      <c r="Q7" s="25">
        <f t="shared" si="0"/>
        <v>31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8" t="s">
        <v>208</v>
      </c>
      <c r="C8" s="11">
        <v>14</v>
      </c>
      <c r="D8" s="11">
        <v>9</v>
      </c>
      <c r="E8" s="11">
        <v>7</v>
      </c>
      <c r="F8" s="11">
        <v>9</v>
      </c>
      <c r="G8" s="11">
        <v>11</v>
      </c>
      <c r="H8" s="11">
        <v>12</v>
      </c>
      <c r="I8" s="11">
        <v>9</v>
      </c>
      <c r="J8" s="11">
        <v>10</v>
      </c>
      <c r="K8" s="11">
        <v>9</v>
      </c>
      <c r="L8" s="11">
        <v>7</v>
      </c>
      <c r="M8" s="11"/>
      <c r="N8" s="12"/>
      <c r="O8" s="10">
        <f>IF(B8="","",SUM(C8:M8)-(N8))</f>
        <v>97</v>
      </c>
      <c r="P8" s="136" t="s">
        <v>71</v>
      </c>
      <c r="Q8" s="25">
        <f t="shared" si="0"/>
        <v>30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 t="s">
        <v>216</v>
      </c>
      <c r="C9" s="14">
        <v>14</v>
      </c>
      <c r="D9" s="14">
        <v>9</v>
      </c>
      <c r="E9" s="14">
        <v>7</v>
      </c>
      <c r="F9" s="14">
        <v>10</v>
      </c>
      <c r="G9" s="14">
        <v>9</v>
      </c>
      <c r="H9" s="14">
        <v>12</v>
      </c>
      <c r="I9" s="14">
        <v>9</v>
      </c>
      <c r="J9" s="14">
        <v>9</v>
      </c>
      <c r="K9" s="14">
        <v>9</v>
      </c>
      <c r="L9" s="14">
        <v>8</v>
      </c>
      <c r="M9" s="14"/>
      <c r="N9" s="14"/>
      <c r="O9" s="10">
        <f>IF(B9="","",SUM(C9:M9)-(N9))</f>
        <v>96</v>
      </c>
      <c r="P9" s="136" t="s">
        <v>71</v>
      </c>
      <c r="Q9" s="25">
        <f t="shared" si="0"/>
        <v>30</v>
      </c>
      <c r="S9" s="127" t="s">
        <v>73</v>
      </c>
      <c r="T9" s="128">
        <v>390</v>
      </c>
    </row>
    <row r="10" spans="1:75" ht="15.75" customHeight="1" x14ac:dyDescent="0.25">
      <c r="A10" s="14">
        <v>6</v>
      </c>
      <c r="B10" s="8" t="s">
        <v>239</v>
      </c>
      <c r="C10" s="14">
        <v>14</v>
      </c>
      <c r="D10" s="14">
        <v>0</v>
      </c>
      <c r="E10" s="14">
        <v>7</v>
      </c>
      <c r="F10" s="14">
        <v>10</v>
      </c>
      <c r="G10" s="14">
        <v>12</v>
      </c>
      <c r="H10" s="14">
        <v>13</v>
      </c>
      <c r="I10" s="14">
        <v>10</v>
      </c>
      <c r="J10" s="14">
        <v>10</v>
      </c>
      <c r="K10" s="14">
        <v>11</v>
      </c>
      <c r="L10" s="14">
        <v>9</v>
      </c>
      <c r="M10" s="14"/>
      <c r="N10" s="14"/>
      <c r="O10" s="10">
        <f>IF(B10="","",SUM(C10:M10)-(N10))</f>
        <v>96</v>
      </c>
      <c r="P10" s="136" t="s">
        <v>71</v>
      </c>
      <c r="Q10" s="25">
        <f t="shared" si="0"/>
        <v>21</v>
      </c>
      <c r="S10" s="127" t="s">
        <v>84</v>
      </c>
      <c r="T10" s="143">
        <f>SUM(O5:O12)</f>
        <v>768</v>
      </c>
    </row>
    <row r="11" spans="1:75" ht="15.75" customHeight="1" x14ac:dyDescent="0.25">
      <c r="A11" s="14">
        <v>7</v>
      </c>
      <c r="B11" s="137" t="s">
        <v>232</v>
      </c>
      <c r="C11" s="11">
        <v>18</v>
      </c>
      <c r="D11" s="11">
        <v>9</v>
      </c>
      <c r="E11" s="11">
        <v>7</v>
      </c>
      <c r="F11" s="11">
        <v>10</v>
      </c>
      <c r="G11" s="11">
        <v>0</v>
      </c>
      <c r="H11" s="11">
        <v>12</v>
      </c>
      <c r="I11" s="11">
        <v>10</v>
      </c>
      <c r="J11" s="11">
        <v>9</v>
      </c>
      <c r="K11" s="11">
        <v>10</v>
      </c>
      <c r="L11" s="11">
        <v>9</v>
      </c>
      <c r="M11" s="11"/>
      <c r="N11" s="12"/>
      <c r="O11" s="10">
        <f>IF(B11="","",SUM(C11:M11)-(N11))</f>
        <v>94</v>
      </c>
      <c r="P11" s="136" t="s">
        <v>71</v>
      </c>
      <c r="Q11" s="25">
        <f t="shared" si="0"/>
        <v>34</v>
      </c>
      <c r="S11" s="242" t="s">
        <v>77</v>
      </c>
      <c r="T11" s="244">
        <v>240</v>
      </c>
      <c r="U11" s="1">
        <f>SUM(Q5:Q12)</f>
        <v>232</v>
      </c>
    </row>
    <row r="12" spans="1:75" ht="15.75" customHeight="1" x14ac:dyDescent="0.25">
      <c r="A12" s="14">
        <v>8</v>
      </c>
      <c r="B12" s="8" t="s">
        <v>240</v>
      </c>
      <c r="C12" s="11">
        <v>13</v>
      </c>
      <c r="D12" s="11">
        <v>9</v>
      </c>
      <c r="E12" s="11">
        <v>8</v>
      </c>
      <c r="F12" s="11">
        <v>9</v>
      </c>
      <c r="G12" s="11">
        <v>0</v>
      </c>
      <c r="H12" s="11">
        <v>13</v>
      </c>
      <c r="I12" s="11">
        <v>10</v>
      </c>
      <c r="J12" s="11">
        <v>10</v>
      </c>
      <c r="K12" s="11">
        <v>11</v>
      </c>
      <c r="L12" s="11">
        <v>9</v>
      </c>
      <c r="M12" s="11"/>
      <c r="N12" s="12"/>
      <c r="O12" s="10">
        <f>IF(B12="","",SUM(C12:M12)-(N12))</f>
        <v>92</v>
      </c>
      <c r="P12" s="136" t="s">
        <v>71</v>
      </c>
      <c r="Q12" s="25">
        <f t="shared" si="0"/>
        <v>30</v>
      </c>
      <c r="S12" s="243"/>
      <c r="T12" s="244"/>
    </row>
    <row r="13" spans="1:75" ht="15.75" customHeight="1" x14ac:dyDescent="0.25">
      <c r="A13" s="14">
        <v>9</v>
      </c>
      <c r="B13" s="8" t="s">
        <v>231</v>
      </c>
      <c r="C13" s="11">
        <v>13</v>
      </c>
      <c r="D13" s="11">
        <v>9</v>
      </c>
      <c r="E13" s="11">
        <v>7</v>
      </c>
      <c r="F13" s="11">
        <v>9</v>
      </c>
      <c r="G13" s="11">
        <v>0</v>
      </c>
      <c r="H13" s="11">
        <v>12</v>
      </c>
      <c r="I13" s="11">
        <v>10</v>
      </c>
      <c r="J13" s="11">
        <v>9</v>
      </c>
      <c r="K13" s="11">
        <v>10</v>
      </c>
      <c r="L13" s="11">
        <v>9</v>
      </c>
      <c r="M13" s="11"/>
      <c r="N13" s="12"/>
      <c r="O13" s="10">
        <f>IF(B13="","",SUM(C13:M13)-(N13))</f>
        <v>88</v>
      </c>
      <c r="P13" s="136" t="s">
        <v>71</v>
      </c>
      <c r="Q13" s="25">
        <f t="shared" si="0"/>
        <v>29</v>
      </c>
      <c r="S13" s="140"/>
      <c r="T13" s="140"/>
    </row>
    <row r="14" spans="1:75" ht="15.75" customHeight="1" x14ac:dyDescent="0.25">
      <c r="A14" s="14">
        <v>10</v>
      </c>
      <c r="B14" s="8" t="s">
        <v>169</v>
      </c>
      <c r="C14" s="11">
        <v>13</v>
      </c>
      <c r="D14" s="11">
        <v>0</v>
      </c>
      <c r="E14" s="11">
        <v>7</v>
      </c>
      <c r="F14" s="11">
        <v>10</v>
      </c>
      <c r="G14" s="11">
        <v>11</v>
      </c>
      <c r="H14" s="11">
        <v>12</v>
      </c>
      <c r="I14" s="11">
        <v>9</v>
      </c>
      <c r="J14" s="11">
        <v>10</v>
      </c>
      <c r="K14" s="11">
        <v>9</v>
      </c>
      <c r="L14" s="11">
        <v>6</v>
      </c>
      <c r="M14" s="11"/>
      <c r="N14" s="12"/>
      <c r="O14" s="10">
        <f>IF(B14="","",SUM(C14:M14)-(N14))</f>
        <v>87</v>
      </c>
      <c r="P14" s="136" t="s">
        <v>71</v>
      </c>
      <c r="Q14" s="25">
        <f t="shared" si="0"/>
        <v>20</v>
      </c>
      <c r="S14" s="141"/>
      <c r="T14" s="142"/>
    </row>
    <row r="15" spans="1:75" ht="15.75" customHeight="1" x14ac:dyDescent="0.25">
      <c r="A15" s="14">
        <v>11</v>
      </c>
      <c r="B15" s="137" t="s">
        <v>228</v>
      </c>
      <c r="C15" s="11">
        <v>14</v>
      </c>
      <c r="D15" s="11">
        <v>0</v>
      </c>
      <c r="E15" s="11">
        <v>9</v>
      </c>
      <c r="F15" s="11">
        <v>9</v>
      </c>
      <c r="G15" s="11">
        <v>0</v>
      </c>
      <c r="H15" s="11">
        <v>12</v>
      </c>
      <c r="I15" s="11">
        <v>9</v>
      </c>
      <c r="J15" s="11">
        <v>10</v>
      </c>
      <c r="K15" s="11">
        <v>9</v>
      </c>
      <c r="L15" s="11">
        <v>9</v>
      </c>
      <c r="M15" s="11"/>
      <c r="N15" s="12"/>
      <c r="O15" s="10">
        <f>IF(B15="","",SUM(C15:M15)-(N15))</f>
        <v>81</v>
      </c>
      <c r="P15" s="136" t="s">
        <v>71</v>
      </c>
      <c r="Q15" s="25">
        <f t="shared" si="0"/>
        <v>23</v>
      </c>
      <c r="R15" s="139"/>
      <c r="S15" s="239"/>
      <c r="T15" s="241"/>
    </row>
    <row r="16" spans="1:75" ht="15.75" customHeight="1" x14ac:dyDescent="0.25">
      <c r="A16" s="14">
        <v>12</v>
      </c>
      <c r="B16" s="8" t="s">
        <v>227</v>
      </c>
      <c r="C16" s="11">
        <v>0</v>
      </c>
      <c r="D16" s="11">
        <v>0</v>
      </c>
      <c r="E16" s="11">
        <v>7</v>
      </c>
      <c r="F16" s="11">
        <v>9</v>
      </c>
      <c r="G16" s="11">
        <v>0</v>
      </c>
      <c r="H16" s="11">
        <v>12</v>
      </c>
      <c r="I16" s="11">
        <v>9</v>
      </c>
      <c r="J16" s="11">
        <v>10</v>
      </c>
      <c r="K16" s="11">
        <v>9</v>
      </c>
      <c r="L16" s="11">
        <v>6</v>
      </c>
      <c r="M16" s="11"/>
      <c r="N16" s="12"/>
      <c r="O16" s="10">
        <f>IF(B16="","",SUM(C16:M16)-(N16))</f>
        <v>62</v>
      </c>
      <c r="P16" s="136" t="s">
        <v>71</v>
      </c>
      <c r="Q16" s="25">
        <f t="shared" si="0"/>
        <v>7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5:O20" si="1">IF(B17="","",SUM(C17:M17)-(N17))</f>
        <v/>
      </c>
      <c r="P17" s="136"/>
      <c r="Q17" s="25">
        <f t="shared" si="0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6"/>
      <c r="Q18" s="25">
        <f t="shared" si="0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6"/>
      <c r="Q19" s="25">
        <f t="shared" si="0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6"/>
      <c r="Q20" s="25">
        <f t="shared" si="0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0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0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0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0"/>
        <v>0</v>
      </c>
    </row>
  </sheetData>
  <sortState ref="B5:P16">
    <sortCondition descending="1" ref="O5:O16"/>
  </sortState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5" sqref="T5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106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117</v>
      </c>
    </row>
    <row r="3" spans="1:75" ht="15.75" customHeight="1" x14ac:dyDescent="0.25">
      <c r="A3" s="247" t="s">
        <v>30</v>
      </c>
      <c r="B3" s="248"/>
      <c r="C3" s="248"/>
      <c r="D3" s="252" t="s">
        <v>105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19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142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77</v>
      </c>
      <c r="C5" s="11">
        <v>17</v>
      </c>
      <c r="D5" s="11">
        <v>10</v>
      </c>
      <c r="E5" s="11">
        <v>7</v>
      </c>
      <c r="F5" s="11">
        <v>10</v>
      </c>
      <c r="G5" s="11">
        <v>14</v>
      </c>
      <c r="H5" s="11">
        <v>14</v>
      </c>
      <c r="I5" s="11">
        <v>9</v>
      </c>
      <c r="J5" s="11">
        <v>9</v>
      </c>
      <c r="K5" s="11">
        <v>9</v>
      </c>
      <c r="L5" s="11">
        <v>10</v>
      </c>
      <c r="M5" s="11">
        <v>3</v>
      </c>
      <c r="N5" s="12"/>
      <c r="O5" s="10">
        <f t="shared" ref="O5:O20" si="0">IF(B5="","",SUM(C5:M5)-(N5))</f>
        <v>112</v>
      </c>
      <c r="P5" s="136" t="s">
        <v>74</v>
      </c>
      <c r="Q5" s="25">
        <f t="shared" ref="Q5:Q24" si="1">SUM(C5:E5)</f>
        <v>34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37</v>
      </c>
      <c r="C6" s="11">
        <v>18</v>
      </c>
      <c r="D6" s="11">
        <v>11</v>
      </c>
      <c r="E6" s="11">
        <v>6</v>
      </c>
      <c r="F6" s="11">
        <v>9</v>
      </c>
      <c r="G6" s="11">
        <v>13</v>
      </c>
      <c r="H6" s="11">
        <v>13</v>
      </c>
      <c r="I6" s="11">
        <v>9</v>
      </c>
      <c r="J6" s="11">
        <v>9</v>
      </c>
      <c r="K6" s="11">
        <v>12</v>
      </c>
      <c r="L6" s="11">
        <v>11</v>
      </c>
      <c r="M6" s="11">
        <v>3</v>
      </c>
      <c r="N6" s="12"/>
      <c r="O6" s="10">
        <f t="shared" si="0"/>
        <v>114</v>
      </c>
      <c r="P6" s="136" t="s">
        <v>74</v>
      </c>
      <c r="Q6" s="25">
        <f t="shared" si="1"/>
        <v>35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83</v>
      </c>
      <c r="C7" s="11">
        <v>16</v>
      </c>
      <c r="D7" s="11">
        <v>11</v>
      </c>
      <c r="E7" s="11">
        <v>7</v>
      </c>
      <c r="F7" s="11">
        <v>9</v>
      </c>
      <c r="G7" s="11">
        <v>12</v>
      </c>
      <c r="H7" s="11">
        <v>13</v>
      </c>
      <c r="I7" s="11">
        <v>9</v>
      </c>
      <c r="J7" s="11">
        <v>10</v>
      </c>
      <c r="K7" s="11">
        <v>9</v>
      </c>
      <c r="L7" s="11">
        <v>10</v>
      </c>
      <c r="M7" s="11">
        <v>3</v>
      </c>
      <c r="N7" s="12"/>
      <c r="O7" s="10">
        <f t="shared" si="0"/>
        <v>109</v>
      </c>
      <c r="P7" s="136" t="s">
        <v>74</v>
      </c>
      <c r="Q7" s="25">
        <f t="shared" si="1"/>
        <v>34</v>
      </c>
      <c r="S7" s="127" t="s">
        <v>72</v>
      </c>
      <c r="T7" s="128">
        <v>832</v>
      </c>
      <c r="W7" s="168" t="s">
        <v>71</v>
      </c>
    </row>
    <row r="8" spans="1:75" ht="15.75" customHeight="1" x14ac:dyDescent="0.25">
      <c r="A8" s="14">
        <v>4</v>
      </c>
      <c r="B8" s="137">
        <v>44</v>
      </c>
      <c r="C8" s="11">
        <v>19</v>
      </c>
      <c r="D8" s="11">
        <v>13</v>
      </c>
      <c r="E8" s="11">
        <v>7</v>
      </c>
      <c r="F8" s="11">
        <v>9</v>
      </c>
      <c r="G8" s="11">
        <v>13</v>
      </c>
      <c r="H8" s="11">
        <v>14</v>
      </c>
      <c r="I8" s="11">
        <v>9</v>
      </c>
      <c r="J8" s="11">
        <v>9</v>
      </c>
      <c r="K8" s="11">
        <v>12</v>
      </c>
      <c r="L8" s="11">
        <v>9</v>
      </c>
      <c r="M8" s="11">
        <v>3</v>
      </c>
      <c r="N8" s="12"/>
      <c r="O8" s="10">
        <f t="shared" si="0"/>
        <v>117</v>
      </c>
      <c r="P8" s="136" t="s">
        <v>74</v>
      </c>
      <c r="Q8" s="25">
        <f t="shared" si="1"/>
        <v>39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13</v>
      </c>
      <c r="C9" s="11">
        <v>12</v>
      </c>
      <c r="D9" s="11">
        <v>10</v>
      </c>
      <c r="E9" s="11">
        <v>7</v>
      </c>
      <c r="F9" s="11">
        <v>9</v>
      </c>
      <c r="G9" s="11">
        <v>0</v>
      </c>
      <c r="H9" s="11">
        <v>14</v>
      </c>
      <c r="I9" s="11">
        <v>9</v>
      </c>
      <c r="J9" s="11">
        <v>9</v>
      </c>
      <c r="K9" s="11">
        <v>8</v>
      </c>
      <c r="L9" s="11">
        <v>8</v>
      </c>
      <c r="M9" s="11"/>
      <c r="N9" s="12"/>
      <c r="O9" s="10">
        <f t="shared" si="0"/>
        <v>86</v>
      </c>
      <c r="P9" s="136" t="s">
        <v>75</v>
      </c>
      <c r="Q9" s="25">
        <f t="shared" si="1"/>
        <v>29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50</v>
      </c>
      <c r="C10" s="11">
        <v>15</v>
      </c>
      <c r="D10" s="11">
        <v>9</v>
      </c>
      <c r="E10" s="11">
        <v>8</v>
      </c>
      <c r="F10" s="11">
        <v>9</v>
      </c>
      <c r="G10" s="11">
        <v>12</v>
      </c>
      <c r="H10" s="11">
        <v>13</v>
      </c>
      <c r="I10" s="11">
        <v>9</v>
      </c>
      <c r="J10" s="11">
        <v>9</v>
      </c>
      <c r="K10" s="11">
        <v>9</v>
      </c>
      <c r="L10" s="11">
        <v>9</v>
      </c>
      <c r="M10" s="11">
        <v>3</v>
      </c>
      <c r="N10" s="12"/>
      <c r="O10" s="10">
        <f t="shared" si="0"/>
        <v>105</v>
      </c>
      <c r="P10" s="136" t="s">
        <v>75</v>
      </c>
      <c r="Q10" s="25">
        <f t="shared" si="1"/>
        <v>32</v>
      </c>
      <c r="S10" s="127" t="s">
        <v>84</v>
      </c>
      <c r="T10" s="143">
        <f>SUM(O5:O12)</f>
        <v>832</v>
      </c>
    </row>
    <row r="11" spans="1:75" ht="15.75" customHeight="1" x14ac:dyDescent="0.25">
      <c r="A11" s="14">
        <v>7</v>
      </c>
      <c r="B11" s="137">
        <v>56</v>
      </c>
      <c r="C11" s="11">
        <v>14</v>
      </c>
      <c r="D11" s="11">
        <v>9</v>
      </c>
      <c r="E11" s="11">
        <v>6</v>
      </c>
      <c r="F11" s="11">
        <v>9</v>
      </c>
      <c r="G11" s="11">
        <v>0</v>
      </c>
      <c r="H11" s="11">
        <v>13</v>
      </c>
      <c r="I11" s="11">
        <v>9</v>
      </c>
      <c r="J11" s="11">
        <v>9</v>
      </c>
      <c r="K11" s="11">
        <v>9</v>
      </c>
      <c r="L11" s="11">
        <v>9</v>
      </c>
      <c r="M11" s="11"/>
      <c r="N11" s="12"/>
      <c r="O11" s="10">
        <f t="shared" si="0"/>
        <v>87</v>
      </c>
      <c r="P11" s="136" t="s">
        <v>75</v>
      </c>
      <c r="Q11" s="25">
        <f t="shared" si="1"/>
        <v>29</v>
      </c>
      <c r="S11" s="242" t="s">
        <v>77</v>
      </c>
      <c r="T11" s="244">
        <v>264</v>
      </c>
      <c r="U11" s="1">
        <f>SUM(Q5:Q12)</f>
        <v>264</v>
      </c>
    </row>
    <row r="12" spans="1:75" ht="15.75" customHeight="1" x14ac:dyDescent="0.25">
      <c r="A12" s="14">
        <v>8</v>
      </c>
      <c r="B12" s="8">
        <v>54</v>
      </c>
      <c r="C12" s="14">
        <v>15</v>
      </c>
      <c r="D12" s="14">
        <v>10</v>
      </c>
      <c r="E12" s="14">
        <v>7</v>
      </c>
      <c r="F12" s="14">
        <v>9</v>
      </c>
      <c r="G12" s="14">
        <v>10</v>
      </c>
      <c r="H12" s="14">
        <v>13</v>
      </c>
      <c r="I12" s="14">
        <v>9</v>
      </c>
      <c r="J12" s="14">
        <v>10</v>
      </c>
      <c r="K12" s="14">
        <v>8</v>
      </c>
      <c r="L12" s="14">
        <v>8</v>
      </c>
      <c r="M12" s="14">
        <v>3</v>
      </c>
      <c r="N12" s="14"/>
      <c r="O12" s="10">
        <f t="shared" si="0"/>
        <v>102</v>
      </c>
      <c r="P12" s="136" t="s">
        <v>75</v>
      </c>
      <c r="Q12" s="25">
        <f t="shared" si="1"/>
        <v>32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90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86</v>
      </c>
    </row>
    <row r="3" spans="1:75" ht="15.75" customHeight="1" x14ac:dyDescent="0.25">
      <c r="A3" s="247" t="s">
        <v>30</v>
      </c>
      <c r="B3" s="248"/>
      <c r="C3" s="248"/>
      <c r="D3" s="252" t="s">
        <v>148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0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20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25</v>
      </c>
      <c r="C5" s="11">
        <v>0</v>
      </c>
      <c r="D5" s="11">
        <v>0</v>
      </c>
      <c r="E5" s="11">
        <v>6</v>
      </c>
      <c r="F5" s="11">
        <v>10</v>
      </c>
      <c r="G5" s="11">
        <v>0</v>
      </c>
      <c r="H5" s="11">
        <v>13</v>
      </c>
      <c r="I5" s="11">
        <v>12</v>
      </c>
      <c r="J5" s="11">
        <v>9</v>
      </c>
      <c r="K5" s="11">
        <v>12</v>
      </c>
      <c r="L5" s="11">
        <v>10</v>
      </c>
      <c r="M5" s="11"/>
      <c r="N5" s="12"/>
      <c r="O5" s="10">
        <f t="shared" ref="O5:O20" si="0">IF(B5="","",SUM(C5:M5)-(N5))</f>
        <v>72</v>
      </c>
      <c r="P5" s="136" t="s">
        <v>74</v>
      </c>
      <c r="Q5" s="25">
        <f t="shared" ref="Q5:Q24" si="1">SUM(C5:E5)</f>
        <v>6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41</v>
      </c>
      <c r="C6" s="11">
        <v>0</v>
      </c>
      <c r="D6" s="11">
        <v>0</v>
      </c>
      <c r="E6" s="11">
        <v>0</v>
      </c>
      <c r="F6" s="11">
        <v>9</v>
      </c>
      <c r="G6" s="11">
        <v>0</v>
      </c>
      <c r="H6" s="11">
        <v>13</v>
      </c>
      <c r="I6" s="11">
        <v>12</v>
      </c>
      <c r="J6" s="11">
        <v>9</v>
      </c>
      <c r="K6" s="11">
        <v>9</v>
      </c>
      <c r="L6" s="11">
        <v>9</v>
      </c>
      <c r="M6" s="11"/>
      <c r="N6" s="12"/>
      <c r="O6" s="10">
        <f t="shared" si="0"/>
        <v>61</v>
      </c>
      <c r="P6" s="136" t="s">
        <v>74</v>
      </c>
      <c r="Q6" s="25">
        <f t="shared" si="1"/>
        <v>0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22</v>
      </c>
      <c r="C7" s="11">
        <v>0</v>
      </c>
      <c r="D7" s="11">
        <v>0</v>
      </c>
      <c r="E7" s="11">
        <v>0</v>
      </c>
      <c r="F7" s="11">
        <v>9</v>
      </c>
      <c r="G7" s="11">
        <v>0</v>
      </c>
      <c r="H7" s="11">
        <v>14</v>
      </c>
      <c r="I7" s="11">
        <v>10</v>
      </c>
      <c r="J7" s="11">
        <v>11</v>
      </c>
      <c r="K7" s="11">
        <v>12</v>
      </c>
      <c r="L7" s="11">
        <v>6</v>
      </c>
      <c r="M7" s="11"/>
      <c r="N7" s="12"/>
      <c r="O7" s="10">
        <f t="shared" si="0"/>
        <v>62</v>
      </c>
      <c r="P7" s="136" t="s">
        <v>74</v>
      </c>
      <c r="Q7" s="25">
        <f t="shared" si="1"/>
        <v>0</v>
      </c>
      <c r="S7" s="127" t="s">
        <v>72</v>
      </c>
      <c r="T7" s="128">
        <v>510</v>
      </c>
      <c r="W7" s="168" t="s">
        <v>71</v>
      </c>
    </row>
    <row r="8" spans="1:75" ht="15.75" customHeight="1" x14ac:dyDescent="0.25">
      <c r="A8" s="14">
        <v>4</v>
      </c>
      <c r="B8" s="137">
        <v>30</v>
      </c>
      <c r="C8" s="11">
        <v>0</v>
      </c>
      <c r="D8" s="11">
        <v>0</v>
      </c>
      <c r="E8" s="11">
        <v>6</v>
      </c>
      <c r="F8" s="11">
        <v>9</v>
      </c>
      <c r="G8" s="11">
        <v>0</v>
      </c>
      <c r="H8" s="11">
        <v>15</v>
      </c>
      <c r="I8" s="11">
        <v>10</v>
      </c>
      <c r="J8" s="11">
        <v>9</v>
      </c>
      <c r="K8" s="11">
        <v>10</v>
      </c>
      <c r="L8" s="11">
        <v>6</v>
      </c>
      <c r="M8" s="11"/>
      <c r="N8" s="12"/>
      <c r="O8" s="10">
        <f t="shared" si="0"/>
        <v>65</v>
      </c>
      <c r="P8" s="136" t="s">
        <v>74</v>
      </c>
      <c r="Q8" s="25">
        <f t="shared" si="1"/>
        <v>6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>
        <f t="shared" si="0"/>
        <v>0</v>
      </c>
      <c r="P9" s="136" t="s">
        <v>75</v>
      </c>
      <c r="Q9" s="25">
        <f t="shared" si="1"/>
        <v>0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13</v>
      </c>
      <c r="C10" s="11">
        <v>0</v>
      </c>
      <c r="D10" s="11">
        <v>0</v>
      </c>
      <c r="E10" s="11">
        <v>6</v>
      </c>
      <c r="F10" s="11">
        <v>9</v>
      </c>
      <c r="G10" s="11">
        <v>12</v>
      </c>
      <c r="H10" s="11">
        <v>12</v>
      </c>
      <c r="I10" s="11">
        <v>13</v>
      </c>
      <c r="J10" s="11">
        <v>9</v>
      </c>
      <c r="K10" s="11">
        <v>12</v>
      </c>
      <c r="L10" s="11">
        <v>9</v>
      </c>
      <c r="M10" s="11"/>
      <c r="N10" s="12"/>
      <c r="O10" s="10">
        <f t="shared" si="0"/>
        <v>82</v>
      </c>
      <c r="P10" s="136" t="s">
        <v>75</v>
      </c>
      <c r="Q10" s="25">
        <f t="shared" si="1"/>
        <v>6</v>
      </c>
      <c r="S10" s="127" t="s">
        <v>84</v>
      </c>
      <c r="T10" s="143">
        <f>SUM(O5:O12)</f>
        <v>510</v>
      </c>
    </row>
    <row r="11" spans="1:75" ht="15.75" customHeight="1" x14ac:dyDescent="0.25">
      <c r="A11" s="14">
        <v>7</v>
      </c>
      <c r="B11" s="137">
        <v>1</v>
      </c>
      <c r="C11" s="11">
        <v>0</v>
      </c>
      <c r="D11" s="11">
        <v>0</v>
      </c>
      <c r="E11" s="11">
        <v>6</v>
      </c>
      <c r="F11" s="11">
        <v>9</v>
      </c>
      <c r="G11" s="11">
        <v>14</v>
      </c>
      <c r="H11" s="11">
        <v>12</v>
      </c>
      <c r="I11" s="11">
        <v>13</v>
      </c>
      <c r="J11" s="11">
        <v>9</v>
      </c>
      <c r="K11" s="11">
        <v>10</v>
      </c>
      <c r="L11" s="11">
        <v>9</v>
      </c>
      <c r="M11" s="11"/>
      <c r="N11" s="12"/>
      <c r="O11" s="10">
        <f t="shared" si="0"/>
        <v>82</v>
      </c>
      <c r="P11" s="136" t="s">
        <v>75</v>
      </c>
      <c r="Q11" s="25">
        <f t="shared" si="1"/>
        <v>6</v>
      </c>
      <c r="S11" s="242" t="s">
        <v>77</v>
      </c>
      <c r="T11" s="244">
        <v>32</v>
      </c>
      <c r="U11" s="1">
        <f>SUM(Q5:Q12)</f>
        <v>32</v>
      </c>
    </row>
    <row r="12" spans="1:75" ht="15.75" customHeight="1" x14ac:dyDescent="0.25">
      <c r="A12" s="14">
        <v>8</v>
      </c>
      <c r="B12" s="8">
        <v>2</v>
      </c>
      <c r="C12" s="14">
        <v>0</v>
      </c>
      <c r="D12" s="14">
        <v>0</v>
      </c>
      <c r="E12" s="14">
        <v>8</v>
      </c>
      <c r="F12" s="14">
        <v>10</v>
      </c>
      <c r="G12" s="14">
        <v>14</v>
      </c>
      <c r="H12" s="14">
        <v>12</v>
      </c>
      <c r="I12" s="14">
        <v>12</v>
      </c>
      <c r="J12" s="14">
        <v>10</v>
      </c>
      <c r="K12" s="14">
        <v>10</v>
      </c>
      <c r="L12" s="14">
        <v>10</v>
      </c>
      <c r="M12" s="14"/>
      <c r="N12" s="14"/>
      <c r="O12" s="10">
        <f t="shared" si="0"/>
        <v>86</v>
      </c>
      <c r="P12" s="136" t="s">
        <v>75</v>
      </c>
      <c r="Q12" s="25">
        <f t="shared" si="1"/>
        <v>8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0" sqref="T10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131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4</v>
      </c>
      <c r="Q2" s="125" t="s">
        <v>64</v>
      </c>
      <c r="R2" s="126"/>
      <c r="S2" s="127" t="s">
        <v>65</v>
      </c>
      <c r="T2" s="128">
        <f>MAX(O5:O24)</f>
        <v>116</v>
      </c>
    </row>
    <row r="3" spans="1:75" ht="15.75" customHeight="1" x14ac:dyDescent="0.25">
      <c r="A3" s="247" t="s">
        <v>30</v>
      </c>
      <c r="B3" s="248"/>
      <c r="C3" s="248"/>
      <c r="D3" s="252" t="s">
        <v>132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16</v>
      </c>
      <c r="R3" s="133"/>
      <c r="S3" s="127" t="s">
        <v>68</v>
      </c>
      <c r="T3" s="128">
        <f>MAX(C5:C24)</f>
        <v>22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103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137">
        <v>19</v>
      </c>
      <c r="C5" s="11">
        <v>22</v>
      </c>
      <c r="D5" s="11">
        <v>12</v>
      </c>
      <c r="E5" s="11">
        <v>8</v>
      </c>
      <c r="F5" s="11">
        <v>9</v>
      </c>
      <c r="G5" s="11">
        <v>11</v>
      </c>
      <c r="H5" s="11">
        <v>15</v>
      </c>
      <c r="I5" s="11">
        <v>9</v>
      </c>
      <c r="J5" s="11">
        <v>9</v>
      </c>
      <c r="K5" s="11">
        <v>9</v>
      </c>
      <c r="L5" s="11">
        <v>9</v>
      </c>
      <c r="M5" s="11">
        <v>3</v>
      </c>
      <c r="N5" s="12"/>
      <c r="O5" s="10">
        <f t="shared" ref="O5:O20" si="0">IF(B5="","",SUM(C5:M5)-(N5))</f>
        <v>116</v>
      </c>
      <c r="P5" s="136" t="s">
        <v>156</v>
      </c>
      <c r="Q5" s="25">
        <f t="shared" ref="Q5:Q24" si="1">SUM(C5:E5)</f>
        <v>42</v>
      </c>
      <c r="S5" s="127" t="s">
        <v>55</v>
      </c>
      <c r="T5" s="128">
        <v>79</v>
      </c>
      <c r="W5" s="168" t="s">
        <v>85</v>
      </c>
    </row>
    <row r="6" spans="1:75" ht="15.75" customHeight="1" x14ac:dyDescent="0.25">
      <c r="A6" s="14">
        <v>2</v>
      </c>
      <c r="B6" s="8">
        <v>12</v>
      </c>
      <c r="C6" s="11">
        <v>19</v>
      </c>
      <c r="D6" s="11">
        <v>12</v>
      </c>
      <c r="E6" s="11">
        <v>8</v>
      </c>
      <c r="F6" s="11">
        <v>8</v>
      </c>
      <c r="G6" s="11">
        <v>12</v>
      </c>
      <c r="H6" s="11">
        <v>13</v>
      </c>
      <c r="I6" s="11">
        <v>9</v>
      </c>
      <c r="J6" s="11">
        <v>10</v>
      </c>
      <c r="K6" s="11">
        <v>9</v>
      </c>
      <c r="L6" s="11">
        <v>9</v>
      </c>
      <c r="M6" s="11">
        <v>3</v>
      </c>
      <c r="N6" s="12"/>
      <c r="O6" s="10">
        <f t="shared" si="0"/>
        <v>112</v>
      </c>
      <c r="P6" s="136" t="s">
        <v>86</v>
      </c>
      <c r="Q6" s="25">
        <f t="shared" si="1"/>
        <v>39</v>
      </c>
      <c r="S6" s="127" t="s">
        <v>76</v>
      </c>
      <c r="T6" s="128">
        <v>36</v>
      </c>
      <c r="W6" s="168" t="s">
        <v>85</v>
      </c>
    </row>
    <row r="7" spans="1:75" ht="15.75" customHeight="1" x14ac:dyDescent="0.25">
      <c r="A7" s="14">
        <v>3</v>
      </c>
      <c r="B7" s="137">
        <v>2</v>
      </c>
      <c r="C7" s="11">
        <v>21</v>
      </c>
      <c r="D7" s="11">
        <v>10</v>
      </c>
      <c r="E7" s="11">
        <v>9</v>
      </c>
      <c r="F7" s="11">
        <v>9</v>
      </c>
      <c r="G7" s="11">
        <v>12</v>
      </c>
      <c r="H7" s="11">
        <v>12</v>
      </c>
      <c r="I7" s="11">
        <v>8</v>
      </c>
      <c r="J7" s="11">
        <v>9</v>
      </c>
      <c r="K7" s="11">
        <v>10</v>
      </c>
      <c r="L7" s="11">
        <v>9</v>
      </c>
      <c r="M7" s="11">
        <v>3</v>
      </c>
      <c r="N7" s="12"/>
      <c r="O7" s="10">
        <f t="shared" si="0"/>
        <v>112</v>
      </c>
      <c r="P7" s="136" t="s">
        <v>86</v>
      </c>
      <c r="Q7" s="25">
        <f t="shared" si="1"/>
        <v>40</v>
      </c>
      <c r="S7" s="127" t="s">
        <v>72</v>
      </c>
      <c r="T7" s="128">
        <v>381</v>
      </c>
      <c r="W7" s="168" t="s">
        <v>71</v>
      </c>
    </row>
    <row r="8" spans="1:75" ht="15.75" customHeight="1" x14ac:dyDescent="0.25">
      <c r="A8" s="14">
        <v>4</v>
      </c>
      <c r="B8" s="8">
        <v>37</v>
      </c>
      <c r="C8" s="14">
        <v>18</v>
      </c>
      <c r="D8" s="14">
        <v>12</v>
      </c>
      <c r="E8" s="14">
        <v>7</v>
      </c>
      <c r="F8" s="14">
        <v>9</v>
      </c>
      <c r="G8" s="14">
        <v>11</v>
      </c>
      <c r="H8" s="14">
        <v>15</v>
      </c>
      <c r="I8" s="14">
        <v>8</v>
      </c>
      <c r="J8" s="14">
        <v>10</v>
      </c>
      <c r="K8" s="14">
        <v>10</v>
      </c>
      <c r="L8" s="14">
        <v>9</v>
      </c>
      <c r="M8" s="14">
        <v>3</v>
      </c>
      <c r="N8" s="14"/>
      <c r="O8" s="10">
        <f t="shared" si="0"/>
        <v>112</v>
      </c>
      <c r="P8" s="136" t="s">
        <v>156</v>
      </c>
      <c r="Q8" s="25">
        <f t="shared" si="1"/>
        <v>37</v>
      </c>
      <c r="S8" s="127" t="s">
        <v>83</v>
      </c>
      <c r="T8" s="128">
        <v>452</v>
      </c>
    </row>
    <row r="9" spans="1:75" ht="15.75" customHeight="1" x14ac:dyDescent="0.25">
      <c r="A9" s="14">
        <v>5</v>
      </c>
      <c r="B9" s="8">
        <v>39</v>
      </c>
      <c r="C9" s="11">
        <v>18</v>
      </c>
      <c r="D9" s="11">
        <v>13</v>
      </c>
      <c r="E9" s="11">
        <v>7</v>
      </c>
      <c r="F9" s="11">
        <v>9</v>
      </c>
      <c r="G9" s="11">
        <v>9</v>
      </c>
      <c r="H9" s="11">
        <v>13</v>
      </c>
      <c r="I9" s="11">
        <v>10</v>
      </c>
      <c r="J9" s="11">
        <v>12</v>
      </c>
      <c r="K9" s="11">
        <v>10</v>
      </c>
      <c r="L9" s="11">
        <v>7</v>
      </c>
      <c r="M9" s="11">
        <v>3</v>
      </c>
      <c r="N9" s="12"/>
      <c r="O9" s="10">
        <f t="shared" si="0"/>
        <v>111</v>
      </c>
      <c r="P9" s="136" t="s">
        <v>74</v>
      </c>
      <c r="Q9" s="25">
        <f t="shared" si="1"/>
        <v>38</v>
      </c>
      <c r="S9" s="127" t="s">
        <v>73</v>
      </c>
      <c r="T9" s="128">
        <v>291</v>
      </c>
    </row>
    <row r="10" spans="1:75" ht="15.75" customHeight="1" x14ac:dyDescent="0.25">
      <c r="A10" s="14">
        <v>6</v>
      </c>
      <c r="B10" s="8" t="s">
        <v>179</v>
      </c>
      <c r="C10" s="14">
        <v>18</v>
      </c>
      <c r="D10" s="14">
        <v>10</v>
      </c>
      <c r="E10" s="14">
        <v>8</v>
      </c>
      <c r="F10" s="14">
        <v>10</v>
      </c>
      <c r="G10" s="14">
        <v>12</v>
      </c>
      <c r="H10" s="14">
        <v>13</v>
      </c>
      <c r="I10" s="14">
        <v>8</v>
      </c>
      <c r="J10" s="14">
        <v>9</v>
      </c>
      <c r="K10" s="14">
        <v>11</v>
      </c>
      <c r="L10" s="14">
        <v>9</v>
      </c>
      <c r="M10" s="14">
        <v>3</v>
      </c>
      <c r="N10" s="14"/>
      <c r="O10" s="10">
        <f t="shared" si="0"/>
        <v>111</v>
      </c>
      <c r="P10" s="136" t="s">
        <v>71</v>
      </c>
      <c r="Q10" s="25">
        <f t="shared" si="1"/>
        <v>36</v>
      </c>
      <c r="S10" s="127" t="s">
        <v>84</v>
      </c>
      <c r="T10" s="143">
        <f>SUM(O5:O12)</f>
        <v>893</v>
      </c>
    </row>
    <row r="11" spans="1:75" ht="15.75" customHeight="1" x14ac:dyDescent="0.25">
      <c r="A11" s="14">
        <v>7</v>
      </c>
      <c r="B11" s="8">
        <v>58</v>
      </c>
      <c r="C11" s="11">
        <v>17</v>
      </c>
      <c r="D11" s="11">
        <v>10</v>
      </c>
      <c r="E11" s="11">
        <v>9</v>
      </c>
      <c r="F11" s="11">
        <v>9</v>
      </c>
      <c r="G11" s="11">
        <v>10</v>
      </c>
      <c r="H11" s="11">
        <v>15</v>
      </c>
      <c r="I11" s="11">
        <v>9</v>
      </c>
      <c r="J11" s="11">
        <v>10</v>
      </c>
      <c r="K11" s="11">
        <v>9</v>
      </c>
      <c r="L11" s="11">
        <v>9</v>
      </c>
      <c r="M11" s="11">
        <v>3</v>
      </c>
      <c r="N11" s="12"/>
      <c r="O11" s="10">
        <f t="shared" si="0"/>
        <v>110</v>
      </c>
      <c r="P11" s="136" t="s">
        <v>155</v>
      </c>
      <c r="Q11" s="25">
        <f t="shared" si="1"/>
        <v>36</v>
      </c>
      <c r="S11" s="242" t="s">
        <v>77</v>
      </c>
      <c r="T11" s="244">
        <v>303</v>
      </c>
      <c r="U11" s="1">
        <f>SUM(Q5:Q12)</f>
        <v>301</v>
      </c>
    </row>
    <row r="12" spans="1:75" ht="15.75" customHeight="1" x14ac:dyDescent="0.25">
      <c r="A12" s="14">
        <v>8</v>
      </c>
      <c r="B12" s="8">
        <v>29</v>
      </c>
      <c r="C12" s="11">
        <v>16</v>
      </c>
      <c r="D12" s="11">
        <v>9</v>
      </c>
      <c r="E12" s="11">
        <v>8</v>
      </c>
      <c r="F12" s="11">
        <v>9</v>
      </c>
      <c r="G12" s="11">
        <v>13</v>
      </c>
      <c r="H12" s="11">
        <v>15</v>
      </c>
      <c r="I12" s="11">
        <v>8</v>
      </c>
      <c r="J12" s="11">
        <v>10</v>
      </c>
      <c r="K12" s="11">
        <v>9</v>
      </c>
      <c r="L12" s="11">
        <v>9</v>
      </c>
      <c r="M12" s="11">
        <v>3</v>
      </c>
      <c r="N12" s="12"/>
      <c r="O12" s="10">
        <f t="shared" si="0"/>
        <v>109</v>
      </c>
      <c r="P12" s="136" t="s">
        <v>155</v>
      </c>
      <c r="Q12" s="25">
        <f t="shared" si="1"/>
        <v>33</v>
      </c>
      <c r="S12" s="243"/>
      <c r="T12" s="244"/>
    </row>
    <row r="13" spans="1:75" ht="15.75" customHeight="1" x14ac:dyDescent="0.25">
      <c r="A13" s="14">
        <v>9</v>
      </c>
      <c r="B13" s="8">
        <v>8</v>
      </c>
      <c r="C13" s="11">
        <v>17</v>
      </c>
      <c r="D13" s="11">
        <v>10</v>
      </c>
      <c r="E13" s="11">
        <v>8</v>
      </c>
      <c r="F13" s="11">
        <v>9</v>
      </c>
      <c r="G13" s="11">
        <v>11</v>
      </c>
      <c r="H13" s="11">
        <v>12</v>
      </c>
      <c r="I13" s="11">
        <v>9</v>
      </c>
      <c r="J13" s="11">
        <v>9</v>
      </c>
      <c r="K13" s="11">
        <v>9</v>
      </c>
      <c r="L13" s="11">
        <v>9</v>
      </c>
      <c r="M13" s="11">
        <v>3</v>
      </c>
      <c r="N13" s="12"/>
      <c r="O13" s="10">
        <f t="shared" si="0"/>
        <v>106</v>
      </c>
      <c r="P13" s="136" t="s">
        <v>85</v>
      </c>
      <c r="Q13" s="25">
        <f t="shared" si="1"/>
        <v>35</v>
      </c>
      <c r="S13" s="140"/>
      <c r="T13" s="140"/>
    </row>
    <row r="14" spans="1:75" ht="15.75" customHeight="1" x14ac:dyDescent="0.25">
      <c r="A14" s="14">
        <v>10</v>
      </c>
      <c r="B14" s="8">
        <v>14</v>
      </c>
      <c r="C14" s="11">
        <v>17</v>
      </c>
      <c r="D14" s="11">
        <v>9</v>
      </c>
      <c r="E14" s="11">
        <v>6</v>
      </c>
      <c r="F14" s="11">
        <v>9</v>
      </c>
      <c r="G14" s="11">
        <v>13</v>
      </c>
      <c r="H14" s="11">
        <v>13</v>
      </c>
      <c r="I14" s="11">
        <v>9</v>
      </c>
      <c r="J14" s="11">
        <v>11</v>
      </c>
      <c r="K14" s="11">
        <v>9</v>
      </c>
      <c r="L14" s="11">
        <v>6</v>
      </c>
      <c r="M14" s="11">
        <v>3</v>
      </c>
      <c r="N14" s="12"/>
      <c r="O14" s="10">
        <f t="shared" si="0"/>
        <v>105</v>
      </c>
      <c r="P14" s="136" t="s">
        <v>74</v>
      </c>
      <c r="Q14" s="25">
        <f t="shared" si="1"/>
        <v>32</v>
      </c>
      <c r="S14" s="141"/>
      <c r="T14" s="142"/>
    </row>
    <row r="15" spans="1:75" ht="15.75" customHeight="1" x14ac:dyDescent="0.25">
      <c r="A15" s="14">
        <v>11</v>
      </c>
      <c r="B15" s="8">
        <v>1</v>
      </c>
      <c r="C15" s="14">
        <v>16</v>
      </c>
      <c r="D15" s="14">
        <v>11</v>
      </c>
      <c r="E15" s="14">
        <v>6</v>
      </c>
      <c r="F15" s="14">
        <v>9</v>
      </c>
      <c r="G15" s="14">
        <v>12</v>
      </c>
      <c r="H15" s="14">
        <v>15</v>
      </c>
      <c r="I15" s="14">
        <v>9</v>
      </c>
      <c r="J15" s="14">
        <v>10</v>
      </c>
      <c r="K15" s="14">
        <v>7</v>
      </c>
      <c r="L15" s="14">
        <v>6</v>
      </c>
      <c r="M15" s="14">
        <v>3</v>
      </c>
      <c r="N15" s="14"/>
      <c r="O15" s="10">
        <f t="shared" si="0"/>
        <v>104</v>
      </c>
      <c r="P15" s="136" t="s">
        <v>74</v>
      </c>
      <c r="Q15" s="25">
        <f t="shared" si="1"/>
        <v>33</v>
      </c>
      <c r="R15" s="139"/>
      <c r="S15" s="239"/>
      <c r="T15" s="241"/>
    </row>
    <row r="16" spans="1:75" ht="15.75" customHeight="1" x14ac:dyDescent="0.25">
      <c r="A16" s="14">
        <v>12</v>
      </c>
      <c r="B16" s="8">
        <v>6</v>
      </c>
      <c r="C16" s="11">
        <v>18</v>
      </c>
      <c r="D16" s="11">
        <v>0</v>
      </c>
      <c r="E16" s="11">
        <v>8</v>
      </c>
      <c r="F16" s="11">
        <v>9</v>
      </c>
      <c r="G16" s="11">
        <v>12</v>
      </c>
      <c r="H16" s="11">
        <v>12</v>
      </c>
      <c r="I16" s="11">
        <v>8</v>
      </c>
      <c r="J16" s="11">
        <v>9</v>
      </c>
      <c r="K16" s="11">
        <v>10</v>
      </c>
      <c r="L16" s="11">
        <v>9</v>
      </c>
      <c r="M16" s="11"/>
      <c r="N16" s="12"/>
      <c r="O16" s="10">
        <f t="shared" si="0"/>
        <v>95</v>
      </c>
      <c r="P16" s="136" t="s">
        <v>85</v>
      </c>
      <c r="Q16" s="25">
        <f t="shared" si="1"/>
        <v>26</v>
      </c>
      <c r="S16" s="240"/>
      <c r="T16" s="240"/>
    </row>
    <row r="17" spans="1:17" ht="15.75" customHeight="1" x14ac:dyDescent="0.3">
      <c r="A17" s="14">
        <v>13</v>
      </c>
      <c r="B17" s="8" t="s">
        <v>188</v>
      </c>
      <c r="C17" s="11">
        <v>13</v>
      </c>
      <c r="D17" s="11">
        <v>10</v>
      </c>
      <c r="E17" s="11">
        <v>6</v>
      </c>
      <c r="F17" s="11">
        <v>9</v>
      </c>
      <c r="G17" s="11">
        <v>9</v>
      </c>
      <c r="H17" s="11">
        <v>12</v>
      </c>
      <c r="I17" s="11">
        <v>10</v>
      </c>
      <c r="J17" s="11">
        <v>9</v>
      </c>
      <c r="K17" s="11">
        <v>10</v>
      </c>
      <c r="L17" s="11">
        <v>7</v>
      </c>
      <c r="M17" s="11"/>
      <c r="N17" s="12"/>
      <c r="O17" s="10">
        <f t="shared" si="0"/>
        <v>95</v>
      </c>
      <c r="P17" s="136" t="s">
        <v>71</v>
      </c>
      <c r="Q17" s="25">
        <f t="shared" si="1"/>
        <v>29</v>
      </c>
    </row>
    <row r="18" spans="1:17" ht="15.75" customHeight="1" x14ac:dyDescent="0.3">
      <c r="A18" s="14">
        <v>14</v>
      </c>
      <c r="B18" s="137" t="s">
        <v>187</v>
      </c>
      <c r="C18" s="11">
        <v>0</v>
      </c>
      <c r="D18" s="11">
        <v>10</v>
      </c>
      <c r="E18" s="11">
        <v>6</v>
      </c>
      <c r="F18" s="11">
        <v>9</v>
      </c>
      <c r="G18" s="11">
        <v>10</v>
      </c>
      <c r="H18" s="11">
        <v>12</v>
      </c>
      <c r="I18" s="11">
        <v>10</v>
      </c>
      <c r="J18" s="11">
        <v>9</v>
      </c>
      <c r="K18" s="11">
        <v>9</v>
      </c>
      <c r="L18" s="11">
        <v>10</v>
      </c>
      <c r="M18" s="11"/>
      <c r="N18" s="12"/>
      <c r="O18" s="10">
        <f t="shared" si="0"/>
        <v>85</v>
      </c>
      <c r="P18" s="136" t="s">
        <v>71</v>
      </c>
      <c r="Q18" s="25">
        <f t="shared" si="1"/>
        <v>16</v>
      </c>
    </row>
    <row r="19" spans="1:17" ht="15.75" customHeight="1" x14ac:dyDescent="0.3">
      <c r="A19" s="14">
        <v>15</v>
      </c>
      <c r="B19" s="8">
        <v>33</v>
      </c>
      <c r="C19" s="11">
        <v>0</v>
      </c>
      <c r="D19" s="11">
        <v>0</v>
      </c>
      <c r="E19" s="11">
        <v>0</v>
      </c>
      <c r="F19" s="11">
        <v>9</v>
      </c>
      <c r="G19" s="11">
        <v>10</v>
      </c>
      <c r="H19" s="11">
        <v>12</v>
      </c>
      <c r="I19" s="11">
        <v>9</v>
      </c>
      <c r="J19" s="11">
        <v>12</v>
      </c>
      <c r="K19" s="11">
        <v>9</v>
      </c>
      <c r="L19" s="11">
        <v>0</v>
      </c>
      <c r="M19" s="11"/>
      <c r="N19" s="12"/>
      <c r="O19" s="10">
        <f t="shared" si="0"/>
        <v>61</v>
      </c>
      <c r="P19" s="136" t="s">
        <v>74</v>
      </c>
      <c r="Q19" s="25">
        <f t="shared" si="1"/>
        <v>0</v>
      </c>
    </row>
    <row r="20" spans="1:17" ht="15.75" customHeight="1" x14ac:dyDescent="0.3">
      <c r="A20" s="14">
        <v>16</v>
      </c>
      <c r="B20" s="8" t="s">
        <v>198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 t="shared" si="0"/>
        <v>0</v>
      </c>
      <c r="P20" s="136" t="s">
        <v>71</v>
      </c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20">
    <sortCondition descending="1" ref="O5:O20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0" sqref="T10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123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114</v>
      </c>
    </row>
    <row r="3" spans="1:75" ht="15.75" customHeight="1" x14ac:dyDescent="0.25">
      <c r="A3" s="247" t="s">
        <v>30</v>
      </c>
      <c r="B3" s="248"/>
      <c r="C3" s="248"/>
      <c r="D3" s="252" t="s">
        <v>124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16</v>
      </c>
      <c r="R3" s="133"/>
      <c r="S3" s="127" t="s">
        <v>68</v>
      </c>
      <c r="T3" s="128">
        <f>MAX(C5:C24)</f>
        <v>20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136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65</v>
      </c>
      <c r="C5" s="11">
        <v>19</v>
      </c>
      <c r="D5" s="11">
        <v>13</v>
      </c>
      <c r="E5" s="11">
        <v>7</v>
      </c>
      <c r="F5" s="11">
        <v>9</v>
      </c>
      <c r="G5" s="11">
        <v>11</v>
      </c>
      <c r="H5" s="11">
        <v>15</v>
      </c>
      <c r="I5" s="11">
        <v>9</v>
      </c>
      <c r="J5" s="11">
        <v>12</v>
      </c>
      <c r="K5" s="11">
        <v>9</v>
      </c>
      <c r="L5" s="11">
        <v>7</v>
      </c>
      <c r="M5" s="11">
        <v>3</v>
      </c>
      <c r="N5" s="12"/>
      <c r="O5" s="10">
        <f t="shared" ref="O5:O20" si="0">IF(B5="","",SUM(C5:M5)-(N5))</f>
        <v>114</v>
      </c>
      <c r="P5" s="136" t="s">
        <v>74</v>
      </c>
      <c r="Q5" s="25">
        <f t="shared" ref="Q5:Q24" si="1">SUM(C5:E5)</f>
        <v>39</v>
      </c>
      <c r="S5" s="127" t="s">
        <v>55</v>
      </c>
      <c r="T5" s="128">
        <v>76</v>
      </c>
      <c r="W5" s="168" t="s">
        <v>85</v>
      </c>
    </row>
    <row r="6" spans="1:75" ht="15.75" customHeight="1" x14ac:dyDescent="0.25">
      <c r="A6" s="14">
        <v>2</v>
      </c>
      <c r="B6" s="8">
        <v>4</v>
      </c>
      <c r="C6" s="14">
        <v>17</v>
      </c>
      <c r="D6" s="14">
        <v>10</v>
      </c>
      <c r="E6" s="14">
        <v>7</v>
      </c>
      <c r="F6" s="14">
        <v>9</v>
      </c>
      <c r="G6" s="14">
        <v>13</v>
      </c>
      <c r="H6" s="14">
        <v>13</v>
      </c>
      <c r="I6" s="14">
        <v>8</v>
      </c>
      <c r="J6" s="14">
        <v>12</v>
      </c>
      <c r="K6" s="14">
        <v>10</v>
      </c>
      <c r="L6" s="14">
        <v>9</v>
      </c>
      <c r="M6" s="14">
        <v>3</v>
      </c>
      <c r="N6" s="14"/>
      <c r="O6" s="10">
        <f t="shared" si="0"/>
        <v>111</v>
      </c>
      <c r="P6" s="136" t="s">
        <v>74</v>
      </c>
      <c r="Q6" s="25">
        <f t="shared" si="1"/>
        <v>34</v>
      </c>
      <c r="S6" s="127" t="s">
        <v>76</v>
      </c>
      <c r="T6" s="128">
        <v>30</v>
      </c>
      <c r="W6" s="168" t="s">
        <v>86</v>
      </c>
    </row>
    <row r="7" spans="1:75" ht="15.75" customHeight="1" x14ac:dyDescent="0.25">
      <c r="A7" s="14">
        <v>3</v>
      </c>
      <c r="B7" s="8">
        <v>76</v>
      </c>
      <c r="C7" s="11">
        <v>18</v>
      </c>
      <c r="D7" s="11">
        <v>11</v>
      </c>
      <c r="E7" s="11">
        <v>9</v>
      </c>
      <c r="F7" s="11">
        <v>9</v>
      </c>
      <c r="G7" s="11">
        <v>10</v>
      </c>
      <c r="H7" s="11">
        <v>12</v>
      </c>
      <c r="I7" s="11">
        <v>10</v>
      </c>
      <c r="J7" s="11">
        <v>10</v>
      </c>
      <c r="K7" s="11">
        <v>10</v>
      </c>
      <c r="L7" s="11">
        <v>8</v>
      </c>
      <c r="M7" s="11">
        <v>3</v>
      </c>
      <c r="N7" s="12"/>
      <c r="O7" s="10">
        <f t="shared" si="0"/>
        <v>110</v>
      </c>
      <c r="P7" s="136" t="s">
        <v>85</v>
      </c>
      <c r="Q7" s="25">
        <f t="shared" si="1"/>
        <v>38</v>
      </c>
      <c r="S7" s="127" t="s">
        <v>72</v>
      </c>
      <c r="T7" s="128">
        <v>833</v>
      </c>
      <c r="W7" s="168" t="s">
        <v>71</v>
      </c>
    </row>
    <row r="8" spans="1:75" ht="15.75" customHeight="1" x14ac:dyDescent="0.25">
      <c r="A8" s="14">
        <v>4</v>
      </c>
      <c r="B8" s="8">
        <v>57</v>
      </c>
      <c r="C8" s="11">
        <v>20</v>
      </c>
      <c r="D8" s="11">
        <v>12</v>
      </c>
      <c r="E8" s="11">
        <v>6</v>
      </c>
      <c r="F8" s="11">
        <v>9</v>
      </c>
      <c r="G8" s="11">
        <v>9</v>
      </c>
      <c r="H8" s="11">
        <v>12</v>
      </c>
      <c r="I8" s="11">
        <v>10</v>
      </c>
      <c r="J8" s="11">
        <v>10</v>
      </c>
      <c r="K8" s="11">
        <v>10</v>
      </c>
      <c r="L8" s="11">
        <v>8</v>
      </c>
      <c r="M8" s="11">
        <v>3</v>
      </c>
      <c r="N8" s="12"/>
      <c r="O8" s="10">
        <f t="shared" si="0"/>
        <v>109</v>
      </c>
      <c r="P8" s="136" t="s">
        <v>85</v>
      </c>
      <c r="Q8" s="25">
        <f t="shared" si="1"/>
        <v>38</v>
      </c>
      <c r="S8" s="127" t="s">
        <v>83</v>
      </c>
      <c r="T8" s="128">
        <v>435</v>
      </c>
    </row>
    <row r="9" spans="1:75" ht="15.75" customHeight="1" x14ac:dyDescent="0.25">
      <c r="A9" s="14">
        <v>5</v>
      </c>
      <c r="B9" s="137">
        <v>62</v>
      </c>
      <c r="C9" s="11">
        <v>18</v>
      </c>
      <c r="D9" s="11">
        <v>11</v>
      </c>
      <c r="E9" s="11">
        <v>7</v>
      </c>
      <c r="F9" s="11">
        <v>9</v>
      </c>
      <c r="G9" s="11">
        <v>9</v>
      </c>
      <c r="H9" s="11">
        <v>12</v>
      </c>
      <c r="I9" s="11">
        <v>10</v>
      </c>
      <c r="J9" s="11">
        <v>11</v>
      </c>
      <c r="K9" s="11">
        <v>10</v>
      </c>
      <c r="L9" s="11">
        <v>9</v>
      </c>
      <c r="M9" s="11">
        <v>3</v>
      </c>
      <c r="N9" s="12"/>
      <c r="O9" s="10">
        <f t="shared" si="0"/>
        <v>109</v>
      </c>
      <c r="P9" s="136" t="s">
        <v>86</v>
      </c>
      <c r="Q9" s="25">
        <f t="shared" si="1"/>
        <v>36</v>
      </c>
      <c r="S9" s="127" t="s">
        <v>73</v>
      </c>
      <c r="T9" s="128">
        <f>SUM(O13:O16)</f>
        <v>401</v>
      </c>
    </row>
    <row r="10" spans="1:75" ht="15.75" customHeight="1" x14ac:dyDescent="0.25">
      <c r="A10" s="14">
        <v>6</v>
      </c>
      <c r="B10" s="8">
        <v>68</v>
      </c>
      <c r="C10" s="11">
        <v>17</v>
      </c>
      <c r="D10" s="11">
        <v>11</v>
      </c>
      <c r="E10" s="11">
        <v>6</v>
      </c>
      <c r="F10" s="11">
        <v>10</v>
      </c>
      <c r="G10" s="11">
        <v>9</v>
      </c>
      <c r="H10" s="11">
        <v>12</v>
      </c>
      <c r="I10" s="11">
        <v>10</v>
      </c>
      <c r="J10" s="11">
        <v>10</v>
      </c>
      <c r="K10" s="11">
        <v>10</v>
      </c>
      <c r="L10" s="11">
        <v>9</v>
      </c>
      <c r="M10" s="11">
        <v>3</v>
      </c>
      <c r="N10" s="12"/>
      <c r="O10" s="10">
        <f t="shared" si="0"/>
        <v>107</v>
      </c>
      <c r="P10" s="136" t="s">
        <v>86</v>
      </c>
      <c r="Q10" s="25">
        <f t="shared" si="1"/>
        <v>34</v>
      </c>
      <c r="S10" s="127" t="s">
        <v>84</v>
      </c>
      <c r="T10" s="143">
        <f>SUM(O5:O12)</f>
        <v>872</v>
      </c>
    </row>
    <row r="11" spans="1:75" ht="15.75" customHeight="1" x14ac:dyDescent="0.25">
      <c r="A11" s="14">
        <v>7</v>
      </c>
      <c r="B11" s="8">
        <v>76</v>
      </c>
      <c r="C11" s="11">
        <v>17</v>
      </c>
      <c r="D11" s="11">
        <v>11</v>
      </c>
      <c r="E11" s="11">
        <v>6</v>
      </c>
      <c r="F11" s="11">
        <v>9</v>
      </c>
      <c r="G11" s="11">
        <v>11</v>
      </c>
      <c r="H11" s="11">
        <v>14</v>
      </c>
      <c r="I11" s="11">
        <v>8</v>
      </c>
      <c r="J11" s="11">
        <v>11</v>
      </c>
      <c r="K11" s="11">
        <v>9</v>
      </c>
      <c r="L11" s="11">
        <v>7</v>
      </c>
      <c r="M11" s="11">
        <v>3</v>
      </c>
      <c r="N11" s="12"/>
      <c r="O11" s="10">
        <f t="shared" si="0"/>
        <v>106</v>
      </c>
      <c r="P11" s="136" t="s">
        <v>74</v>
      </c>
      <c r="Q11" s="25">
        <f t="shared" si="1"/>
        <v>34</v>
      </c>
      <c r="S11" s="242" t="s">
        <v>77</v>
      </c>
      <c r="T11" s="244">
        <v>289</v>
      </c>
    </row>
    <row r="12" spans="1:75" ht="15.75" customHeight="1" x14ac:dyDescent="0.25">
      <c r="A12" s="14">
        <v>8</v>
      </c>
      <c r="B12" s="137">
        <v>35</v>
      </c>
      <c r="C12" s="11">
        <v>18</v>
      </c>
      <c r="D12" s="11">
        <v>11</v>
      </c>
      <c r="E12" s="11">
        <v>0</v>
      </c>
      <c r="F12" s="11">
        <v>10</v>
      </c>
      <c r="G12" s="11">
        <v>12</v>
      </c>
      <c r="H12" s="11">
        <v>12</v>
      </c>
      <c r="I12" s="11">
        <v>9</v>
      </c>
      <c r="J12" s="11">
        <v>12</v>
      </c>
      <c r="K12" s="11">
        <v>10</v>
      </c>
      <c r="L12" s="11">
        <v>9</v>
      </c>
      <c r="M12" s="11">
        <v>3</v>
      </c>
      <c r="N12" s="12"/>
      <c r="O12" s="10">
        <f t="shared" si="0"/>
        <v>106</v>
      </c>
      <c r="P12" s="136" t="s">
        <v>74</v>
      </c>
      <c r="Q12" s="25">
        <f t="shared" si="1"/>
        <v>29</v>
      </c>
      <c r="S12" s="243"/>
      <c r="T12" s="244"/>
    </row>
    <row r="13" spans="1:75" ht="15.75" customHeight="1" x14ac:dyDescent="0.25">
      <c r="A13" s="14">
        <v>9</v>
      </c>
      <c r="B13" s="8">
        <v>127</v>
      </c>
      <c r="C13" s="14">
        <v>14</v>
      </c>
      <c r="D13" s="14">
        <v>9</v>
      </c>
      <c r="E13" s="14">
        <v>7</v>
      </c>
      <c r="F13" s="14">
        <v>9</v>
      </c>
      <c r="G13" s="14">
        <v>12</v>
      </c>
      <c r="H13" s="14">
        <v>13</v>
      </c>
      <c r="I13" s="14">
        <v>12</v>
      </c>
      <c r="J13" s="14">
        <v>11</v>
      </c>
      <c r="K13" s="14">
        <v>9</v>
      </c>
      <c r="L13" s="14">
        <v>7</v>
      </c>
      <c r="M13" s="14">
        <v>3</v>
      </c>
      <c r="N13" s="14"/>
      <c r="O13" s="10">
        <f t="shared" si="0"/>
        <v>106</v>
      </c>
      <c r="P13" s="136" t="s">
        <v>75</v>
      </c>
      <c r="Q13" s="25">
        <f t="shared" si="1"/>
        <v>30</v>
      </c>
      <c r="S13" s="140"/>
      <c r="T13" s="140"/>
    </row>
    <row r="14" spans="1:75" ht="15.75" customHeight="1" x14ac:dyDescent="0.25">
      <c r="A14" s="14">
        <v>10</v>
      </c>
      <c r="B14" s="137">
        <v>87</v>
      </c>
      <c r="C14" s="11">
        <v>15</v>
      </c>
      <c r="D14" s="11">
        <v>10</v>
      </c>
      <c r="E14" s="11">
        <v>6</v>
      </c>
      <c r="F14" s="11">
        <v>8</v>
      </c>
      <c r="G14" s="11">
        <v>11</v>
      </c>
      <c r="H14" s="11">
        <v>12</v>
      </c>
      <c r="I14" s="11">
        <v>9</v>
      </c>
      <c r="J14" s="11">
        <v>9</v>
      </c>
      <c r="K14" s="11">
        <v>12</v>
      </c>
      <c r="L14" s="11">
        <v>9</v>
      </c>
      <c r="M14" s="11">
        <v>3</v>
      </c>
      <c r="N14" s="12"/>
      <c r="O14" s="10">
        <f t="shared" si="0"/>
        <v>104</v>
      </c>
      <c r="P14" s="136" t="s">
        <v>75</v>
      </c>
      <c r="Q14" s="25">
        <f t="shared" si="1"/>
        <v>31</v>
      </c>
      <c r="S14" s="141"/>
      <c r="T14" s="142"/>
    </row>
    <row r="15" spans="1:75" ht="15.75" customHeight="1" x14ac:dyDescent="0.25">
      <c r="A15" s="14">
        <v>11</v>
      </c>
      <c r="B15" s="8">
        <v>89</v>
      </c>
      <c r="C15" s="11">
        <v>19</v>
      </c>
      <c r="D15" s="11">
        <v>11</v>
      </c>
      <c r="E15" s="11">
        <v>6</v>
      </c>
      <c r="F15" s="11">
        <v>9</v>
      </c>
      <c r="G15" s="11">
        <v>0</v>
      </c>
      <c r="H15" s="11">
        <v>14</v>
      </c>
      <c r="I15" s="11">
        <v>9</v>
      </c>
      <c r="J15" s="11">
        <v>11</v>
      </c>
      <c r="K15" s="11">
        <v>12</v>
      </c>
      <c r="L15" s="11">
        <v>8</v>
      </c>
      <c r="M15" s="11"/>
      <c r="N15" s="12"/>
      <c r="O15" s="10">
        <f t="shared" si="0"/>
        <v>99</v>
      </c>
      <c r="P15" s="136" t="s">
        <v>75</v>
      </c>
      <c r="Q15" s="25">
        <f t="shared" si="1"/>
        <v>36</v>
      </c>
      <c r="R15" s="139"/>
      <c r="S15" s="239"/>
      <c r="T15" s="241"/>
    </row>
    <row r="16" spans="1:75" ht="15.75" customHeight="1" x14ac:dyDescent="0.25">
      <c r="A16" s="14">
        <v>12</v>
      </c>
      <c r="B16" s="8" t="s">
        <v>169</v>
      </c>
      <c r="C16" s="14">
        <v>15</v>
      </c>
      <c r="D16" s="14">
        <v>0</v>
      </c>
      <c r="E16" s="14">
        <v>9</v>
      </c>
      <c r="F16" s="14">
        <v>9</v>
      </c>
      <c r="G16" s="14">
        <v>9</v>
      </c>
      <c r="H16" s="14">
        <v>14</v>
      </c>
      <c r="I16" s="14">
        <v>10</v>
      </c>
      <c r="J16" s="14">
        <v>9</v>
      </c>
      <c r="K16" s="14">
        <v>9</v>
      </c>
      <c r="L16" s="14">
        <v>8</v>
      </c>
      <c r="M16" s="14"/>
      <c r="N16" s="14"/>
      <c r="O16" s="10">
        <f t="shared" si="0"/>
        <v>92</v>
      </c>
      <c r="P16" s="136" t="s">
        <v>71</v>
      </c>
      <c r="Q16" s="25">
        <f t="shared" si="1"/>
        <v>24</v>
      </c>
      <c r="S16" s="240"/>
      <c r="T16" s="240"/>
    </row>
    <row r="17" spans="1:17" ht="15.75" customHeight="1" x14ac:dyDescent="0.3">
      <c r="A17" s="14">
        <v>13</v>
      </c>
      <c r="B17" s="8" t="s">
        <v>217</v>
      </c>
      <c r="C17" s="11">
        <v>14</v>
      </c>
      <c r="D17" s="11">
        <v>10</v>
      </c>
      <c r="E17" s="11">
        <v>0</v>
      </c>
      <c r="F17" s="11">
        <v>9</v>
      </c>
      <c r="G17" s="11">
        <v>9</v>
      </c>
      <c r="H17" s="11">
        <v>12</v>
      </c>
      <c r="I17" s="11">
        <v>9</v>
      </c>
      <c r="J17" s="11">
        <v>9</v>
      </c>
      <c r="K17" s="11">
        <v>9</v>
      </c>
      <c r="L17" s="11">
        <v>9</v>
      </c>
      <c r="M17" s="11"/>
      <c r="N17" s="12"/>
      <c r="O17" s="10">
        <f t="shared" si="0"/>
        <v>90</v>
      </c>
      <c r="P17" s="136" t="s">
        <v>71</v>
      </c>
      <c r="Q17" s="25">
        <f t="shared" si="1"/>
        <v>24</v>
      </c>
    </row>
    <row r="18" spans="1:17" ht="15.75" customHeight="1" x14ac:dyDescent="0.3">
      <c r="A18" s="14">
        <v>14</v>
      </c>
      <c r="B18" s="8" t="s">
        <v>218</v>
      </c>
      <c r="C18" s="11">
        <v>18</v>
      </c>
      <c r="D18" s="11">
        <v>12</v>
      </c>
      <c r="E18" s="11">
        <v>0</v>
      </c>
      <c r="F18" s="11">
        <v>9</v>
      </c>
      <c r="G18" s="11">
        <v>0</v>
      </c>
      <c r="H18" s="11">
        <v>12</v>
      </c>
      <c r="I18" s="11">
        <v>9</v>
      </c>
      <c r="J18" s="11">
        <v>9</v>
      </c>
      <c r="K18" s="11">
        <v>9</v>
      </c>
      <c r="L18" s="11">
        <v>10</v>
      </c>
      <c r="M18" s="11"/>
      <c r="N18" s="12"/>
      <c r="O18" s="10">
        <f t="shared" si="0"/>
        <v>88</v>
      </c>
      <c r="P18" s="136" t="s">
        <v>71</v>
      </c>
      <c r="Q18" s="25">
        <f t="shared" si="1"/>
        <v>30</v>
      </c>
    </row>
    <row r="19" spans="1:17" ht="15.75" customHeight="1" x14ac:dyDescent="0.3">
      <c r="A19" s="14">
        <v>15</v>
      </c>
      <c r="B19" s="8">
        <v>86</v>
      </c>
      <c r="C19" s="11">
        <v>17</v>
      </c>
      <c r="D19" s="11">
        <v>0</v>
      </c>
      <c r="E19" s="11">
        <v>0</v>
      </c>
      <c r="F19" s="11">
        <v>9</v>
      </c>
      <c r="G19" s="11">
        <v>9</v>
      </c>
      <c r="H19" s="11">
        <v>14</v>
      </c>
      <c r="I19" s="11">
        <v>10</v>
      </c>
      <c r="J19" s="11">
        <v>9</v>
      </c>
      <c r="K19" s="11">
        <v>12</v>
      </c>
      <c r="L19" s="11">
        <v>7</v>
      </c>
      <c r="M19" s="11"/>
      <c r="N19" s="12"/>
      <c r="O19" s="10">
        <f t="shared" si="0"/>
        <v>87</v>
      </c>
      <c r="P19" s="136" t="s">
        <v>75</v>
      </c>
      <c r="Q19" s="25">
        <f t="shared" si="1"/>
        <v>17</v>
      </c>
    </row>
    <row r="20" spans="1:17" ht="15.75" customHeight="1" x14ac:dyDescent="0.3">
      <c r="A20" s="14">
        <v>16</v>
      </c>
      <c r="B20" s="8" t="s">
        <v>216</v>
      </c>
      <c r="C20" s="11">
        <v>0</v>
      </c>
      <c r="D20" s="11">
        <v>0</v>
      </c>
      <c r="E20" s="11">
        <v>10</v>
      </c>
      <c r="F20" s="11">
        <v>9</v>
      </c>
      <c r="G20" s="11">
        <v>10</v>
      </c>
      <c r="H20" s="11">
        <v>12</v>
      </c>
      <c r="I20" s="11">
        <v>9</v>
      </c>
      <c r="J20" s="11">
        <v>9</v>
      </c>
      <c r="K20" s="11">
        <v>9</v>
      </c>
      <c r="L20" s="11">
        <v>8</v>
      </c>
      <c r="M20" s="11"/>
      <c r="N20" s="12"/>
      <c r="O20" s="10">
        <f t="shared" si="0"/>
        <v>76</v>
      </c>
      <c r="P20" s="136" t="s">
        <v>71</v>
      </c>
      <c r="Q20" s="25">
        <f t="shared" si="1"/>
        <v>10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20">
    <sortCondition descending="1" ref="O5:O20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125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121</v>
      </c>
    </row>
    <row r="3" spans="1:75" ht="15.75" customHeight="1" x14ac:dyDescent="0.25">
      <c r="A3" s="247" t="s">
        <v>30</v>
      </c>
      <c r="B3" s="248"/>
      <c r="C3" s="248"/>
      <c r="D3" s="252" t="s">
        <v>126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12</v>
      </c>
      <c r="R3" s="133"/>
      <c r="S3" s="127" t="s">
        <v>68</v>
      </c>
      <c r="T3" s="128">
        <f>MAX(C5:C24)</f>
        <v>24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114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60</v>
      </c>
      <c r="C5" s="11">
        <v>24</v>
      </c>
      <c r="D5" s="11">
        <v>11</v>
      </c>
      <c r="E5" s="11">
        <v>8</v>
      </c>
      <c r="F5" s="11">
        <v>9</v>
      </c>
      <c r="G5" s="11">
        <v>9</v>
      </c>
      <c r="H5" s="11">
        <v>14</v>
      </c>
      <c r="I5" s="11">
        <v>10</v>
      </c>
      <c r="J5" s="11">
        <v>10</v>
      </c>
      <c r="K5" s="11">
        <v>9</v>
      </c>
      <c r="L5" s="11">
        <v>12</v>
      </c>
      <c r="M5" s="11">
        <v>5</v>
      </c>
      <c r="N5" s="12"/>
      <c r="O5" s="10">
        <f t="shared" ref="O5:O16" si="0">IF(B5="","",SUM(C5:M5)-(N5))</f>
        <v>121</v>
      </c>
      <c r="P5" s="136" t="s">
        <v>85</v>
      </c>
      <c r="Q5" s="25">
        <f t="shared" ref="Q5:Q24" si="1">SUM(C5:E5)</f>
        <v>43</v>
      </c>
      <c r="S5" s="127" t="s">
        <v>55</v>
      </c>
      <c r="T5" s="128">
        <v>80</v>
      </c>
      <c r="W5" s="168" t="s">
        <v>85</v>
      </c>
    </row>
    <row r="6" spans="1:75" ht="15.75" customHeight="1" x14ac:dyDescent="0.25">
      <c r="A6" s="14">
        <v>2</v>
      </c>
      <c r="B6" s="137">
        <v>72</v>
      </c>
      <c r="C6" s="11">
        <v>22</v>
      </c>
      <c r="D6" s="11">
        <v>11</v>
      </c>
      <c r="E6" s="11">
        <v>8</v>
      </c>
      <c r="F6" s="11">
        <v>10</v>
      </c>
      <c r="G6" s="11">
        <v>10</v>
      </c>
      <c r="H6" s="11">
        <v>13</v>
      </c>
      <c r="I6" s="11">
        <v>10</v>
      </c>
      <c r="J6" s="11">
        <v>9</v>
      </c>
      <c r="K6" s="11">
        <v>9</v>
      </c>
      <c r="L6" s="11">
        <v>12</v>
      </c>
      <c r="M6" s="11">
        <v>3</v>
      </c>
      <c r="N6" s="12"/>
      <c r="O6" s="10">
        <f t="shared" si="0"/>
        <v>117</v>
      </c>
      <c r="P6" s="136" t="s">
        <v>86</v>
      </c>
      <c r="Q6" s="25">
        <f t="shared" si="1"/>
        <v>41</v>
      </c>
      <c r="S6" s="127" t="s">
        <v>76</v>
      </c>
      <c r="T6" s="128">
        <v>18</v>
      </c>
      <c r="W6" s="168" t="s">
        <v>86</v>
      </c>
    </row>
    <row r="7" spans="1:75" ht="15.75" customHeight="1" x14ac:dyDescent="0.25">
      <c r="A7" s="14">
        <v>3</v>
      </c>
      <c r="B7" s="8">
        <v>29</v>
      </c>
      <c r="C7" s="11">
        <v>19</v>
      </c>
      <c r="D7" s="11">
        <v>9</v>
      </c>
      <c r="E7" s="11">
        <v>9</v>
      </c>
      <c r="F7" s="11">
        <v>9</v>
      </c>
      <c r="G7" s="11">
        <v>10</v>
      </c>
      <c r="H7" s="11">
        <v>14</v>
      </c>
      <c r="I7" s="11">
        <v>10</v>
      </c>
      <c r="J7" s="11">
        <v>9</v>
      </c>
      <c r="K7" s="11">
        <v>10</v>
      </c>
      <c r="L7" s="11">
        <v>12</v>
      </c>
      <c r="M7" s="11">
        <v>3</v>
      </c>
      <c r="N7" s="12"/>
      <c r="O7" s="10">
        <f t="shared" si="0"/>
        <v>114</v>
      </c>
      <c r="P7" s="136" t="s">
        <v>85</v>
      </c>
      <c r="Q7" s="25">
        <f t="shared" si="1"/>
        <v>37</v>
      </c>
      <c r="S7" s="127" t="s">
        <v>72</v>
      </c>
      <c r="T7" s="128">
        <v>402</v>
      </c>
      <c r="W7" s="168" t="s">
        <v>71</v>
      </c>
    </row>
    <row r="8" spans="1:75" ht="15.75" customHeight="1" x14ac:dyDescent="0.25">
      <c r="A8" s="14">
        <v>4</v>
      </c>
      <c r="B8" s="8">
        <v>34</v>
      </c>
      <c r="C8" s="11">
        <v>16</v>
      </c>
      <c r="D8" s="11">
        <v>10</v>
      </c>
      <c r="E8" s="11">
        <v>9</v>
      </c>
      <c r="F8" s="11">
        <v>10</v>
      </c>
      <c r="G8" s="11">
        <v>15</v>
      </c>
      <c r="H8" s="11">
        <v>12</v>
      </c>
      <c r="I8" s="11">
        <v>9</v>
      </c>
      <c r="J8" s="11">
        <v>12</v>
      </c>
      <c r="K8" s="11">
        <v>6</v>
      </c>
      <c r="L8" s="11">
        <v>10</v>
      </c>
      <c r="M8" s="11">
        <v>3</v>
      </c>
      <c r="N8" s="12"/>
      <c r="O8" s="10">
        <f t="shared" si="0"/>
        <v>112</v>
      </c>
      <c r="P8" s="136" t="s">
        <v>74</v>
      </c>
      <c r="Q8" s="25">
        <f t="shared" si="1"/>
        <v>35</v>
      </c>
      <c r="S8" s="127" t="s">
        <v>83</v>
      </c>
      <c r="T8" s="128">
        <v>450</v>
      </c>
    </row>
    <row r="9" spans="1:75" ht="15.75" customHeight="1" x14ac:dyDescent="0.25">
      <c r="A9" s="14">
        <v>5</v>
      </c>
      <c r="B9" s="8">
        <v>38</v>
      </c>
      <c r="C9" s="11">
        <v>16</v>
      </c>
      <c r="D9" s="11">
        <v>0</v>
      </c>
      <c r="E9" s="11">
        <v>7</v>
      </c>
      <c r="F9" s="11">
        <v>9</v>
      </c>
      <c r="G9" s="11">
        <v>14</v>
      </c>
      <c r="H9" s="11">
        <v>12</v>
      </c>
      <c r="I9" s="11">
        <v>12</v>
      </c>
      <c r="J9" s="11">
        <v>11</v>
      </c>
      <c r="K9" s="11">
        <v>9</v>
      </c>
      <c r="L9" s="11">
        <v>11</v>
      </c>
      <c r="M9" s="11"/>
      <c r="N9" s="12"/>
      <c r="O9" s="10">
        <f t="shared" si="0"/>
        <v>101</v>
      </c>
      <c r="P9" s="136" t="s">
        <v>74</v>
      </c>
      <c r="Q9" s="25">
        <f t="shared" si="1"/>
        <v>23</v>
      </c>
      <c r="S9" s="127" t="s">
        <v>73</v>
      </c>
      <c r="T9" s="128">
        <v>90</v>
      </c>
    </row>
    <row r="10" spans="1:75" ht="15.75" customHeight="1" x14ac:dyDescent="0.25">
      <c r="A10" s="14">
        <v>6</v>
      </c>
      <c r="B10" s="8">
        <v>59</v>
      </c>
      <c r="C10" s="11">
        <v>20</v>
      </c>
      <c r="D10" s="11">
        <v>0</v>
      </c>
      <c r="E10" s="11">
        <v>6</v>
      </c>
      <c r="F10" s="11">
        <v>9</v>
      </c>
      <c r="G10" s="11">
        <v>9</v>
      </c>
      <c r="H10" s="11">
        <v>13</v>
      </c>
      <c r="I10" s="11">
        <v>10</v>
      </c>
      <c r="J10" s="11">
        <v>10</v>
      </c>
      <c r="K10" s="11">
        <v>9</v>
      </c>
      <c r="L10" s="11">
        <v>12</v>
      </c>
      <c r="M10" s="11"/>
      <c r="N10" s="12"/>
      <c r="O10" s="10">
        <f t="shared" si="0"/>
        <v>98</v>
      </c>
      <c r="P10" s="136" t="s">
        <v>86</v>
      </c>
      <c r="Q10" s="25">
        <f t="shared" si="1"/>
        <v>26</v>
      </c>
      <c r="S10" s="127" t="s">
        <v>84</v>
      </c>
      <c r="T10" s="143">
        <f>SUM(O5:O12)</f>
        <v>852</v>
      </c>
    </row>
    <row r="11" spans="1:75" ht="15.75" customHeight="1" x14ac:dyDescent="0.25">
      <c r="A11" s="14">
        <v>7</v>
      </c>
      <c r="B11" s="8">
        <v>74</v>
      </c>
      <c r="C11" s="14">
        <v>16</v>
      </c>
      <c r="D11" s="14">
        <v>0</v>
      </c>
      <c r="E11" s="14">
        <v>7</v>
      </c>
      <c r="F11" s="14">
        <v>10</v>
      </c>
      <c r="G11" s="14">
        <v>12</v>
      </c>
      <c r="H11" s="14">
        <v>13</v>
      </c>
      <c r="I11" s="14">
        <v>9</v>
      </c>
      <c r="J11" s="14">
        <v>10</v>
      </c>
      <c r="K11" s="14">
        <v>8</v>
      </c>
      <c r="L11" s="14">
        <v>11</v>
      </c>
      <c r="M11" s="14"/>
      <c r="N11" s="14"/>
      <c r="O11" s="10">
        <f t="shared" si="0"/>
        <v>96</v>
      </c>
      <c r="P11" s="136" t="s">
        <v>74</v>
      </c>
      <c r="Q11" s="25">
        <f t="shared" si="1"/>
        <v>23</v>
      </c>
      <c r="S11" s="242" t="s">
        <v>77</v>
      </c>
      <c r="T11" s="244">
        <v>261</v>
      </c>
      <c r="U11" s="1">
        <f>SUM(Q5:Q12)</f>
        <v>261</v>
      </c>
    </row>
    <row r="12" spans="1:75" ht="15.75" customHeight="1" x14ac:dyDescent="0.25">
      <c r="A12" s="14">
        <v>8</v>
      </c>
      <c r="B12" s="8">
        <v>27</v>
      </c>
      <c r="C12" s="11">
        <v>15</v>
      </c>
      <c r="D12" s="11">
        <v>11</v>
      </c>
      <c r="E12" s="11">
        <v>7</v>
      </c>
      <c r="F12" s="11">
        <v>9</v>
      </c>
      <c r="G12" s="11">
        <v>0</v>
      </c>
      <c r="H12" s="11">
        <v>12</v>
      </c>
      <c r="I12" s="11">
        <v>9</v>
      </c>
      <c r="J12" s="11">
        <v>9</v>
      </c>
      <c r="K12" s="11">
        <v>9</v>
      </c>
      <c r="L12" s="11">
        <v>12</v>
      </c>
      <c r="M12" s="11"/>
      <c r="N12" s="12"/>
      <c r="O12" s="10">
        <f t="shared" si="0"/>
        <v>93</v>
      </c>
      <c r="P12" s="136" t="s">
        <v>74</v>
      </c>
      <c r="Q12" s="25">
        <f t="shared" si="1"/>
        <v>33</v>
      </c>
      <c r="S12" s="243"/>
      <c r="T12" s="244"/>
    </row>
    <row r="13" spans="1:75" ht="15.75" customHeight="1" x14ac:dyDescent="0.25">
      <c r="A13" s="14">
        <v>9</v>
      </c>
      <c r="B13" s="8" t="s">
        <v>172</v>
      </c>
      <c r="C13" s="14">
        <v>18</v>
      </c>
      <c r="D13" s="14">
        <v>0</v>
      </c>
      <c r="E13" s="14">
        <v>0</v>
      </c>
      <c r="F13" s="14">
        <v>9</v>
      </c>
      <c r="G13" s="14">
        <v>10</v>
      </c>
      <c r="H13" s="14">
        <v>14</v>
      </c>
      <c r="I13" s="14">
        <v>9</v>
      </c>
      <c r="J13" s="14">
        <v>9</v>
      </c>
      <c r="K13" s="14">
        <v>9</v>
      </c>
      <c r="L13" s="14">
        <v>12</v>
      </c>
      <c r="M13" s="14"/>
      <c r="N13" s="14"/>
      <c r="O13" s="10">
        <f t="shared" si="0"/>
        <v>90</v>
      </c>
      <c r="P13" s="136" t="s">
        <v>71</v>
      </c>
      <c r="Q13" s="25">
        <f t="shared" si="1"/>
        <v>18</v>
      </c>
      <c r="S13" s="140"/>
      <c r="T13" s="140"/>
    </row>
    <row r="14" spans="1:75" ht="15.75" customHeight="1" x14ac:dyDescent="0.25">
      <c r="A14" s="14">
        <v>10</v>
      </c>
      <c r="B14" s="8" t="s">
        <v>170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>
        <f t="shared" si="0"/>
        <v>0</v>
      </c>
      <c r="P14" s="136" t="s">
        <v>71</v>
      </c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 t="s">
        <v>177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 t="shared" si="0"/>
        <v>0</v>
      </c>
      <c r="P15" s="136" t="s">
        <v>71</v>
      </c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137" t="s">
        <v>178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 t="shared" si="0"/>
        <v>0</v>
      </c>
      <c r="P16" s="136" t="s">
        <v>71</v>
      </c>
      <c r="Q16" s="25">
        <f t="shared" si="1"/>
        <v>0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17:O20" si="2">IF(B17="","",SUM(C17:M17)-(N17))</f>
        <v/>
      </c>
      <c r="P17" s="136"/>
      <c r="Q17" s="25">
        <f t="shared" si="1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2"/>
        <v/>
      </c>
      <c r="P18" s="136"/>
      <c r="Q18" s="25">
        <f t="shared" si="1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2"/>
        <v/>
      </c>
      <c r="P19" s="136"/>
      <c r="Q19" s="25">
        <f t="shared" si="1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2"/>
        <v/>
      </c>
      <c r="P20" s="136"/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16">
    <sortCondition descending="1" ref="O5:O16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139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4</v>
      </c>
      <c r="Q2" s="125" t="s">
        <v>64</v>
      </c>
      <c r="R2" s="126"/>
      <c r="S2" s="127" t="s">
        <v>65</v>
      </c>
      <c r="T2" s="128">
        <f>MAX(O5:O24)</f>
        <v>94</v>
      </c>
    </row>
    <row r="3" spans="1:75" ht="15.75" customHeight="1" x14ac:dyDescent="0.25">
      <c r="A3" s="247" t="s">
        <v>30</v>
      </c>
      <c r="B3" s="248"/>
      <c r="C3" s="248"/>
      <c r="D3" s="252" t="s">
        <v>140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16</v>
      </c>
      <c r="R3" s="133"/>
      <c r="S3" s="127" t="s">
        <v>68</v>
      </c>
      <c r="T3" s="128">
        <f>MAX(C5:C24)</f>
        <v>16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89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78</v>
      </c>
      <c r="C5" s="11">
        <v>13</v>
      </c>
      <c r="D5" s="11">
        <v>0</v>
      </c>
      <c r="E5" s="11">
        <v>10</v>
      </c>
      <c r="F5" s="11">
        <v>9</v>
      </c>
      <c r="G5" s="11">
        <v>10</v>
      </c>
      <c r="H5" s="11">
        <v>12</v>
      </c>
      <c r="I5" s="11">
        <v>9</v>
      </c>
      <c r="J5" s="11">
        <v>10</v>
      </c>
      <c r="K5" s="11">
        <v>10</v>
      </c>
      <c r="L5" s="11">
        <v>11</v>
      </c>
      <c r="M5" s="11"/>
      <c r="N5" s="12"/>
      <c r="O5" s="10">
        <f>IF(B5="","",SUM(C5:M5)-(N5))</f>
        <v>94</v>
      </c>
      <c r="P5" s="136" t="s">
        <v>85</v>
      </c>
      <c r="Q5" s="25">
        <f t="shared" ref="Q5:Q24" si="0">SUM(C5:E5)</f>
        <v>23</v>
      </c>
      <c r="S5" s="127" t="s">
        <v>55</v>
      </c>
      <c r="T5" s="128">
        <v>27</v>
      </c>
      <c r="W5" s="168" t="s">
        <v>85</v>
      </c>
    </row>
    <row r="6" spans="1:75" ht="15.75" customHeight="1" x14ac:dyDescent="0.25">
      <c r="A6" s="14">
        <v>2</v>
      </c>
      <c r="B6" s="8">
        <v>20</v>
      </c>
      <c r="C6" s="11">
        <v>12</v>
      </c>
      <c r="D6" s="11">
        <v>0</v>
      </c>
      <c r="E6" s="11">
        <v>9</v>
      </c>
      <c r="F6" s="11">
        <v>9</v>
      </c>
      <c r="G6" s="11">
        <v>10</v>
      </c>
      <c r="H6" s="11">
        <v>12</v>
      </c>
      <c r="I6" s="11">
        <v>10</v>
      </c>
      <c r="J6" s="11">
        <v>9</v>
      </c>
      <c r="K6" s="11">
        <v>9</v>
      </c>
      <c r="L6" s="11">
        <v>12</v>
      </c>
      <c r="M6" s="11"/>
      <c r="N6" s="12"/>
      <c r="O6" s="10">
        <f>IF(B6="","",SUM(C6:M6)-(N6))</f>
        <v>92</v>
      </c>
      <c r="P6" s="136" t="s">
        <v>155</v>
      </c>
      <c r="Q6" s="25">
        <f t="shared" si="0"/>
        <v>21</v>
      </c>
      <c r="S6" s="127" t="s">
        <v>76</v>
      </c>
      <c r="T6" s="128">
        <v>22</v>
      </c>
      <c r="W6" s="168" t="s">
        <v>86</v>
      </c>
    </row>
    <row r="7" spans="1:75" ht="15.75" customHeight="1" x14ac:dyDescent="0.25">
      <c r="A7" s="14">
        <v>3</v>
      </c>
      <c r="B7" s="8">
        <v>70</v>
      </c>
      <c r="C7" s="11">
        <v>15</v>
      </c>
      <c r="D7" s="11">
        <v>0</v>
      </c>
      <c r="E7" s="11">
        <v>8</v>
      </c>
      <c r="F7" s="11">
        <v>9</v>
      </c>
      <c r="G7" s="11">
        <v>9</v>
      </c>
      <c r="H7" s="11">
        <v>15</v>
      </c>
      <c r="I7" s="11">
        <v>9</v>
      </c>
      <c r="J7" s="11">
        <v>8</v>
      </c>
      <c r="K7" s="11">
        <v>9</v>
      </c>
      <c r="L7" s="11">
        <v>10</v>
      </c>
      <c r="M7" s="11"/>
      <c r="N7" s="12"/>
      <c r="O7" s="10">
        <f>IF(B7="","",SUM(C7:M7)-(N7))</f>
        <v>92</v>
      </c>
      <c r="P7" s="136" t="s">
        <v>74</v>
      </c>
      <c r="Q7" s="25">
        <f t="shared" si="0"/>
        <v>23</v>
      </c>
      <c r="S7" s="127" t="s">
        <v>72</v>
      </c>
      <c r="T7" s="128">
        <v>346</v>
      </c>
      <c r="W7" s="168" t="s">
        <v>71</v>
      </c>
    </row>
    <row r="8" spans="1:75" ht="15.75" customHeight="1" x14ac:dyDescent="0.25">
      <c r="A8" s="14">
        <v>4</v>
      </c>
      <c r="B8" s="137">
        <v>69</v>
      </c>
      <c r="C8" s="11">
        <v>16</v>
      </c>
      <c r="D8" s="11">
        <v>10</v>
      </c>
      <c r="E8" s="11">
        <v>6</v>
      </c>
      <c r="F8" s="11">
        <v>10</v>
      </c>
      <c r="G8" s="11">
        <v>0</v>
      </c>
      <c r="H8" s="11">
        <v>14</v>
      </c>
      <c r="I8" s="11">
        <v>9</v>
      </c>
      <c r="J8" s="11">
        <v>6</v>
      </c>
      <c r="K8" s="11">
        <v>9</v>
      </c>
      <c r="L8" s="11">
        <v>9</v>
      </c>
      <c r="M8" s="11"/>
      <c r="N8" s="12"/>
      <c r="O8" s="10">
        <f>IF(B8="","",SUM(C8:M8)-(N8))</f>
        <v>89</v>
      </c>
      <c r="P8" s="136" t="s">
        <v>74</v>
      </c>
      <c r="Q8" s="25">
        <f t="shared" si="0"/>
        <v>32</v>
      </c>
      <c r="S8" s="127" t="s">
        <v>83</v>
      </c>
      <c r="T8" s="128">
        <v>311</v>
      </c>
    </row>
    <row r="9" spans="1:75" ht="15.75" customHeight="1" x14ac:dyDescent="0.25">
      <c r="A9" s="14">
        <v>5</v>
      </c>
      <c r="B9" s="8">
        <v>94</v>
      </c>
      <c r="C9" s="14">
        <v>14</v>
      </c>
      <c r="D9" s="14">
        <v>0</v>
      </c>
      <c r="E9" s="14">
        <v>7</v>
      </c>
      <c r="F9" s="14">
        <v>9</v>
      </c>
      <c r="G9" s="14">
        <v>0</v>
      </c>
      <c r="H9" s="14">
        <v>13</v>
      </c>
      <c r="I9" s="14">
        <v>9</v>
      </c>
      <c r="J9" s="14">
        <v>9</v>
      </c>
      <c r="K9" s="14">
        <v>10</v>
      </c>
      <c r="L9" s="14">
        <v>12</v>
      </c>
      <c r="M9" s="14"/>
      <c r="N9" s="14"/>
      <c r="O9" s="10">
        <f>IF(B9="","",SUM(C9:M9)-(N9))</f>
        <v>83</v>
      </c>
      <c r="P9" s="136" t="s">
        <v>74</v>
      </c>
      <c r="Q9" s="25">
        <f t="shared" si="0"/>
        <v>21</v>
      </c>
      <c r="S9" s="127" t="s">
        <v>73</v>
      </c>
      <c r="T9" s="128">
        <v>228</v>
      </c>
    </row>
    <row r="10" spans="1:75" ht="15.75" customHeight="1" x14ac:dyDescent="0.25">
      <c r="A10" s="14">
        <v>6</v>
      </c>
      <c r="B10" s="8" t="s">
        <v>212</v>
      </c>
      <c r="C10" s="11">
        <v>0</v>
      </c>
      <c r="D10" s="11">
        <v>0</v>
      </c>
      <c r="E10" s="11">
        <v>9</v>
      </c>
      <c r="F10" s="11">
        <v>9</v>
      </c>
      <c r="G10" s="11">
        <v>12</v>
      </c>
      <c r="H10" s="11">
        <v>12</v>
      </c>
      <c r="I10" s="11">
        <v>9</v>
      </c>
      <c r="J10" s="11">
        <v>10</v>
      </c>
      <c r="K10" s="11">
        <v>9</v>
      </c>
      <c r="L10" s="11">
        <v>12</v>
      </c>
      <c r="M10" s="11"/>
      <c r="N10" s="12"/>
      <c r="O10" s="10">
        <f>IF(B10="","",SUM(C10:M10)-(N10))</f>
        <v>82</v>
      </c>
      <c r="P10" s="136" t="s">
        <v>71</v>
      </c>
      <c r="Q10" s="25">
        <f t="shared" si="0"/>
        <v>9</v>
      </c>
      <c r="S10" s="127" t="s">
        <v>84</v>
      </c>
      <c r="T10" s="143">
        <f>SUM(O5:O12)</f>
        <v>693</v>
      </c>
    </row>
    <row r="11" spans="1:75" ht="15.75" customHeight="1" x14ac:dyDescent="0.25">
      <c r="A11" s="14">
        <v>7</v>
      </c>
      <c r="B11" s="8">
        <v>96</v>
      </c>
      <c r="C11" s="11">
        <v>13</v>
      </c>
      <c r="D11" s="11">
        <v>0</v>
      </c>
      <c r="E11" s="11">
        <v>0</v>
      </c>
      <c r="F11" s="11">
        <v>8</v>
      </c>
      <c r="G11" s="11">
        <v>13</v>
      </c>
      <c r="H11" s="11">
        <v>12</v>
      </c>
      <c r="I11" s="11">
        <v>9</v>
      </c>
      <c r="J11" s="11">
        <v>9</v>
      </c>
      <c r="K11" s="11">
        <v>9</v>
      </c>
      <c r="L11" s="11">
        <v>9</v>
      </c>
      <c r="M11" s="11"/>
      <c r="N11" s="12"/>
      <c r="O11" s="10">
        <f>IF(B11="","",SUM(C11:M11)-(N11))</f>
        <v>82</v>
      </c>
      <c r="P11" s="136" t="s">
        <v>74</v>
      </c>
      <c r="Q11" s="25">
        <f t="shared" si="0"/>
        <v>13</v>
      </c>
      <c r="S11" s="242" t="s">
        <v>77</v>
      </c>
      <c r="T11" s="244">
        <v>165</v>
      </c>
      <c r="U11" s="1">
        <f>SUM(Q5:Q12)</f>
        <v>150</v>
      </c>
    </row>
    <row r="12" spans="1:75" ht="15.75" customHeight="1" x14ac:dyDescent="0.25">
      <c r="A12" s="14">
        <v>8</v>
      </c>
      <c r="B12" s="137">
        <v>86</v>
      </c>
      <c r="C12" s="11">
        <v>0</v>
      </c>
      <c r="D12" s="11">
        <v>0</v>
      </c>
      <c r="E12" s="11">
        <v>8</v>
      </c>
      <c r="F12" s="11">
        <v>10</v>
      </c>
      <c r="G12" s="11">
        <v>12</v>
      </c>
      <c r="H12" s="11">
        <v>11</v>
      </c>
      <c r="I12" s="11">
        <v>9</v>
      </c>
      <c r="J12" s="11">
        <v>9</v>
      </c>
      <c r="K12" s="11">
        <v>10</v>
      </c>
      <c r="L12" s="11">
        <v>10</v>
      </c>
      <c r="M12" s="11"/>
      <c r="N12" s="12"/>
      <c r="O12" s="10">
        <f>IF(B12="","",SUM(C12:M12)-(N12))</f>
        <v>79</v>
      </c>
      <c r="P12" s="136" t="s">
        <v>86</v>
      </c>
      <c r="Q12" s="25">
        <f t="shared" si="0"/>
        <v>8</v>
      </c>
      <c r="S12" s="243"/>
      <c r="T12" s="244"/>
    </row>
    <row r="13" spans="1:75" ht="15.75" customHeight="1" x14ac:dyDescent="0.25">
      <c r="A13" s="14">
        <v>9</v>
      </c>
      <c r="B13" s="8" t="s">
        <v>213</v>
      </c>
      <c r="C13" s="14">
        <v>16</v>
      </c>
      <c r="D13" s="14">
        <v>0</v>
      </c>
      <c r="E13" s="14">
        <v>6</v>
      </c>
      <c r="F13" s="14">
        <v>9</v>
      </c>
      <c r="G13" s="14">
        <v>0</v>
      </c>
      <c r="H13" s="14">
        <v>12</v>
      </c>
      <c r="I13" s="14">
        <v>9</v>
      </c>
      <c r="J13" s="14">
        <v>9</v>
      </c>
      <c r="K13" s="14">
        <v>9</v>
      </c>
      <c r="L13" s="14">
        <v>6</v>
      </c>
      <c r="M13" s="14"/>
      <c r="N13" s="14"/>
      <c r="O13" s="10">
        <f>IF(B13="","",SUM(C13:M13)-(N13))</f>
        <v>76</v>
      </c>
      <c r="P13" s="136" t="s">
        <v>71</v>
      </c>
      <c r="Q13" s="25">
        <f t="shared" si="0"/>
        <v>22</v>
      </c>
      <c r="S13" s="140"/>
      <c r="T13" s="140"/>
    </row>
    <row r="14" spans="1:75" ht="15.75" customHeight="1" x14ac:dyDescent="0.25">
      <c r="A14" s="14">
        <v>10</v>
      </c>
      <c r="B14" s="8">
        <v>91</v>
      </c>
      <c r="C14" s="11">
        <v>0</v>
      </c>
      <c r="D14" s="11">
        <v>0</v>
      </c>
      <c r="E14" s="11">
        <v>0</v>
      </c>
      <c r="F14" s="11">
        <v>9</v>
      </c>
      <c r="G14" s="11">
        <v>13</v>
      </c>
      <c r="H14" s="11">
        <v>11</v>
      </c>
      <c r="I14" s="11">
        <v>10</v>
      </c>
      <c r="J14" s="11">
        <v>9</v>
      </c>
      <c r="K14" s="11">
        <v>11</v>
      </c>
      <c r="L14" s="11">
        <v>10</v>
      </c>
      <c r="M14" s="11"/>
      <c r="N14" s="12"/>
      <c r="O14" s="10">
        <f>IF(B14="","",SUM(C14:M14)-(N14))</f>
        <v>73</v>
      </c>
      <c r="P14" s="136" t="s">
        <v>86</v>
      </c>
      <c r="Q14" s="25">
        <f t="shared" si="0"/>
        <v>0</v>
      </c>
      <c r="S14" s="141"/>
      <c r="T14" s="142"/>
    </row>
    <row r="15" spans="1:75" ht="15.75" customHeight="1" x14ac:dyDescent="0.25">
      <c r="A15" s="14">
        <v>11</v>
      </c>
      <c r="B15" s="8" t="s">
        <v>211</v>
      </c>
      <c r="C15" s="11">
        <v>14</v>
      </c>
      <c r="D15" s="11">
        <v>0</v>
      </c>
      <c r="E15" s="11">
        <v>0</v>
      </c>
      <c r="F15" s="11">
        <v>9</v>
      </c>
      <c r="G15" s="11">
        <v>0</v>
      </c>
      <c r="H15" s="11">
        <v>12</v>
      </c>
      <c r="I15" s="11">
        <v>9</v>
      </c>
      <c r="J15" s="11">
        <v>9</v>
      </c>
      <c r="K15" s="11">
        <v>9</v>
      </c>
      <c r="L15" s="11">
        <v>8</v>
      </c>
      <c r="M15" s="11"/>
      <c r="N15" s="12"/>
      <c r="O15" s="10">
        <f>IF(B15="","",SUM(C15:M15)-(N15))</f>
        <v>70</v>
      </c>
      <c r="P15" s="136" t="s">
        <v>71</v>
      </c>
      <c r="Q15" s="25">
        <f t="shared" si="0"/>
        <v>14</v>
      </c>
      <c r="R15" s="139"/>
      <c r="S15" s="239"/>
      <c r="T15" s="241"/>
    </row>
    <row r="16" spans="1:75" ht="15.75" customHeight="1" x14ac:dyDescent="0.25">
      <c r="A16" s="14">
        <v>12</v>
      </c>
      <c r="B16" s="8">
        <v>9</v>
      </c>
      <c r="C16" s="11">
        <v>0</v>
      </c>
      <c r="D16" s="11">
        <v>0</v>
      </c>
      <c r="E16" s="11">
        <v>6</v>
      </c>
      <c r="F16" s="11">
        <v>9</v>
      </c>
      <c r="G16" s="11">
        <v>0</v>
      </c>
      <c r="H16" s="11">
        <v>11</v>
      </c>
      <c r="I16" s="11">
        <v>10</v>
      </c>
      <c r="J16" s="11">
        <v>10</v>
      </c>
      <c r="K16" s="11">
        <v>9</v>
      </c>
      <c r="L16" s="11">
        <v>12</v>
      </c>
      <c r="M16" s="11"/>
      <c r="N16" s="12"/>
      <c r="O16" s="10">
        <f>IF(B16="","",SUM(C16:M16)-(N16))</f>
        <v>67</v>
      </c>
      <c r="P16" s="136" t="s">
        <v>155</v>
      </c>
      <c r="Q16" s="25">
        <f t="shared" si="0"/>
        <v>6</v>
      </c>
      <c r="S16" s="240"/>
      <c r="T16" s="240"/>
    </row>
    <row r="17" spans="1:17" ht="15.75" customHeight="1" x14ac:dyDescent="0.3">
      <c r="A17" s="14">
        <v>13</v>
      </c>
      <c r="B17" s="8">
        <v>76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>
        <f>IF(B17="","",SUM(C17:M17)-(N17))</f>
        <v>0</v>
      </c>
      <c r="P17" s="136" t="s">
        <v>85</v>
      </c>
      <c r="Q17" s="25">
        <f t="shared" si="0"/>
        <v>0</v>
      </c>
    </row>
    <row r="18" spans="1:17" ht="15.75" customHeight="1" x14ac:dyDescent="0.3">
      <c r="A18" s="14">
        <v>14</v>
      </c>
      <c r="B18" s="137">
        <v>100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>IF(B18="","",SUM(C18:M18)-(N18))</f>
        <v>0</v>
      </c>
      <c r="P18" s="136" t="s">
        <v>156</v>
      </c>
      <c r="Q18" s="25">
        <f t="shared" si="0"/>
        <v>0</v>
      </c>
    </row>
    <row r="19" spans="1:17" ht="15.75" customHeight="1" x14ac:dyDescent="0.3">
      <c r="A19" s="14">
        <v>15</v>
      </c>
      <c r="B19" s="8">
        <v>107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0">
        <f>IF(B19="","",SUM(C19:M19)-(N19))</f>
        <v>0</v>
      </c>
      <c r="P19" s="136" t="s">
        <v>156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214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>IF(B20="","",SUM(C20:M20)-(N20))</f>
        <v>0</v>
      </c>
      <c r="P20" s="136" t="s">
        <v>71</v>
      </c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0"/>
        <v>0</v>
      </c>
    </row>
  </sheetData>
  <sortState ref="B5:P20">
    <sortCondition descending="1" ref="O5:O20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2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115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100</v>
      </c>
    </row>
    <row r="3" spans="1:75" ht="15.75" customHeight="1" x14ac:dyDescent="0.25">
      <c r="A3" s="247" t="s">
        <v>30</v>
      </c>
      <c r="B3" s="248"/>
      <c r="C3" s="248"/>
      <c r="D3" s="252"/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68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>
        <f t="shared" ref="O5:O20" si="0">IF(B5="","",SUM(C5:M5)-(N5))</f>
        <v>0</v>
      </c>
      <c r="P5" s="136" t="s">
        <v>74</v>
      </c>
      <c r="Q5" s="25">
        <f t="shared" ref="Q5:Q24" si="1">SUM(C5:E5)</f>
        <v>0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20</v>
      </c>
      <c r="C6" s="11">
        <v>14</v>
      </c>
      <c r="D6" s="11">
        <v>0</v>
      </c>
      <c r="E6" s="11">
        <v>7</v>
      </c>
      <c r="F6" s="11">
        <v>8</v>
      </c>
      <c r="G6" s="11">
        <v>0</v>
      </c>
      <c r="H6" s="11">
        <v>13</v>
      </c>
      <c r="I6" s="11">
        <v>8</v>
      </c>
      <c r="J6" s="11">
        <v>6</v>
      </c>
      <c r="K6" s="11">
        <v>10</v>
      </c>
      <c r="L6" s="11">
        <v>11</v>
      </c>
      <c r="M6" s="11"/>
      <c r="N6" s="12">
        <v>1</v>
      </c>
      <c r="O6" s="10">
        <f t="shared" si="0"/>
        <v>76</v>
      </c>
      <c r="P6" s="136" t="s">
        <v>74</v>
      </c>
      <c r="Q6" s="25">
        <f t="shared" si="1"/>
        <v>21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37</v>
      </c>
      <c r="C7" s="11">
        <v>15</v>
      </c>
      <c r="D7" s="11">
        <v>0</v>
      </c>
      <c r="E7" s="11">
        <v>8</v>
      </c>
      <c r="F7" s="11">
        <v>9</v>
      </c>
      <c r="G7" s="11">
        <v>13</v>
      </c>
      <c r="H7" s="11">
        <v>12</v>
      </c>
      <c r="I7" s="11">
        <v>9</v>
      </c>
      <c r="J7" s="11">
        <v>10</v>
      </c>
      <c r="K7" s="11">
        <v>12</v>
      </c>
      <c r="L7" s="11">
        <v>11</v>
      </c>
      <c r="M7" s="11"/>
      <c r="N7" s="12">
        <v>1</v>
      </c>
      <c r="O7" s="10">
        <f t="shared" si="0"/>
        <v>98</v>
      </c>
      <c r="P7" s="136" t="s">
        <v>74</v>
      </c>
      <c r="Q7" s="25">
        <f t="shared" si="1"/>
        <v>23</v>
      </c>
      <c r="S7" s="127" t="s">
        <v>72</v>
      </c>
      <c r="T7" s="128">
        <v>583</v>
      </c>
      <c r="W7" s="168" t="s">
        <v>71</v>
      </c>
    </row>
    <row r="8" spans="1:75" ht="15.75" customHeight="1" x14ac:dyDescent="0.25">
      <c r="A8" s="14">
        <v>4</v>
      </c>
      <c r="B8" s="137">
        <v>29</v>
      </c>
      <c r="C8" s="11">
        <v>17</v>
      </c>
      <c r="D8" s="11">
        <v>0</v>
      </c>
      <c r="E8" s="11">
        <v>7</v>
      </c>
      <c r="F8" s="11">
        <v>9</v>
      </c>
      <c r="G8" s="11">
        <v>12</v>
      </c>
      <c r="H8" s="11">
        <v>13</v>
      </c>
      <c r="I8" s="11">
        <v>9</v>
      </c>
      <c r="J8" s="11">
        <v>10</v>
      </c>
      <c r="K8" s="11">
        <v>10</v>
      </c>
      <c r="L8" s="11">
        <v>12</v>
      </c>
      <c r="M8" s="11"/>
      <c r="N8" s="12"/>
      <c r="O8" s="10">
        <f t="shared" si="0"/>
        <v>99</v>
      </c>
      <c r="P8" s="136" t="s">
        <v>74</v>
      </c>
      <c r="Q8" s="25">
        <f t="shared" si="1"/>
        <v>24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45</v>
      </c>
      <c r="C9" s="11">
        <v>14</v>
      </c>
      <c r="D9" s="11">
        <v>0</v>
      </c>
      <c r="E9" s="11">
        <v>7</v>
      </c>
      <c r="F9" s="11">
        <v>6</v>
      </c>
      <c r="G9" s="11">
        <v>9</v>
      </c>
      <c r="H9" s="11">
        <v>9</v>
      </c>
      <c r="I9" s="11">
        <v>0</v>
      </c>
      <c r="J9" s="11">
        <v>6</v>
      </c>
      <c r="K9" s="11"/>
      <c r="L9" s="11"/>
      <c r="M9" s="11"/>
      <c r="N9" s="12">
        <v>3</v>
      </c>
      <c r="O9" s="10">
        <f t="shared" si="0"/>
        <v>48</v>
      </c>
      <c r="P9" s="136" t="s">
        <v>75</v>
      </c>
      <c r="Q9" s="25">
        <f t="shared" si="1"/>
        <v>21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34</v>
      </c>
      <c r="C10" s="11">
        <v>17</v>
      </c>
      <c r="D10" s="11">
        <v>0</v>
      </c>
      <c r="E10" s="11">
        <v>0</v>
      </c>
      <c r="F10" s="11">
        <v>9</v>
      </c>
      <c r="G10" s="11">
        <v>0</v>
      </c>
      <c r="H10" s="11">
        <v>14</v>
      </c>
      <c r="I10" s="11">
        <v>9</v>
      </c>
      <c r="J10" s="11">
        <v>9</v>
      </c>
      <c r="K10" s="11">
        <v>9</v>
      </c>
      <c r="L10" s="11">
        <v>12</v>
      </c>
      <c r="M10" s="11"/>
      <c r="N10" s="12"/>
      <c r="O10" s="10">
        <f t="shared" si="0"/>
        <v>79</v>
      </c>
      <c r="P10" s="136" t="s">
        <v>75</v>
      </c>
      <c r="Q10" s="25">
        <f t="shared" si="1"/>
        <v>17</v>
      </c>
      <c r="S10" s="127" t="s">
        <v>84</v>
      </c>
      <c r="T10" s="143">
        <f>SUM(O5:O12)</f>
        <v>583</v>
      </c>
    </row>
    <row r="11" spans="1:75" ht="15.75" customHeight="1" x14ac:dyDescent="0.25">
      <c r="A11" s="14">
        <v>7</v>
      </c>
      <c r="B11" s="137">
        <v>38</v>
      </c>
      <c r="C11" s="11">
        <v>13</v>
      </c>
      <c r="D11" s="11">
        <v>0</v>
      </c>
      <c r="E11" s="11">
        <v>0</v>
      </c>
      <c r="F11" s="11">
        <v>9</v>
      </c>
      <c r="G11" s="11">
        <v>15</v>
      </c>
      <c r="H11" s="11">
        <v>12</v>
      </c>
      <c r="I11" s="11">
        <v>9</v>
      </c>
      <c r="J11" s="11">
        <v>9</v>
      </c>
      <c r="K11" s="11">
        <v>6</v>
      </c>
      <c r="L11" s="11">
        <v>10</v>
      </c>
      <c r="M11" s="11"/>
      <c r="N11" s="12"/>
      <c r="O11" s="10">
        <f t="shared" si="0"/>
        <v>83</v>
      </c>
      <c r="P11" s="136" t="s">
        <v>75</v>
      </c>
      <c r="Q11" s="25">
        <f t="shared" si="1"/>
        <v>13</v>
      </c>
      <c r="S11" s="242" t="s">
        <v>77</v>
      </c>
      <c r="T11" s="244">
        <v>143</v>
      </c>
      <c r="U11" s="1">
        <f>SUM(Q5:Q12)</f>
        <v>143</v>
      </c>
    </row>
    <row r="12" spans="1:75" ht="15.75" customHeight="1" x14ac:dyDescent="0.25">
      <c r="A12" s="14">
        <v>8</v>
      </c>
      <c r="B12" s="8">
        <v>50</v>
      </c>
      <c r="C12" s="14">
        <v>18</v>
      </c>
      <c r="D12" s="14">
        <v>0</v>
      </c>
      <c r="E12" s="14">
        <v>6</v>
      </c>
      <c r="F12" s="14">
        <v>8</v>
      </c>
      <c r="G12" s="14">
        <v>14</v>
      </c>
      <c r="H12" s="14">
        <v>14</v>
      </c>
      <c r="I12" s="14">
        <v>9</v>
      </c>
      <c r="J12" s="14">
        <v>10</v>
      </c>
      <c r="K12" s="14">
        <v>9</v>
      </c>
      <c r="L12" s="14">
        <v>12</v>
      </c>
      <c r="M12" s="14"/>
      <c r="N12" s="14"/>
      <c r="O12" s="10">
        <f t="shared" si="0"/>
        <v>100</v>
      </c>
      <c r="P12" s="136" t="s">
        <v>75</v>
      </c>
      <c r="Q12" s="25">
        <f t="shared" si="1"/>
        <v>24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127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103</v>
      </c>
    </row>
    <row r="3" spans="1:75" ht="15.75" customHeight="1" x14ac:dyDescent="0.25">
      <c r="A3" s="247" t="s">
        <v>30</v>
      </c>
      <c r="B3" s="248"/>
      <c r="C3" s="248"/>
      <c r="D3" s="252" t="s">
        <v>128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16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12</v>
      </c>
      <c r="C5" s="11">
        <v>14</v>
      </c>
      <c r="D5" s="11">
        <v>9</v>
      </c>
      <c r="E5" s="11">
        <v>6</v>
      </c>
      <c r="F5" s="11">
        <v>8</v>
      </c>
      <c r="G5" s="11">
        <v>9</v>
      </c>
      <c r="H5" s="11">
        <v>12</v>
      </c>
      <c r="I5" s="11">
        <v>10</v>
      </c>
      <c r="J5" s="11">
        <v>9</v>
      </c>
      <c r="K5" s="11">
        <v>9</v>
      </c>
      <c r="L5" s="11">
        <v>11</v>
      </c>
      <c r="M5" s="11"/>
      <c r="N5" s="12"/>
      <c r="O5" s="10">
        <f t="shared" ref="O5:O20" si="0">IF(B5="","",SUM(C5:M5)-(N5))</f>
        <v>97</v>
      </c>
      <c r="P5" s="136" t="s">
        <v>85</v>
      </c>
      <c r="Q5" s="25">
        <f t="shared" ref="Q5:Q24" si="1">SUM(C5:E5)</f>
        <v>29</v>
      </c>
      <c r="S5" s="127" t="s">
        <v>55</v>
      </c>
      <c r="T5" s="128">
        <v>60</v>
      </c>
      <c r="W5" s="168" t="s">
        <v>85</v>
      </c>
    </row>
    <row r="6" spans="1:75" ht="15.75" customHeight="1" x14ac:dyDescent="0.25">
      <c r="A6" s="14">
        <v>2</v>
      </c>
      <c r="B6" s="8">
        <v>15</v>
      </c>
      <c r="C6" s="11">
        <v>15</v>
      </c>
      <c r="D6" s="11">
        <v>9</v>
      </c>
      <c r="E6" s="11">
        <v>7</v>
      </c>
      <c r="F6" s="11">
        <v>8</v>
      </c>
      <c r="G6" s="11">
        <v>10</v>
      </c>
      <c r="H6" s="11">
        <v>12</v>
      </c>
      <c r="I6" s="11">
        <v>9</v>
      </c>
      <c r="J6" s="11">
        <v>9</v>
      </c>
      <c r="K6" s="11">
        <v>9</v>
      </c>
      <c r="L6" s="11">
        <v>12</v>
      </c>
      <c r="M6" s="11">
        <v>3</v>
      </c>
      <c r="N6" s="12"/>
      <c r="O6" s="10">
        <f t="shared" si="0"/>
        <v>103</v>
      </c>
      <c r="P6" s="136" t="s">
        <v>85</v>
      </c>
      <c r="Q6" s="25">
        <f t="shared" si="1"/>
        <v>31</v>
      </c>
      <c r="S6" s="127" t="s">
        <v>76</v>
      </c>
      <c r="T6" s="128">
        <v>30</v>
      </c>
      <c r="W6" s="168" t="s">
        <v>86</v>
      </c>
    </row>
    <row r="7" spans="1:75" ht="15.75" customHeight="1" x14ac:dyDescent="0.25">
      <c r="A7" s="14">
        <v>3</v>
      </c>
      <c r="B7" s="8" t="s">
        <v>165</v>
      </c>
      <c r="C7" s="11">
        <v>0</v>
      </c>
      <c r="D7" s="11">
        <v>9</v>
      </c>
      <c r="E7" s="11">
        <v>7</v>
      </c>
      <c r="F7" s="11">
        <v>8</v>
      </c>
      <c r="G7" s="11">
        <v>0</v>
      </c>
      <c r="H7" s="11">
        <v>12</v>
      </c>
      <c r="I7" s="11">
        <v>9</v>
      </c>
      <c r="J7" s="11">
        <v>9</v>
      </c>
      <c r="K7" s="11">
        <v>10</v>
      </c>
      <c r="L7" s="11">
        <v>9</v>
      </c>
      <c r="M7" s="11"/>
      <c r="N7" s="12"/>
      <c r="O7" s="10">
        <f t="shared" si="0"/>
        <v>73</v>
      </c>
      <c r="P7" s="136" t="s">
        <v>86</v>
      </c>
      <c r="Q7" s="25">
        <f t="shared" si="1"/>
        <v>16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 t="s">
        <v>166</v>
      </c>
      <c r="C8" s="11">
        <v>0</v>
      </c>
      <c r="D8" s="11">
        <v>0</v>
      </c>
      <c r="E8" s="11">
        <v>8</v>
      </c>
      <c r="F8" s="11">
        <v>8</v>
      </c>
      <c r="G8" s="11">
        <v>9</v>
      </c>
      <c r="H8" s="11">
        <v>13</v>
      </c>
      <c r="I8" s="11">
        <v>10</v>
      </c>
      <c r="J8" s="11">
        <v>10</v>
      </c>
      <c r="K8" s="11">
        <v>9</v>
      </c>
      <c r="L8" s="11">
        <v>9</v>
      </c>
      <c r="M8" s="11"/>
      <c r="N8" s="12"/>
      <c r="O8" s="10">
        <f t="shared" si="0"/>
        <v>76</v>
      </c>
      <c r="P8" s="136" t="s">
        <v>86</v>
      </c>
      <c r="Q8" s="25">
        <f t="shared" si="1"/>
        <v>8</v>
      </c>
      <c r="S8" s="127" t="s">
        <v>83</v>
      </c>
      <c r="T8" s="128">
        <v>349</v>
      </c>
    </row>
    <row r="9" spans="1:75" ht="15.75" customHeight="1" x14ac:dyDescent="0.25">
      <c r="A9" s="14">
        <v>5</v>
      </c>
      <c r="B9" s="8" t="s">
        <v>179</v>
      </c>
      <c r="C9" s="11">
        <v>0</v>
      </c>
      <c r="D9" s="11">
        <v>9</v>
      </c>
      <c r="E9" s="11">
        <v>7</v>
      </c>
      <c r="F9" s="11">
        <v>9</v>
      </c>
      <c r="G9" s="11">
        <v>0</v>
      </c>
      <c r="H9" s="11">
        <v>12</v>
      </c>
      <c r="I9" s="11">
        <v>9</v>
      </c>
      <c r="J9" s="11">
        <v>9</v>
      </c>
      <c r="K9" s="11">
        <v>10</v>
      </c>
      <c r="L9" s="11">
        <v>9</v>
      </c>
      <c r="M9" s="11"/>
      <c r="N9" s="12"/>
      <c r="O9" s="10">
        <f t="shared" si="0"/>
        <v>74</v>
      </c>
      <c r="P9" s="136" t="s">
        <v>71</v>
      </c>
      <c r="Q9" s="25">
        <f t="shared" si="1"/>
        <v>16</v>
      </c>
      <c r="S9" s="127" t="s">
        <v>73</v>
      </c>
      <c r="T9" s="128">
        <v>356</v>
      </c>
    </row>
    <row r="10" spans="1:75" ht="15.75" customHeight="1" x14ac:dyDescent="0.25">
      <c r="A10" s="14">
        <v>6</v>
      </c>
      <c r="B10" s="8" t="s">
        <v>180</v>
      </c>
      <c r="C10" s="11">
        <v>13</v>
      </c>
      <c r="D10" s="11">
        <v>9</v>
      </c>
      <c r="E10" s="11">
        <v>8</v>
      </c>
      <c r="F10" s="11">
        <v>9</v>
      </c>
      <c r="G10" s="11">
        <v>0</v>
      </c>
      <c r="H10" s="11">
        <v>12</v>
      </c>
      <c r="I10" s="11">
        <v>9</v>
      </c>
      <c r="J10" s="11">
        <v>10</v>
      </c>
      <c r="K10" s="11">
        <v>11</v>
      </c>
      <c r="L10" s="11">
        <v>8</v>
      </c>
      <c r="M10" s="11"/>
      <c r="N10" s="12"/>
      <c r="O10" s="10">
        <f t="shared" si="0"/>
        <v>89</v>
      </c>
      <c r="P10" s="136" t="s">
        <v>71</v>
      </c>
      <c r="Q10" s="25">
        <f t="shared" si="1"/>
        <v>30</v>
      </c>
      <c r="S10" s="127" t="s">
        <v>84</v>
      </c>
      <c r="T10" s="143">
        <f>SUM(O5:O12)</f>
        <v>705</v>
      </c>
    </row>
    <row r="11" spans="1:75" ht="15.75" customHeight="1" x14ac:dyDescent="0.25">
      <c r="A11" s="14">
        <v>7</v>
      </c>
      <c r="B11" s="137" t="s">
        <v>181</v>
      </c>
      <c r="C11" s="11">
        <v>15</v>
      </c>
      <c r="D11" s="11">
        <v>0</v>
      </c>
      <c r="E11" s="11">
        <v>8</v>
      </c>
      <c r="F11" s="11">
        <v>10</v>
      </c>
      <c r="G11" s="11">
        <v>12</v>
      </c>
      <c r="H11" s="11">
        <v>12</v>
      </c>
      <c r="I11" s="11">
        <v>9</v>
      </c>
      <c r="J11" s="11">
        <v>9</v>
      </c>
      <c r="K11" s="11">
        <v>10</v>
      </c>
      <c r="L11" s="11">
        <v>10</v>
      </c>
      <c r="M11" s="11"/>
      <c r="N11" s="12"/>
      <c r="O11" s="10">
        <f t="shared" si="0"/>
        <v>95</v>
      </c>
      <c r="P11" s="136" t="s">
        <v>71</v>
      </c>
      <c r="Q11" s="25">
        <f t="shared" si="1"/>
        <v>23</v>
      </c>
      <c r="S11" s="242" t="s">
        <v>77</v>
      </c>
      <c r="T11" s="244">
        <v>176</v>
      </c>
      <c r="U11" s="1">
        <f>SUM(Q5:Q12)</f>
        <v>176</v>
      </c>
    </row>
    <row r="12" spans="1:75" ht="15.75" customHeight="1" x14ac:dyDescent="0.25">
      <c r="A12" s="14">
        <v>8</v>
      </c>
      <c r="B12" s="8" t="s">
        <v>183</v>
      </c>
      <c r="C12" s="14">
        <v>16</v>
      </c>
      <c r="D12" s="14">
        <v>0</v>
      </c>
      <c r="E12" s="14">
        <v>7</v>
      </c>
      <c r="F12" s="14">
        <v>9</v>
      </c>
      <c r="G12" s="14">
        <v>13</v>
      </c>
      <c r="H12" s="14">
        <v>13</v>
      </c>
      <c r="I12" s="14">
        <v>9</v>
      </c>
      <c r="J12" s="14">
        <v>10</v>
      </c>
      <c r="K12" s="14">
        <v>12</v>
      </c>
      <c r="L12" s="14">
        <v>9</v>
      </c>
      <c r="M12" s="14"/>
      <c r="N12" s="14"/>
      <c r="O12" s="10">
        <f t="shared" si="0"/>
        <v>98</v>
      </c>
      <c r="P12" s="136" t="s">
        <v>71</v>
      </c>
      <c r="Q12" s="25">
        <f t="shared" si="1"/>
        <v>23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 t="s">
        <v>157</v>
      </c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141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110</v>
      </c>
    </row>
    <row r="3" spans="1:75" ht="15.75" customHeight="1" x14ac:dyDescent="0.25">
      <c r="A3" s="247" t="s">
        <v>30</v>
      </c>
      <c r="B3" s="248"/>
      <c r="C3" s="248"/>
      <c r="D3" s="252" t="s">
        <v>142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12</v>
      </c>
      <c r="R3" s="133"/>
      <c r="S3" s="127" t="s">
        <v>68</v>
      </c>
      <c r="T3" s="128">
        <f>MAX(C5:C24)</f>
        <v>16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78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4</v>
      </c>
      <c r="C5" s="11">
        <v>14</v>
      </c>
      <c r="D5" s="11">
        <v>9</v>
      </c>
      <c r="E5" s="11">
        <v>6</v>
      </c>
      <c r="F5" s="11">
        <v>9</v>
      </c>
      <c r="G5" s="11">
        <v>15</v>
      </c>
      <c r="H5" s="11">
        <v>14</v>
      </c>
      <c r="I5" s="11">
        <v>10</v>
      </c>
      <c r="J5" s="11">
        <v>9</v>
      </c>
      <c r="K5" s="11">
        <v>13</v>
      </c>
      <c r="L5" s="11">
        <v>8</v>
      </c>
      <c r="M5" s="11">
        <v>3</v>
      </c>
      <c r="N5" s="12"/>
      <c r="O5" s="10">
        <f t="shared" ref="O5:O16" si="0">IF(B5="","",SUM(C5:M5)-(N5))</f>
        <v>110</v>
      </c>
      <c r="P5" s="136" t="s">
        <v>74</v>
      </c>
      <c r="Q5" s="25">
        <f t="shared" ref="Q5:Q24" si="1">SUM(C5:E5)</f>
        <v>29</v>
      </c>
      <c r="S5" s="127" t="s">
        <v>55</v>
      </c>
      <c r="T5" s="128">
        <v>63</v>
      </c>
      <c r="W5" s="168" t="s">
        <v>85</v>
      </c>
    </row>
    <row r="6" spans="1:75" ht="15.75" customHeight="1" x14ac:dyDescent="0.25">
      <c r="A6" s="14">
        <v>2</v>
      </c>
      <c r="B6" s="8">
        <v>57</v>
      </c>
      <c r="C6" s="11">
        <v>16</v>
      </c>
      <c r="D6" s="11">
        <v>10</v>
      </c>
      <c r="E6" s="11">
        <v>7</v>
      </c>
      <c r="F6" s="11">
        <v>8</v>
      </c>
      <c r="G6" s="11">
        <v>13</v>
      </c>
      <c r="H6" s="11">
        <v>12</v>
      </c>
      <c r="I6" s="11">
        <v>9</v>
      </c>
      <c r="J6" s="11">
        <v>10</v>
      </c>
      <c r="K6" s="11">
        <v>10</v>
      </c>
      <c r="L6" s="11">
        <v>10</v>
      </c>
      <c r="M6" s="11">
        <v>3</v>
      </c>
      <c r="N6" s="12"/>
      <c r="O6" s="10">
        <f t="shared" si="0"/>
        <v>108</v>
      </c>
      <c r="P6" s="136" t="s">
        <v>85</v>
      </c>
      <c r="Q6" s="25">
        <f t="shared" si="1"/>
        <v>33</v>
      </c>
      <c r="S6" s="127" t="s">
        <v>76</v>
      </c>
      <c r="T6" s="128">
        <v>33</v>
      </c>
      <c r="W6" s="168" t="s">
        <v>86</v>
      </c>
    </row>
    <row r="7" spans="1:75" ht="15.75" customHeight="1" x14ac:dyDescent="0.25">
      <c r="A7" s="14">
        <v>3</v>
      </c>
      <c r="B7" s="8">
        <v>23</v>
      </c>
      <c r="C7" s="11">
        <v>15</v>
      </c>
      <c r="D7" s="11">
        <v>9</v>
      </c>
      <c r="E7" s="11">
        <v>6</v>
      </c>
      <c r="F7" s="11">
        <v>8</v>
      </c>
      <c r="G7" s="11">
        <v>11</v>
      </c>
      <c r="H7" s="11">
        <v>12</v>
      </c>
      <c r="I7" s="11">
        <v>10</v>
      </c>
      <c r="J7" s="11">
        <v>9</v>
      </c>
      <c r="K7" s="11">
        <v>10</v>
      </c>
      <c r="L7" s="11">
        <v>11</v>
      </c>
      <c r="M7" s="11">
        <v>3</v>
      </c>
      <c r="N7" s="12"/>
      <c r="O7" s="10">
        <f t="shared" si="0"/>
        <v>104</v>
      </c>
      <c r="P7" s="136" t="s">
        <v>85</v>
      </c>
      <c r="Q7" s="25">
        <f t="shared" si="1"/>
        <v>30</v>
      </c>
      <c r="S7" s="127" t="s">
        <v>72</v>
      </c>
      <c r="T7" s="128">
        <v>375</v>
      </c>
      <c r="W7" s="168" t="s">
        <v>71</v>
      </c>
    </row>
    <row r="8" spans="1:75" ht="15.75" customHeight="1" x14ac:dyDescent="0.25">
      <c r="A8" s="14">
        <v>4</v>
      </c>
      <c r="B8" s="137">
        <v>16</v>
      </c>
      <c r="C8" s="11">
        <v>12</v>
      </c>
      <c r="D8" s="11">
        <v>9</v>
      </c>
      <c r="E8" s="11">
        <v>7</v>
      </c>
      <c r="F8" s="11">
        <v>8</v>
      </c>
      <c r="G8" s="11">
        <v>13</v>
      </c>
      <c r="H8" s="11">
        <v>13</v>
      </c>
      <c r="I8" s="11">
        <v>9</v>
      </c>
      <c r="J8" s="11">
        <v>9</v>
      </c>
      <c r="K8" s="11">
        <v>10</v>
      </c>
      <c r="L8" s="11">
        <v>10</v>
      </c>
      <c r="M8" s="11">
        <v>3</v>
      </c>
      <c r="N8" s="12"/>
      <c r="O8" s="10">
        <f t="shared" si="0"/>
        <v>103</v>
      </c>
      <c r="P8" s="136" t="s">
        <v>86</v>
      </c>
      <c r="Q8" s="25">
        <f t="shared" si="1"/>
        <v>28</v>
      </c>
      <c r="S8" s="127" t="s">
        <v>83</v>
      </c>
      <c r="T8" s="128">
        <v>377</v>
      </c>
    </row>
    <row r="9" spans="1:75" ht="15.75" customHeight="1" x14ac:dyDescent="0.25">
      <c r="A9" s="14">
        <v>5</v>
      </c>
      <c r="B9" s="8" t="s">
        <v>215</v>
      </c>
      <c r="C9" s="11">
        <v>15</v>
      </c>
      <c r="D9" s="11">
        <v>11</v>
      </c>
      <c r="E9" s="11">
        <v>7</v>
      </c>
      <c r="F9" s="11">
        <v>9</v>
      </c>
      <c r="G9" s="11">
        <v>10</v>
      </c>
      <c r="H9" s="11">
        <v>13</v>
      </c>
      <c r="I9" s="11">
        <v>10</v>
      </c>
      <c r="J9" s="11">
        <v>9</v>
      </c>
      <c r="K9" s="11">
        <v>9</v>
      </c>
      <c r="L9" s="11">
        <v>7</v>
      </c>
      <c r="M9" s="11">
        <v>3</v>
      </c>
      <c r="N9" s="12"/>
      <c r="O9" s="10">
        <f t="shared" si="0"/>
        <v>103</v>
      </c>
      <c r="P9" s="136" t="s">
        <v>71</v>
      </c>
      <c r="Q9" s="25">
        <f t="shared" si="1"/>
        <v>33</v>
      </c>
      <c r="S9" s="127" t="s">
        <v>73</v>
      </c>
      <c r="T9" s="128">
        <v>362</v>
      </c>
    </row>
    <row r="10" spans="1:75" ht="15.75" customHeight="1" x14ac:dyDescent="0.25">
      <c r="A10" s="14">
        <v>6</v>
      </c>
      <c r="B10" s="137">
        <v>46</v>
      </c>
      <c r="C10" s="11">
        <v>15</v>
      </c>
      <c r="D10" s="11">
        <v>0</v>
      </c>
      <c r="E10" s="11">
        <v>6</v>
      </c>
      <c r="F10" s="11">
        <v>10</v>
      </c>
      <c r="G10" s="11">
        <v>14</v>
      </c>
      <c r="H10" s="11">
        <v>14</v>
      </c>
      <c r="I10" s="11">
        <v>11</v>
      </c>
      <c r="J10" s="11">
        <v>9</v>
      </c>
      <c r="K10" s="11">
        <v>13</v>
      </c>
      <c r="L10" s="11">
        <v>10</v>
      </c>
      <c r="M10" s="11"/>
      <c r="N10" s="12"/>
      <c r="O10" s="10">
        <f t="shared" si="0"/>
        <v>102</v>
      </c>
      <c r="P10" s="136" t="s">
        <v>74</v>
      </c>
      <c r="Q10" s="25">
        <f t="shared" si="1"/>
        <v>21</v>
      </c>
      <c r="S10" s="127" t="s">
        <v>84</v>
      </c>
      <c r="T10" s="143">
        <f>SUM(O5:O12)</f>
        <v>813</v>
      </c>
    </row>
    <row r="11" spans="1:75" ht="15.75" customHeight="1" x14ac:dyDescent="0.25">
      <c r="A11" s="14">
        <v>7</v>
      </c>
      <c r="B11" s="8" t="s">
        <v>98</v>
      </c>
      <c r="C11" s="14">
        <v>16</v>
      </c>
      <c r="D11" s="14">
        <v>0</v>
      </c>
      <c r="E11" s="14">
        <v>6</v>
      </c>
      <c r="F11" s="14">
        <v>9</v>
      </c>
      <c r="G11" s="14">
        <v>15</v>
      </c>
      <c r="H11" s="14">
        <v>14</v>
      </c>
      <c r="I11" s="14">
        <v>9</v>
      </c>
      <c r="J11" s="14">
        <v>10</v>
      </c>
      <c r="K11" s="14">
        <v>11</v>
      </c>
      <c r="L11" s="14">
        <v>9</v>
      </c>
      <c r="M11" s="14"/>
      <c r="N11" s="14"/>
      <c r="O11" s="10">
        <f t="shared" si="0"/>
        <v>99</v>
      </c>
      <c r="P11" s="136" t="s">
        <v>71</v>
      </c>
      <c r="Q11" s="25">
        <f t="shared" si="1"/>
        <v>22</v>
      </c>
      <c r="S11" s="242" t="s">
        <v>77</v>
      </c>
      <c r="T11" s="244">
        <v>218</v>
      </c>
      <c r="U11" s="1">
        <f>SUM(Q5:Q12)</f>
        <v>203</v>
      </c>
    </row>
    <row r="12" spans="1:75" ht="15.75" customHeight="1" x14ac:dyDescent="0.25">
      <c r="A12" s="14">
        <v>8</v>
      </c>
      <c r="B12" s="8">
        <v>58</v>
      </c>
      <c r="C12" s="11">
        <v>0</v>
      </c>
      <c r="D12" s="11">
        <v>0</v>
      </c>
      <c r="E12" s="11">
        <v>7</v>
      </c>
      <c r="F12" s="11">
        <v>9</v>
      </c>
      <c r="G12" s="11">
        <v>14</v>
      </c>
      <c r="H12" s="11">
        <v>14</v>
      </c>
      <c r="I12" s="11">
        <v>11</v>
      </c>
      <c r="J12" s="11">
        <v>8</v>
      </c>
      <c r="K12" s="11">
        <v>12</v>
      </c>
      <c r="L12" s="11">
        <v>9</v>
      </c>
      <c r="M12" s="11">
        <v>0</v>
      </c>
      <c r="N12" s="12"/>
      <c r="O12" s="10">
        <f t="shared" si="0"/>
        <v>84</v>
      </c>
      <c r="P12" s="136" t="s">
        <v>74</v>
      </c>
      <c r="Q12" s="25">
        <f t="shared" si="1"/>
        <v>7</v>
      </c>
      <c r="S12" s="243"/>
      <c r="T12" s="244"/>
    </row>
    <row r="13" spans="1:75" ht="15.75" customHeight="1" x14ac:dyDescent="0.25">
      <c r="A13" s="14">
        <v>9</v>
      </c>
      <c r="B13" s="8" t="s">
        <v>178</v>
      </c>
      <c r="C13" s="11">
        <v>15</v>
      </c>
      <c r="D13" s="11">
        <v>0</v>
      </c>
      <c r="E13" s="11">
        <v>7</v>
      </c>
      <c r="F13" s="11">
        <v>9</v>
      </c>
      <c r="G13" s="11">
        <v>0</v>
      </c>
      <c r="H13" s="11">
        <v>14</v>
      </c>
      <c r="I13" s="11">
        <v>9</v>
      </c>
      <c r="J13" s="11">
        <v>9</v>
      </c>
      <c r="K13" s="11">
        <v>9</v>
      </c>
      <c r="L13" s="11">
        <v>12</v>
      </c>
      <c r="M13" s="11"/>
      <c r="N13" s="12"/>
      <c r="O13" s="10">
        <f t="shared" si="0"/>
        <v>84</v>
      </c>
      <c r="P13" s="136" t="s">
        <v>71</v>
      </c>
      <c r="Q13" s="25">
        <f t="shared" si="1"/>
        <v>22</v>
      </c>
      <c r="S13" s="140"/>
      <c r="T13" s="140"/>
    </row>
    <row r="14" spans="1:75" ht="15.75" customHeight="1" x14ac:dyDescent="0.25">
      <c r="A14" s="14">
        <v>10</v>
      </c>
      <c r="B14" s="8">
        <v>47</v>
      </c>
      <c r="C14" s="14">
        <v>14</v>
      </c>
      <c r="D14" s="14">
        <v>0</v>
      </c>
      <c r="E14" s="14">
        <v>7</v>
      </c>
      <c r="F14" s="14">
        <v>8</v>
      </c>
      <c r="G14" s="14">
        <v>0</v>
      </c>
      <c r="H14" s="14">
        <v>15</v>
      </c>
      <c r="I14" s="14">
        <v>9</v>
      </c>
      <c r="J14" s="14">
        <v>9</v>
      </c>
      <c r="K14" s="14">
        <v>11</v>
      </c>
      <c r="L14" s="14">
        <v>6</v>
      </c>
      <c r="M14" s="14"/>
      <c r="N14" s="14"/>
      <c r="O14" s="10">
        <f t="shared" si="0"/>
        <v>79</v>
      </c>
      <c r="P14" s="136" t="s">
        <v>74</v>
      </c>
      <c r="Q14" s="25">
        <f t="shared" si="1"/>
        <v>21</v>
      </c>
      <c r="S14" s="141"/>
      <c r="T14" s="142"/>
    </row>
    <row r="15" spans="1:75" ht="15.75" customHeight="1" x14ac:dyDescent="0.25">
      <c r="A15" s="14">
        <v>11</v>
      </c>
      <c r="B15" s="8" t="s">
        <v>216</v>
      </c>
      <c r="C15" s="11">
        <v>0</v>
      </c>
      <c r="D15" s="11">
        <v>0</v>
      </c>
      <c r="E15" s="11">
        <v>8</v>
      </c>
      <c r="F15" s="11">
        <v>9</v>
      </c>
      <c r="G15" s="11">
        <v>11</v>
      </c>
      <c r="H15" s="11">
        <v>12</v>
      </c>
      <c r="I15" s="11">
        <v>9</v>
      </c>
      <c r="J15" s="11">
        <v>9</v>
      </c>
      <c r="K15" s="11">
        <v>9</v>
      </c>
      <c r="L15" s="11">
        <v>9</v>
      </c>
      <c r="M15" s="11"/>
      <c r="N15" s="12"/>
      <c r="O15" s="10">
        <f t="shared" si="0"/>
        <v>76</v>
      </c>
      <c r="P15" s="136" t="s">
        <v>71</v>
      </c>
      <c r="Q15" s="25">
        <f t="shared" si="1"/>
        <v>8</v>
      </c>
      <c r="R15" s="139"/>
      <c r="S15" s="239"/>
      <c r="T15" s="241"/>
    </row>
    <row r="16" spans="1:75" ht="15.75" customHeight="1" x14ac:dyDescent="0.25">
      <c r="A16" s="14">
        <v>12</v>
      </c>
      <c r="B16" s="8">
        <v>11</v>
      </c>
      <c r="C16" s="11">
        <v>0</v>
      </c>
      <c r="D16" s="11">
        <v>0</v>
      </c>
      <c r="E16" s="11">
        <v>6</v>
      </c>
      <c r="F16" s="11">
        <v>8</v>
      </c>
      <c r="G16" s="11">
        <v>0</v>
      </c>
      <c r="H16" s="11">
        <v>12</v>
      </c>
      <c r="I16" s="11">
        <v>9</v>
      </c>
      <c r="J16" s="11">
        <v>9</v>
      </c>
      <c r="K16" s="11">
        <v>9</v>
      </c>
      <c r="L16" s="11">
        <v>9</v>
      </c>
      <c r="M16" s="11"/>
      <c r="N16" s="12"/>
      <c r="O16" s="10">
        <f t="shared" si="0"/>
        <v>62</v>
      </c>
      <c r="P16" s="136" t="s">
        <v>86</v>
      </c>
      <c r="Q16" s="25">
        <f t="shared" si="1"/>
        <v>6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17:O20" si="2">IF(B17="","",SUM(C17:M17)-(N17))</f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2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2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2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sortState ref="B5:P16">
    <sortCondition descending="1" ref="O5:O16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U16" sqref="U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223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113</v>
      </c>
    </row>
    <row r="3" spans="1:75" ht="15.75" customHeight="1" x14ac:dyDescent="0.25">
      <c r="A3" s="247" t="s">
        <v>30</v>
      </c>
      <c r="B3" s="248"/>
      <c r="C3" s="248"/>
      <c r="D3" s="252" t="s">
        <v>224</v>
      </c>
      <c r="E3" s="252"/>
      <c r="F3" s="253"/>
      <c r="G3" s="254" t="s">
        <v>66</v>
      </c>
      <c r="H3" s="255"/>
      <c r="I3" s="255"/>
      <c r="J3" s="256" t="s">
        <v>151</v>
      </c>
      <c r="K3" s="257"/>
      <c r="L3" s="129"/>
      <c r="M3" s="130"/>
      <c r="N3" s="245" t="s">
        <v>67</v>
      </c>
      <c r="O3" s="246"/>
      <c r="P3" s="131">
        <v>8</v>
      </c>
      <c r="Q3" s="132">
        <f>SUM((P1*4)+(P2*2)+P3)</f>
        <v>8</v>
      </c>
      <c r="R3" s="133"/>
      <c r="S3" s="127" t="s">
        <v>68</v>
      </c>
      <c r="T3" s="128">
        <f>MAX(C5:C24)</f>
        <v>20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 t="s">
        <v>227</v>
      </c>
      <c r="C5" s="11">
        <v>15</v>
      </c>
      <c r="D5" s="11">
        <v>0</v>
      </c>
      <c r="E5" s="11">
        <v>8</v>
      </c>
      <c r="F5" s="11">
        <v>9</v>
      </c>
      <c r="G5" s="11">
        <v>0</v>
      </c>
      <c r="H5" s="11">
        <v>13</v>
      </c>
      <c r="I5" s="11">
        <v>10</v>
      </c>
      <c r="J5" s="11">
        <v>11</v>
      </c>
      <c r="K5" s="11">
        <v>9</v>
      </c>
      <c r="L5" s="11">
        <v>11</v>
      </c>
      <c r="M5" s="11"/>
      <c r="N5" s="12"/>
      <c r="O5" s="10">
        <f t="shared" ref="O5:O20" si="0">IF(B5="","",SUM(C5:M5)-(N5))</f>
        <v>86</v>
      </c>
      <c r="P5" s="136" t="s">
        <v>71</v>
      </c>
      <c r="Q5" s="25">
        <f t="shared" ref="Q5:Q24" si="1">SUM(C5:E5)</f>
        <v>23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 t="s">
        <v>226</v>
      </c>
      <c r="C6" s="11">
        <v>17</v>
      </c>
      <c r="D6" s="11">
        <v>0</v>
      </c>
      <c r="E6" s="11">
        <v>8</v>
      </c>
      <c r="F6" s="11">
        <v>9</v>
      </c>
      <c r="G6" s="11">
        <v>0</v>
      </c>
      <c r="H6" s="11">
        <v>12</v>
      </c>
      <c r="I6" s="11">
        <v>10</v>
      </c>
      <c r="J6" s="11">
        <v>10</v>
      </c>
      <c r="K6" s="11">
        <v>9</v>
      </c>
      <c r="L6" s="11">
        <v>8</v>
      </c>
      <c r="M6" s="11"/>
      <c r="N6" s="12"/>
      <c r="O6" s="10">
        <f t="shared" si="0"/>
        <v>83</v>
      </c>
      <c r="P6" s="136" t="s">
        <v>71</v>
      </c>
      <c r="Q6" s="25">
        <f t="shared" si="1"/>
        <v>25</v>
      </c>
      <c r="S6" s="127" t="s">
        <v>76</v>
      </c>
      <c r="T6" s="128">
        <v>35</v>
      </c>
      <c r="W6" s="168" t="s">
        <v>86</v>
      </c>
    </row>
    <row r="7" spans="1:75" ht="15.75" customHeight="1" x14ac:dyDescent="0.25">
      <c r="A7" s="14">
        <v>3</v>
      </c>
      <c r="B7" s="8" t="s">
        <v>163</v>
      </c>
      <c r="C7" s="11">
        <v>15</v>
      </c>
      <c r="D7" s="11">
        <v>0</v>
      </c>
      <c r="E7" s="11">
        <v>7</v>
      </c>
      <c r="F7" s="11">
        <v>10</v>
      </c>
      <c r="G7" s="11">
        <v>9</v>
      </c>
      <c r="H7" s="11">
        <v>13</v>
      </c>
      <c r="I7" s="11">
        <v>11</v>
      </c>
      <c r="J7" s="11">
        <v>11</v>
      </c>
      <c r="K7" s="11">
        <v>11</v>
      </c>
      <c r="L7" s="11">
        <v>8</v>
      </c>
      <c r="M7" s="11"/>
      <c r="N7" s="12"/>
      <c r="O7" s="10">
        <f t="shared" si="0"/>
        <v>95</v>
      </c>
      <c r="P7" s="136" t="s">
        <v>71</v>
      </c>
      <c r="Q7" s="25">
        <f t="shared" si="1"/>
        <v>22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 t="s">
        <v>225</v>
      </c>
      <c r="C8" s="11">
        <v>19</v>
      </c>
      <c r="D8" s="11">
        <v>9</v>
      </c>
      <c r="E8" s="11">
        <v>7</v>
      </c>
      <c r="F8" s="11">
        <v>9</v>
      </c>
      <c r="G8" s="11">
        <v>12</v>
      </c>
      <c r="H8" s="11">
        <v>13</v>
      </c>
      <c r="I8" s="11">
        <v>10</v>
      </c>
      <c r="J8" s="11">
        <v>10</v>
      </c>
      <c r="K8" s="11">
        <v>9</v>
      </c>
      <c r="L8" s="11">
        <v>12</v>
      </c>
      <c r="M8" s="11">
        <v>3</v>
      </c>
      <c r="N8" s="12"/>
      <c r="O8" s="10">
        <f t="shared" si="0"/>
        <v>113</v>
      </c>
      <c r="P8" s="136" t="s">
        <v>71</v>
      </c>
      <c r="Q8" s="25">
        <f t="shared" si="1"/>
        <v>35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 t="s">
        <v>170</v>
      </c>
      <c r="C9" s="11">
        <v>20</v>
      </c>
      <c r="D9" s="11">
        <v>0</v>
      </c>
      <c r="E9" s="11">
        <v>7</v>
      </c>
      <c r="F9" s="11">
        <v>9</v>
      </c>
      <c r="G9" s="11">
        <v>0</v>
      </c>
      <c r="H9" s="11">
        <v>12</v>
      </c>
      <c r="I9" s="11">
        <v>9</v>
      </c>
      <c r="J9" s="11">
        <v>11</v>
      </c>
      <c r="K9" s="11">
        <v>10</v>
      </c>
      <c r="L9" s="11">
        <v>12</v>
      </c>
      <c r="M9" s="11"/>
      <c r="N9" s="12"/>
      <c r="O9" s="10">
        <f t="shared" si="0"/>
        <v>90</v>
      </c>
      <c r="P9" s="136" t="s">
        <v>71</v>
      </c>
      <c r="Q9" s="25">
        <f t="shared" si="1"/>
        <v>27</v>
      </c>
      <c r="S9" s="127" t="s">
        <v>73</v>
      </c>
      <c r="T9" s="128">
        <v>393</v>
      </c>
    </row>
    <row r="10" spans="1:75" ht="15.75" customHeight="1" x14ac:dyDescent="0.25">
      <c r="A10" s="14">
        <v>6</v>
      </c>
      <c r="B10" s="8" t="s">
        <v>206</v>
      </c>
      <c r="C10" s="11">
        <v>18</v>
      </c>
      <c r="D10" s="11">
        <v>0</v>
      </c>
      <c r="E10" s="11">
        <v>8</v>
      </c>
      <c r="F10" s="11">
        <v>9</v>
      </c>
      <c r="G10" s="11">
        <v>0</v>
      </c>
      <c r="H10" s="11">
        <v>12</v>
      </c>
      <c r="I10" s="11">
        <v>9</v>
      </c>
      <c r="J10" s="11">
        <v>10</v>
      </c>
      <c r="K10" s="11">
        <v>10</v>
      </c>
      <c r="L10" s="11">
        <v>6</v>
      </c>
      <c r="M10" s="11"/>
      <c r="N10" s="12"/>
      <c r="O10" s="10">
        <f t="shared" si="0"/>
        <v>82</v>
      </c>
      <c r="P10" s="136" t="s">
        <v>71</v>
      </c>
      <c r="Q10" s="25">
        <f t="shared" si="1"/>
        <v>26</v>
      </c>
      <c r="S10" s="127" t="s">
        <v>84</v>
      </c>
      <c r="T10" s="143">
        <f>SUM(O5:O12)</f>
        <v>727</v>
      </c>
    </row>
    <row r="11" spans="1:75" ht="15.75" customHeight="1" x14ac:dyDescent="0.25">
      <c r="A11" s="14">
        <v>7</v>
      </c>
      <c r="B11" s="137" t="s">
        <v>228</v>
      </c>
      <c r="C11" s="11">
        <v>14</v>
      </c>
      <c r="D11" s="11">
        <v>0</v>
      </c>
      <c r="E11" s="11">
        <v>7</v>
      </c>
      <c r="F11" s="11">
        <v>10</v>
      </c>
      <c r="G11" s="11">
        <v>13</v>
      </c>
      <c r="H11" s="11">
        <v>11</v>
      </c>
      <c r="I11" s="11">
        <v>8</v>
      </c>
      <c r="J11" s="11">
        <v>10</v>
      </c>
      <c r="K11" s="11">
        <v>9</v>
      </c>
      <c r="L11" s="11">
        <v>13</v>
      </c>
      <c r="M11" s="11"/>
      <c r="N11" s="12"/>
      <c r="O11" s="10">
        <f t="shared" si="0"/>
        <v>95</v>
      </c>
      <c r="P11" s="136" t="s">
        <v>71</v>
      </c>
      <c r="Q11" s="25">
        <f t="shared" si="1"/>
        <v>21</v>
      </c>
      <c r="S11" s="242"/>
      <c r="T11" s="244"/>
    </row>
    <row r="12" spans="1:75" ht="15.75" customHeight="1" x14ac:dyDescent="0.25">
      <c r="A12" s="14">
        <v>8</v>
      </c>
      <c r="B12" s="8" t="s">
        <v>98</v>
      </c>
      <c r="C12" s="14">
        <v>0</v>
      </c>
      <c r="D12" s="14">
        <v>9</v>
      </c>
      <c r="E12" s="14">
        <v>8</v>
      </c>
      <c r="F12" s="14">
        <v>9</v>
      </c>
      <c r="G12" s="14">
        <v>12</v>
      </c>
      <c r="H12" s="14">
        <v>11</v>
      </c>
      <c r="I12" s="14">
        <v>9</v>
      </c>
      <c r="J12" s="14">
        <v>9</v>
      </c>
      <c r="K12" s="14">
        <v>10</v>
      </c>
      <c r="L12" s="14">
        <v>6</v>
      </c>
      <c r="M12" s="14"/>
      <c r="N12" s="14"/>
      <c r="O12" s="10">
        <f t="shared" si="0"/>
        <v>83</v>
      </c>
      <c r="P12" s="136" t="s">
        <v>71</v>
      </c>
      <c r="Q12" s="25">
        <f t="shared" si="1"/>
        <v>17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4" sqref="T1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145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100</v>
      </c>
    </row>
    <row r="3" spans="1:75" ht="15.75" customHeight="1" x14ac:dyDescent="0.25">
      <c r="A3" s="247" t="s">
        <v>30</v>
      </c>
      <c r="B3" s="248"/>
      <c r="C3" s="248"/>
      <c r="D3" s="252" t="s">
        <v>146</v>
      </c>
      <c r="E3" s="252"/>
      <c r="F3" s="253"/>
      <c r="G3" s="254" t="s">
        <v>66</v>
      </c>
      <c r="H3" s="255"/>
      <c r="I3" s="255"/>
      <c r="J3" s="256" t="s">
        <v>151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39</v>
      </c>
      <c r="C5" s="11">
        <v>14</v>
      </c>
      <c r="D5" s="11">
        <v>0</v>
      </c>
      <c r="E5" s="11">
        <v>9</v>
      </c>
      <c r="F5" s="11">
        <v>8</v>
      </c>
      <c r="G5" s="11">
        <v>15</v>
      </c>
      <c r="H5" s="11">
        <v>12</v>
      </c>
      <c r="I5" s="11">
        <v>11</v>
      </c>
      <c r="J5" s="11">
        <v>10</v>
      </c>
      <c r="K5" s="11">
        <v>9</v>
      </c>
      <c r="L5" s="11">
        <v>7</v>
      </c>
      <c r="M5" s="11"/>
      <c r="N5" s="12"/>
      <c r="O5" s="10">
        <f t="shared" ref="O5:O20" si="0">IF(B5="","",SUM(C5:M5)-(N5))</f>
        <v>95</v>
      </c>
      <c r="P5" s="136" t="s">
        <v>85</v>
      </c>
      <c r="Q5" s="25">
        <f t="shared" ref="Q5:Q24" si="1">SUM(C5:E5)</f>
        <v>23</v>
      </c>
      <c r="S5" s="127" t="s">
        <v>55</v>
      </c>
      <c r="T5" s="128">
        <v>35</v>
      </c>
      <c r="W5" s="168" t="s">
        <v>85</v>
      </c>
    </row>
    <row r="6" spans="1:75" ht="15.75" customHeight="1" x14ac:dyDescent="0.25">
      <c r="A6" s="14">
        <v>2</v>
      </c>
      <c r="B6" s="8">
        <v>19</v>
      </c>
      <c r="C6" s="11">
        <v>0</v>
      </c>
      <c r="D6" s="11">
        <v>0</v>
      </c>
      <c r="E6" s="11">
        <v>9</v>
      </c>
      <c r="F6" s="11">
        <v>8</v>
      </c>
      <c r="G6" s="11">
        <v>9</v>
      </c>
      <c r="H6" s="11">
        <v>12</v>
      </c>
      <c r="I6" s="11">
        <v>10</v>
      </c>
      <c r="J6" s="11">
        <v>10</v>
      </c>
      <c r="K6" s="11">
        <v>9</v>
      </c>
      <c r="L6" s="11">
        <v>8</v>
      </c>
      <c r="M6" s="11"/>
      <c r="N6" s="12"/>
      <c r="O6" s="10">
        <f t="shared" si="0"/>
        <v>75</v>
      </c>
      <c r="P6" s="136" t="s">
        <v>85</v>
      </c>
      <c r="Q6" s="25">
        <f t="shared" si="1"/>
        <v>9</v>
      </c>
      <c r="S6" s="127" t="s">
        <v>76</v>
      </c>
      <c r="T6" s="128">
        <v>20</v>
      </c>
      <c r="W6" s="168" t="s">
        <v>86</v>
      </c>
    </row>
    <row r="7" spans="1:75" ht="15.75" customHeight="1" x14ac:dyDescent="0.25">
      <c r="A7" s="14">
        <v>3</v>
      </c>
      <c r="B7" s="8">
        <v>17</v>
      </c>
      <c r="C7" s="11">
        <v>18</v>
      </c>
      <c r="D7" s="11">
        <v>0</v>
      </c>
      <c r="E7" s="11">
        <v>10</v>
      </c>
      <c r="F7" s="11">
        <v>9</v>
      </c>
      <c r="G7" s="11">
        <v>12</v>
      </c>
      <c r="H7" s="11">
        <v>12</v>
      </c>
      <c r="I7" s="11">
        <v>11</v>
      </c>
      <c r="J7" s="11">
        <v>10</v>
      </c>
      <c r="K7" s="11">
        <v>9</v>
      </c>
      <c r="L7" s="11">
        <v>9</v>
      </c>
      <c r="M7" s="11"/>
      <c r="N7" s="12"/>
      <c r="O7" s="10">
        <f t="shared" si="0"/>
        <v>100</v>
      </c>
      <c r="P7" s="136" t="s">
        <v>86</v>
      </c>
      <c r="Q7" s="25">
        <f t="shared" si="1"/>
        <v>28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18</v>
      </c>
      <c r="C8" s="11">
        <v>0</v>
      </c>
      <c r="D8" s="11">
        <v>0</v>
      </c>
      <c r="E8" s="11">
        <v>7</v>
      </c>
      <c r="F8" s="11">
        <v>8</v>
      </c>
      <c r="G8" s="11">
        <v>0</v>
      </c>
      <c r="H8" s="11">
        <v>11</v>
      </c>
      <c r="I8" s="11">
        <v>10</v>
      </c>
      <c r="J8" s="11">
        <v>11</v>
      </c>
      <c r="K8" s="11">
        <v>9</v>
      </c>
      <c r="L8" s="11">
        <v>6</v>
      </c>
      <c r="M8" s="11"/>
      <c r="N8" s="12"/>
      <c r="O8" s="10">
        <f t="shared" si="0"/>
        <v>62</v>
      </c>
      <c r="P8" s="136" t="s">
        <v>86</v>
      </c>
      <c r="Q8" s="25">
        <f t="shared" si="1"/>
        <v>7</v>
      </c>
      <c r="S8" s="127" t="s">
        <v>83</v>
      </c>
      <c r="T8" s="128">
        <v>332</v>
      </c>
    </row>
    <row r="9" spans="1:75" ht="15.75" customHeight="1" x14ac:dyDescent="0.25">
      <c r="A9" s="14">
        <v>5</v>
      </c>
      <c r="B9" s="8" t="s">
        <v>183</v>
      </c>
      <c r="C9" s="11">
        <v>0</v>
      </c>
      <c r="D9" s="11">
        <v>0</v>
      </c>
      <c r="E9" s="11">
        <v>6</v>
      </c>
      <c r="F9" s="11">
        <v>10</v>
      </c>
      <c r="G9" s="11">
        <v>0</v>
      </c>
      <c r="H9" s="11">
        <v>14</v>
      </c>
      <c r="I9" s="11">
        <v>10</v>
      </c>
      <c r="J9" s="11">
        <v>10</v>
      </c>
      <c r="K9" s="11">
        <v>10</v>
      </c>
      <c r="L9" s="11">
        <v>9</v>
      </c>
      <c r="M9" s="11"/>
      <c r="N9" s="12"/>
      <c r="O9" s="10">
        <f t="shared" si="0"/>
        <v>69</v>
      </c>
      <c r="P9" s="136" t="s">
        <v>71</v>
      </c>
      <c r="Q9" s="25">
        <f t="shared" si="1"/>
        <v>6</v>
      </c>
      <c r="S9" s="127" t="s">
        <v>73</v>
      </c>
      <c r="T9" s="128">
        <v>326</v>
      </c>
    </row>
    <row r="10" spans="1:75" ht="15.75" customHeight="1" x14ac:dyDescent="0.25">
      <c r="A10" s="14">
        <v>6</v>
      </c>
      <c r="B10" s="8" t="s">
        <v>207</v>
      </c>
      <c r="C10" s="11">
        <v>13</v>
      </c>
      <c r="D10" s="11">
        <v>0</v>
      </c>
      <c r="E10" s="11">
        <v>6</v>
      </c>
      <c r="F10" s="11">
        <v>11</v>
      </c>
      <c r="G10" s="11">
        <v>12</v>
      </c>
      <c r="H10" s="11">
        <v>11</v>
      </c>
      <c r="I10" s="11">
        <v>11</v>
      </c>
      <c r="J10" s="11">
        <v>11</v>
      </c>
      <c r="K10" s="11">
        <v>9</v>
      </c>
      <c r="L10" s="11">
        <v>8</v>
      </c>
      <c r="M10" s="11"/>
      <c r="N10" s="12"/>
      <c r="O10" s="10">
        <f t="shared" si="0"/>
        <v>92</v>
      </c>
      <c r="P10" s="136" t="s">
        <v>71</v>
      </c>
      <c r="Q10" s="25">
        <f t="shared" si="1"/>
        <v>19</v>
      </c>
      <c r="S10" s="127" t="s">
        <v>84</v>
      </c>
      <c r="T10" s="143">
        <f>SUM(O5:O12)</f>
        <v>658</v>
      </c>
    </row>
    <row r="11" spans="1:75" ht="15.75" customHeight="1" x14ac:dyDescent="0.25">
      <c r="A11" s="14">
        <v>7</v>
      </c>
      <c r="B11" s="137" t="s">
        <v>188</v>
      </c>
      <c r="C11" s="11">
        <v>13</v>
      </c>
      <c r="D11" s="11">
        <v>0</v>
      </c>
      <c r="E11" s="11">
        <v>7</v>
      </c>
      <c r="F11" s="11">
        <v>9</v>
      </c>
      <c r="G11" s="11">
        <v>9</v>
      </c>
      <c r="H11" s="11">
        <v>12</v>
      </c>
      <c r="I11" s="11">
        <v>9</v>
      </c>
      <c r="J11" s="11">
        <v>10</v>
      </c>
      <c r="K11" s="11">
        <v>10</v>
      </c>
      <c r="L11" s="11">
        <v>9</v>
      </c>
      <c r="M11" s="11"/>
      <c r="N11" s="12"/>
      <c r="O11" s="10">
        <f t="shared" si="0"/>
        <v>88</v>
      </c>
      <c r="P11" s="136" t="s">
        <v>71</v>
      </c>
      <c r="Q11" s="25">
        <f t="shared" si="1"/>
        <v>20</v>
      </c>
      <c r="S11" s="242"/>
      <c r="T11" s="244"/>
      <c r="U11" s="1">
        <f>SUM(Q5:Q12)</f>
        <v>124</v>
      </c>
    </row>
    <row r="12" spans="1:75" ht="15.75" customHeight="1" x14ac:dyDescent="0.25">
      <c r="A12" s="14">
        <v>8</v>
      </c>
      <c r="B12" s="8" t="s">
        <v>190</v>
      </c>
      <c r="C12" s="14">
        <v>12</v>
      </c>
      <c r="D12" s="14">
        <v>0</v>
      </c>
      <c r="E12" s="14">
        <v>0</v>
      </c>
      <c r="F12" s="14">
        <v>10</v>
      </c>
      <c r="G12" s="14">
        <v>0</v>
      </c>
      <c r="H12" s="14">
        <v>14</v>
      </c>
      <c r="I12" s="14">
        <v>12</v>
      </c>
      <c r="J12" s="14">
        <v>10</v>
      </c>
      <c r="K12" s="14">
        <v>10</v>
      </c>
      <c r="L12" s="14">
        <v>9</v>
      </c>
      <c r="M12" s="14"/>
      <c r="N12" s="14"/>
      <c r="O12" s="10">
        <f t="shared" si="0"/>
        <v>77</v>
      </c>
      <c r="P12" s="136" t="s">
        <v>71</v>
      </c>
      <c r="Q12" s="25">
        <f t="shared" si="1"/>
        <v>12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133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123</v>
      </c>
    </row>
    <row r="3" spans="1:75" ht="15.75" customHeight="1" x14ac:dyDescent="0.25">
      <c r="A3" s="247" t="s">
        <v>30</v>
      </c>
      <c r="B3" s="248"/>
      <c r="C3" s="248"/>
      <c r="D3" s="252" t="s">
        <v>134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22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20</v>
      </c>
      <c r="C5" s="11">
        <v>20</v>
      </c>
      <c r="D5" s="11">
        <v>12</v>
      </c>
      <c r="E5" s="11">
        <v>6</v>
      </c>
      <c r="F5" s="11">
        <v>9</v>
      </c>
      <c r="G5" s="11">
        <v>0</v>
      </c>
      <c r="H5" s="11">
        <v>12</v>
      </c>
      <c r="I5" s="11">
        <v>9</v>
      </c>
      <c r="J5" s="11">
        <v>10</v>
      </c>
      <c r="K5" s="11">
        <v>9</v>
      </c>
      <c r="L5" s="11">
        <v>8</v>
      </c>
      <c r="M5" s="11"/>
      <c r="N5" s="12"/>
      <c r="O5" s="10">
        <f t="shared" ref="O5:O20" si="0">IF(B5="","",SUM(C5:M5)-(N5))</f>
        <v>95</v>
      </c>
      <c r="P5" s="136" t="s">
        <v>85</v>
      </c>
      <c r="Q5" s="25">
        <f t="shared" ref="Q5:Q24" si="1">SUM(C5:E5)</f>
        <v>38</v>
      </c>
      <c r="S5" s="127" t="s">
        <v>55</v>
      </c>
      <c r="T5" s="128">
        <v>74</v>
      </c>
      <c r="W5" s="168" t="s">
        <v>85</v>
      </c>
    </row>
    <row r="6" spans="1:75" ht="15.75" customHeight="1" x14ac:dyDescent="0.25">
      <c r="A6" s="14">
        <v>2</v>
      </c>
      <c r="B6" s="8">
        <v>53</v>
      </c>
      <c r="C6" s="11">
        <v>20</v>
      </c>
      <c r="D6" s="11">
        <v>12</v>
      </c>
      <c r="E6" s="11">
        <v>0</v>
      </c>
      <c r="F6" s="11">
        <v>9</v>
      </c>
      <c r="G6" s="11">
        <v>0</v>
      </c>
      <c r="H6" s="11">
        <v>12</v>
      </c>
      <c r="I6" s="11">
        <v>9</v>
      </c>
      <c r="J6" s="11">
        <v>9</v>
      </c>
      <c r="K6" s="11">
        <v>9</v>
      </c>
      <c r="L6" s="11">
        <v>12</v>
      </c>
      <c r="M6" s="11"/>
      <c r="N6" s="12"/>
      <c r="O6" s="10">
        <f t="shared" si="0"/>
        <v>92</v>
      </c>
      <c r="P6" s="136" t="s">
        <v>85</v>
      </c>
      <c r="Q6" s="25">
        <f t="shared" si="1"/>
        <v>32</v>
      </c>
      <c r="S6" s="127" t="s">
        <v>76</v>
      </c>
      <c r="T6" s="128">
        <v>42</v>
      </c>
      <c r="W6" s="168" t="s">
        <v>86</v>
      </c>
    </row>
    <row r="7" spans="1:75" ht="15.75" customHeight="1" x14ac:dyDescent="0.25">
      <c r="A7" s="14">
        <v>3</v>
      </c>
      <c r="B7" s="8">
        <v>6</v>
      </c>
      <c r="C7" s="11">
        <v>18</v>
      </c>
      <c r="D7" s="11">
        <v>13</v>
      </c>
      <c r="E7" s="11">
        <v>0</v>
      </c>
      <c r="F7" s="11">
        <v>9</v>
      </c>
      <c r="G7" s="11">
        <v>11</v>
      </c>
      <c r="H7" s="11">
        <v>12</v>
      </c>
      <c r="I7" s="11">
        <v>9</v>
      </c>
      <c r="J7" s="11">
        <v>10</v>
      </c>
      <c r="K7" s="11">
        <v>9</v>
      </c>
      <c r="L7" s="11">
        <v>9</v>
      </c>
      <c r="M7" s="11">
        <v>3</v>
      </c>
      <c r="N7" s="12"/>
      <c r="O7" s="10">
        <f t="shared" si="0"/>
        <v>103</v>
      </c>
      <c r="P7" s="136" t="s">
        <v>86</v>
      </c>
      <c r="Q7" s="25">
        <f t="shared" si="1"/>
        <v>31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12</v>
      </c>
      <c r="C8" s="11">
        <v>22</v>
      </c>
      <c r="D8" s="11">
        <v>14</v>
      </c>
      <c r="E8" s="11">
        <v>7</v>
      </c>
      <c r="F8" s="11">
        <v>9</v>
      </c>
      <c r="G8" s="11">
        <v>13</v>
      </c>
      <c r="H8" s="11">
        <v>13</v>
      </c>
      <c r="I8" s="11">
        <v>8</v>
      </c>
      <c r="J8" s="11">
        <v>10</v>
      </c>
      <c r="K8" s="11">
        <v>9</v>
      </c>
      <c r="L8" s="11">
        <v>12</v>
      </c>
      <c r="M8" s="11">
        <v>6</v>
      </c>
      <c r="N8" s="12"/>
      <c r="O8" s="10">
        <f t="shared" si="0"/>
        <v>123</v>
      </c>
      <c r="P8" s="136" t="s">
        <v>86</v>
      </c>
      <c r="Q8" s="25">
        <f t="shared" si="1"/>
        <v>43</v>
      </c>
      <c r="S8" s="127" t="s">
        <v>83</v>
      </c>
      <c r="T8" s="128">
        <v>413</v>
      </c>
    </row>
    <row r="9" spans="1:75" ht="15.75" customHeight="1" x14ac:dyDescent="0.25">
      <c r="A9" s="14">
        <v>5</v>
      </c>
      <c r="B9" s="8" t="s">
        <v>237</v>
      </c>
      <c r="C9" s="11">
        <v>19</v>
      </c>
      <c r="D9" s="11">
        <v>11</v>
      </c>
      <c r="E9" s="11">
        <v>8</v>
      </c>
      <c r="F9" s="11">
        <v>10</v>
      </c>
      <c r="G9" s="11">
        <v>12</v>
      </c>
      <c r="H9" s="11">
        <v>13</v>
      </c>
      <c r="I9" s="11">
        <v>10</v>
      </c>
      <c r="J9" s="11">
        <v>10</v>
      </c>
      <c r="K9" s="11">
        <v>11</v>
      </c>
      <c r="L9" s="11">
        <v>12</v>
      </c>
      <c r="M9" s="11">
        <v>3</v>
      </c>
      <c r="N9" s="12"/>
      <c r="O9" s="10">
        <f t="shared" si="0"/>
        <v>119</v>
      </c>
      <c r="P9" s="136" t="s">
        <v>71</v>
      </c>
      <c r="Q9" s="25">
        <f t="shared" si="1"/>
        <v>38</v>
      </c>
      <c r="S9" s="127" t="s">
        <v>73</v>
      </c>
      <c r="T9" s="128">
        <v>443</v>
      </c>
    </row>
    <row r="10" spans="1:75" ht="15.75" customHeight="1" x14ac:dyDescent="0.25">
      <c r="A10" s="14">
        <v>6</v>
      </c>
      <c r="B10" s="8" t="s">
        <v>233</v>
      </c>
      <c r="C10" s="11">
        <v>19</v>
      </c>
      <c r="D10" s="11">
        <v>13</v>
      </c>
      <c r="E10" s="11">
        <v>9</v>
      </c>
      <c r="F10" s="11">
        <v>10</v>
      </c>
      <c r="G10" s="11">
        <v>0</v>
      </c>
      <c r="H10" s="11">
        <v>13</v>
      </c>
      <c r="I10" s="11">
        <v>10</v>
      </c>
      <c r="J10" s="11">
        <v>10</v>
      </c>
      <c r="K10" s="11">
        <v>10</v>
      </c>
      <c r="L10" s="11">
        <v>13</v>
      </c>
      <c r="M10" s="11"/>
      <c r="N10" s="12"/>
      <c r="O10" s="10">
        <f t="shared" si="0"/>
        <v>107</v>
      </c>
      <c r="P10" s="136" t="s">
        <v>71</v>
      </c>
      <c r="Q10" s="25">
        <f t="shared" si="1"/>
        <v>41</v>
      </c>
      <c r="S10" s="127" t="s">
        <v>84</v>
      </c>
      <c r="T10" s="143">
        <f>SUM(O5:O12)</f>
        <v>856</v>
      </c>
    </row>
    <row r="11" spans="1:75" ht="15.75" customHeight="1" x14ac:dyDescent="0.25">
      <c r="A11" s="14">
        <v>7</v>
      </c>
      <c r="B11" s="137" t="s">
        <v>238</v>
      </c>
      <c r="C11" s="11">
        <v>18</v>
      </c>
      <c r="D11" s="11">
        <v>0</v>
      </c>
      <c r="E11" s="11">
        <v>0</v>
      </c>
      <c r="F11" s="11">
        <v>10</v>
      </c>
      <c r="G11" s="11">
        <v>11</v>
      </c>
      <c r="H11" s="11">
        <v>13</v>
      </c>
      <c r="I11" s="11">
        <v>10</v>
      </c>
      <c r="J11" s="11">
        <v>10</v>
      </c>
      <c r="K11" s="11">
        <v>11</v>
      </c>
      <c r="L11" s="11">
        <v>12</v>
      </c>
      <c r="M11" s="11"/>
      <c r="N11" s="12"/>
      <c r="O11" s="10">
        <f t="shared" si="0"/>
        <v>95</v>
      </c>
      <c r="P11" s="136" t="s">
        <v>71</v>
      </c>
      <c r="Q11" s="25">
        <f t="shared" si="1"/>
        <v>18</v>
      </c>
      <c r="S11" s="242" t="s">
        <v>77</v>
      </c>
      <c r="T11" s="244">
        <v>283</v>
      </c>
      <c r="U11" s="1">
        <f>SUM(Q5:Q12)</f>
        <v>283</v>
      </c>
    </row>
    <row r="12" spans="1:75" ht="15.75" customHeight="1" x14ac:dyDescent="0.25">
      <c r="A12" s="14">
        <v>8</v>
      </c>
      <c r="B12" s="8" t="s">
        <v>218</v>
      </c>
      <c r="C12" s="14">
        <v>20</v>
      </c>
      <c r="D12" s="14">
        <v>14</v>
      </c>
      <c r="E12" s="14">
        <v>8</v>
      </c>
      <c r="F12" s="14">
        <v>10</v>
      </c>
      <c r="G12" s="14">
        <v>10</v>
      </c>
      <c r="H12" s="14">
        <v>14</v>
      </c>
      <c r="I12" s="14">
        <v>11</v>
      </c>
      <c r="J12" s="14">
        <v>9</v>
      </c>
      <c r="K12" s="14">
        <v>10</v>
      </c>
      <c r="L12" s="14">
        <v>13</v>
      </c>
      <c r="M12" s="14">
        <v>3</v>
      </c>
      <c r="N12" s="14"/>
      <c r="O12" s="10">
        <f t="shared" si="0"/>
        <v>122</v>
      </c>
      <c r="P12" s="136" t="s">
        <v>71</v>
      </c>
      <c r="Q12" s="25">
        <f t="shared" si="1"/>
        <v>42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191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102</v>
      </c>
    </row>
    <row r="3" spans="1:75" ht="15.75" customHeight="1" x14ac:dyDescent="0.25">
      <c r="A3" s="247" t="s">
        <v>30</v>
      </c>
      <c r="B3" s="248"/>
      <c r="C3" s="248"/>
      <c r="D3" s="252" t="s">
        <v>192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16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91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 t="s">
        <v>193</v>
      </c>
      <c r="C5" s="11">
        <v>16</v>
      </c>
      <c r="D5" s="11">
        <v>11</v>
      </c>
      <c r="E5" s="11">
        <v>0</v>
      </c>
      <c r="F5" s="11">
        <v>9</v>
      </c>
      <c r="G5" s="11">
        <v>11</v>
      </c>
      <c r="H5" s="11">
        <v>11</v>
      </c>
      <c r="I5" s="11">
        <v>9</v>
      </c>
      <c r="J5" s="11">
        <v>9</v>
      </c>
      <c r="K5" s="11">
        <v>10</v>
      </c>
      <c r="L5" s="11">
        <v>9</v>
      </c>
      <c r="M5" s="11"/>
      <c r="N5" s="12"/>
      <c r="O5" s="10">
        <f t="shared" ref="O5:O20" si="0">IF(B5="","",SUM(C5:M5)-(N5))</f>
        <v>95</v>
      </c>
      <c r="P5" s="136" t="s">
        <v>71</v>
      </c>
      <c r="Q5" s="25">
        <f t="shared" ref="Q5:Q24" si="1">SUM(C5:E5)</f>
        <v>27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 t="s">
        <v>183</v>
      </c>
      <c r="C6" s="11">
        <v>0</v>
      </c>
      <c r="D6" s="11">
        <v>12</v>
      </c>
      <c r="E6" s="11">
        <v>6</v>
      </c>
      <c r="F6" s="11">
        <v>9</v>
      </c>
      <c r="G6" s="11">
        <v>12</v>
      </c>
      <c r="H6" s="11">
        <v>13</v>
      </c>
      <c r="I6" s="11">
        <v>9</v>
      </c>
      <c r="J6" s="11">
        <v>9</v>
      </c>
      <c r="K6" s="11">
        <v>9</v>
      </c>
      <c r="L6" s="11">
        <v>9</v>
      </c>
      <c r="M6" s="11"/>
      <c r="N6" s="12"/>
      <c r="O6" s="10">
        <f t="shared" si="0"/>
        <v>88</v>
      </c>
      <c r="P6" s="136" t="s">
        <v>71</v>
      </c>
      <c r="Q6" s="25">
        <f t="shared" si="1"/>
        <v>18</v>
      </c>
      <c r="S6" s="127" t="s">
        <v>76</v>
      </c>
      <c r="T6" s="128">
        <v>32</v>
      </c>
      <c r="W6" s="168" t="s">
        <v>86</v>
      </c>
    </row>
    <row r="7" spans="1:75" ht="15.75" customHeight="1" x14ac:dyDescent="0.25">
      <c r="A7" s="14">
        <v>3</v>
      </c>
      <c r="B7" s="8" t="s">
        <v>170</v>
      </c>
      <c r="C7" s="11">
        <v>15</v>
      </c>
      <c r="D7" s="11">
        <v>10</v>
      </c>
      <c r="E7" s="11">
        <v>7</v>
      </c>
      <c r="F7" s="11">
        <v>9</v>
      </c>
      <c r="G7" s="11">
        <v>9</v>
      </c>
      <c r="H7" s="11">
        <v>12</v>
      </c>
      <c r="I7" s="11">
        <v>9</v>
      </c>
      <c r="J7" s="11">
        <v>10</v>
      </c>
      <c r="K7" s="11">
        <v>9</v>
      </c>
      <c r="L7" s="11">
        <v>9</v>
      </c>
      <c r="M7" s="11">
        <v>3</v>
      </c>
      <c r="N7" s="12"/>
      <c r="O7" s="10">
        <f t="shared" si="0"/>
        <v>102</v>
      </c>
      <c r="P7" s="136" t="s">
        <v>71</v>
      </c>
      <c r="Q7" s="25">
        <f t="shared" si="1"/>
        <v>32</v>
      </c>
      <c r="S7" s="127" t="s">
        <v>72</v>
      </c>
      <c r="T7" s="128">
        <v>341</v>
      </c>
      <c r="W7" s="168" t="s">
        <v>71</v>
      </c>
    </row>
    <row r="8" spans="1:75" ht="15.75" customHeight="1" x14ac:dyDescent="0.25">
      <c r="A8" s="14">
        <v>4</v>
      </c>
      <c r="B8" s="137" t="s">
        <v>194</v>
      </c>
      <c r="C8" s="11">
        <v>11</v>
      </c>
      <c r="D8" s="11">
        <v>0</v>
      </c>
      <c r="E8" s="11">
        <v>10</v>
      </c>
      <c r="F8" s="11">
        <v>9</v>
      </c>
      <c r="G8" s="11">
        <v>11</v>
      </c>
      <c r="H8" s="11">
        <v>9</v>
      </c>
      <c r="I8" s="11">
        <v>9</v>
      </c>
      <c r="J8" s="11">
        <v>9</v>
      </c>
      <c r="K8" s="11">
        <v>7</v>
      </c>
      <c r="L8" s="11"/>
      <c r="M8" s="11"/>
      <c r="N8" s="12"/>
      <c r="O8" s="10">
        <f t="shared" si="0"/>
        <v>75</v>
      </c>
      <c r="P8" s="136" t="s">
        <v>71</v>
      </c>
      <c r="Q8" s="25">
        <f t="shared" si="1"/>
        <v>21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32</v>
      </c>
      <c r="C9" s="11">
        <v>16</v>
      </c>
      <c r="D9" s="11">
        <v>10</v>
      </c>
      <c r="E9" s="11">
        <v>6</v>
      </c>
      <c r="F9" s="11">
        <v>9</v>
      </c>
      <c r="G9" s="11">
        <v>0</v>
      </c>
      <c r="H9" s="11">
        <v>12</v>
      </c>
      <c r="I9" s="11">
        <v>9</v>
      </c>
      <c r="J9" s="11">
        <v>9</v>
      </c>
      <c r="K9" s="11">
        <v>8</v>
      </c>
      <c r="L9" s="11">
        <v>10</v>
      </c>
      <c r="M9" s="11"/>
      <c r="N9" s="12">
        <v>1</v>
      </c>
      <c r="O9" s="10">
        <f t="shared" si="0"/>
        <v>88</v>
      </c>
      <c r="P9" s="136" t="s">
        <v>74</v>
      </c>
      <c r="Q9" s="25">
        <f t="shared" si="1"/>
        <v>32</v>
      </c>
      <c r="S9" s="127" t="s">
        <v>73</v>
      </c>
      <c r="T9" s="128">
        <v>360</v>
      </c>
    </row>
    <row r="10" spans="1:75" ht="15.75" customHeight="1" x14ac:dyDescent="0.25">
      <c r="A10" s="14">
        <v>6</v>
      </c>
      <c r="B10" s="8">
        <v>12</v>
      </c>
      <c r="C10" s="11">
        <v>14</v>
      </c>
      <c r="D10" s="11">
        <v>0</v>
      </c>
      <c r="E10" s="11">
        <v>7</v>
      </c>
      <c r="F10" s="11">
        <v>9</v>
      </c>
      <c r="G10" s="11">
        <v>9</v>
      </c>
      <c r="H10" s="11">
        <v>13</v>
      </c>
      <c r="I10" s="11">
        <v>8</v>
      </c>
      <c r="J10" s="11">
        <v>9</v>
      </c>
      <c r="K10" s="11">
        <v>7</v>
      </c>
      <c r="L10" s="11">
        <v>11</v>
      </c>
      <c r="M10" s="11"/>
      <c r="N10" s="12"/>
      <c r="O10" s="10">
        <f t="shared" si="0"/>
        <v>87</v>
      </c>
      <c r="P10" s="136" t="s">
        <v>74</v>
      </c>
      <c r="Q10" s="25">
        <f t="shared" si="1"/>
        <v>21</v>
      </c>
      <c r="S10" s="127" t="s">
        <v>84</v>
      </c>
      <c r="T10" s="143">
        <f>SUM(O5:O12)</f>
        <v>701</v>
      </c>
    </row>
    <row r="11" spans="1:75" ht="15.75" customHeight="1" x14ac:dyDescent="0.25">
      <c r="A11" s="14">
        <v>7</v>
      </c>
      <c r="B11" s="137">
        <v>24</v>
      </c>
      <c r="C11" s="11">
        <v>15</v>
      </c>
      <c r="D11" s="11">
        <v>10</v>
      </c>
      <c r="E11" s="11">
        <v>7</v>
      </c>
      <c r="F11" s="11">
        <v>8</v>
      </c>
      <c r="G11" s="11">
        <v>0</v>
      </c>
      <c r="H11" s="11">
        <v>13</v>
      </c>
      <c r="I11" s="11">
        <v>9</v>
      </c>
      <c r="J11" s="11">
        <v>12</v>
      </c>
      <c r="K11" s="11">
        <v>8</v>
      </c>
      <c r="L11" s="11">
        <v>11</v>
      </c>
      <c r="M11" s="11"/>
      <c r="N11" s="12"/>
      <c r="O11" s="10">
        <f t="shared" si="0"/>
        <v>93</v>
      </c>
      <c r="P11" s="136" t="s">
        <v>74</v>
      </c>
      <c r="Q11" s="25">
        <f t="shared" si="1"/>
        <v>32</v>
      </c>
      <c r="S11" s="242" t="s">
        <v>77</v>
      </c>
      <c r="T11" s="244">
        <v>189</v>
      </c>
      <c r="U11" s="1">
        <f>SUM(Q5:Q12)</f>
        <v>189</v>
      </c>
    </row>
    <row r="12" spans="1:75" ht="15.75" customHeight="1" x14ac:dyDescent="0.25">
      <c r="A12" s="14">
        <v>8</v>
      </c>
      <c r="B12" s="8">
        <v>47</v>
      </c>
      <c r="C12" s="14">
        <v>0</v>
      </c>
      <c r="D12" s="14">
        <v>0</v>
      </c>
      <c r="E12" s="14">
        <v>6</v>
      </c>
      <c r="F12" s="14">
        <v>8</v>
      </c>
      <c r="G12" s="14">
        <v>12</v>
      </c>
      <c r="H12" s="14">
        <v>12</v>
      </c>
      <c r="I12" s="14">
        <v>9</v>
      </c>
      <c r="J12" s="14">
        <v>9</v>
      </c>
      <c r="K12" s="14">
        <v>8</v>
      </c>
      <c r="L12" s="14">
        <v>9</v>
      </c>
      <c r="M12" s="14"/>
      <c r="N12" s="14"/>
      <c r="O12" s="10">
        <f t="shared" si="0"/>
        <v>73</v>
      </c>
      <c r="P12" s="136" t="s">
        <v>74</v>
      </c>
      <c r="Q12" s="25">
        <f t="shared" si="1"/>
        <v>6</v>
      </c>
      <c r="S12" s="243"/>
      <c r="T12" s="244"/>
    </row>
    <row r="13" spans="1:75" ht="15.75" customHeight="1" x14ac:dyDescent="0.25">
      <c r="A13" s="14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/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/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/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D3" sqref="D3:F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120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95</v>
      </c>
    </row>
    <row r="3" spans="1:75" ht="15.75" customHeight="1" x14ac:dyDescent="0.25">
      <c r="A3" s="247" t="s">
        <v>30</v>
      </c>
      <c r="B3" s="248"/>
      <c r="C3" s="248"/>
      <c r="D3" s="252" t="s">
        <v>160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4</v>
      </c>
      <c r="R3" s="133"/>
      <c r="S3" s="127" t="s">
        <v>68</v>
      </c>
      <c r="T3" s="128">
        <f>MAX(C5:C24)</f>
        <v>14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20</v>
      </c>
      <c r="C5" s="11">
        <v>14</v>
      </c>
      <c r="D5" s="11">
        <v>0</v>
      </c>
      <c r="E5" s="11">
        <v>9</v>
      </c>
      <c r="F5" s="11">
        <v>9</v>
      </c>
      <c r="G5" s="11">
        <v>0</v>
      </c>
      <c r="H5" s="11">
        <v>11</v>
      </c>
      <c r="I5" s="11">
        <v>12</v>
      </c>
      <c r="J5" s="11">
        <v>9</v>
      </c>
      <c r="K5" s="11">
        <v>11</v>
      </c>
      <c r="L5" s="11">
        <v>8</v>
      </c>
      <c r="M5" s="11"/>
      <c r="N5" s="12"/>
      <c r="O5" s="10">
        <f t="shared" ref="O5:O20" si="0">IF(B5="","",SUM(C5:M5)-(N5))</f>
        <v>83</v>
      </c>
      <c r="P5" s="136" t="s">
        <v>85</v>
      </c>
      <c r="Q5" s="25">
        <f t="shared" ref="Q5:Q24" si="1">SUM(C5:E5)</f>
        <v>23</v>
      </c>
      <c r="S5" s="127" t="s">
        <v>55</v>
      </c>
      <c r="T5" s="128">
        <v>42</v>
      </c>
      <c r="W5" s="168" t="s">
        <v>85</v>
      </c>
    </row>
    <row r="6" spans="1:75" ht="15.75" customHeight="1" x14ac:dyDescent="0.25">
      <c r="A6" s="14">
        <v>2</v>
      </c>
      <c r="B6" s="8">
        <v>22</v>
      </c>
      <c r="C6" s="11">
        <v>13</v>
      </c>
      <c r="D6" s="11">
        <v>0</v>
      </c>
      <c r="E6" s="11">
        <v>6</v>
      </c>
      <c r="F6" s="11">
        <v>10</v>
      </c>
      <c r="G6" s="11">
        <v>10</v>
      </c>
      <c r="H6" s="11">
        <v>12</v>
      </c>
      <c r="I6" s="11">
        <v>10</v>
      </c>
      <c r="J6" s="11">
        <v>11</v>
      </c>
      <c r="K6" s="11">
        <v>10</v>
      </c>
      <c r="L6" s="11">
        <v>11</v>
      </c>
      <c r="M6" s="11"/>
      <c r="N6" s="12"/>
      <c r="O6" s="10">
        <f t="shared" si="0"/>
        <v>93</v>
      </c>
      <c r="P6" s="136" t="s">
        <v>85</v>
      </c>
      <c r="Q6" s="25">
        <f t="shared" si="1"/>
        <v>19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10</v>
      </c>
      <c r="C7" s="11">
        <v>0</v>
      </c>
      <c r="D7" s="11">
        <v>0</v>
      </c>
      <c r="E7" s="11">
        <v>7</v>
      </c>
      <c r="F7" s="11">
        <v>9</v>
      </c>
      <c r="G7" s="11">
        <v>0</v>
      </c>
      <c r="H7" s="11">
        <v>12</v>
      </c>
      <c r="I7" s="11">
        <v>10</v>
      </c>
      <c r="J7" s="11">
        <v>10</v>
      </c>
      <c r="K7" s="11">
        <v>10</v>
      </c>
      <c r="L7" s="11">
        <v>10</v>
      </c>
      <c r="M7" s="11"/>
      <c r="N7" s="12"/>
      <c r="O7" s="10">
        <f t="shared" si="0"/>
        <v>68</v>
      </c>
      <c r="P7" s="136" t="s">
        <v>86</v>
      </c>
      <c r="Q7" s="25">
        <f t="shared" si="1"/>
        <v>7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28</v>
      </c>
      <c r="C8" s="11">
        <v>14</v>
      </c>
      <c r="D8" s="11">
        <v>0</v>
      </c>
      <c r="E8" s="11">
        <v>6</v>
      </c>
      <c r="F8" s="11">
        <v>10</v>
      </c>
      <c r="G8" s="11">
        <v>10</v>
      </c>
      <c r="H8" s="11">
        <v>13</v>
      </c>
      <c r="I8" s="11">
        <v>11</v>
      </c>
      <c r="J8" s="11">
        <v>10</v>
      </c>
      <c r="K8" s="11">
        <v>10</v>
      </c>
      <c r="L8" s="11">
        <v>11</v>
      </c>
      <c r="M8" s="11"/>
      <c r="N8" s="12"/>
      <c r="O8" s="10">
        <f t="shared" si="0"/>
        <v>95</v>
      </c>
      <c r="P8" s="136" t="s">
        <v>86</v>
      </c>
      <c r="Q8" s="25">
        <f t="shared" si="1"/>
        <v>20</v>
      </c>
      <c r="S8" s="127" t="s">
        <v>83</v>
      </c>
      <c r="T8" s="128">
        <v>339</v>
      </c>
    </row>
    <row r="9" spans="1:75" ht="15.75" customHeight="1" x14ac:dyDescent="0.25">
      <c r="A9" s="14">
        <v>5</v>
      </c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36"/>
      <c r="Q9" s="25">
        <f t="shared" si="1"/>
        <v>0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36"/>
      <c r="Q10" s="25">
        <f t="shared" si="1"/>
        <v>0</v>
      </c>
      <c r="S10" s="127" t="s">
        <v>84</v>
      </c>
      <c r="T10" s="143">
        <f>SUM(O5:O12)</f>
        <v>339</v>
      </c>
    </row>
    <row r="11" spans="1:75" ht="15.75" customHeight="1" x14ac:dyDescent="0.25">
      <c r="A11" s="14">
        <v>7</v>
      </c>
      <c r="B11" s="1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36"/>
      <c r="Q11" s="25">
        <f t="shared" si="1"/>
        <v>0</v>
      </c>
      <c r="S11" s="242" t="s">
        <v>77</v>
      </c>
      <c r="T11" s="244">
        <v>69</v>
      </c>
      <c r="U11" s="1">
        <f>SUM(Q5:Q12)</f>
        <v>69</v>
      </c>
    </row>
    <row r="12" spans="1:75" ht="15.75" customHeight="1" x14ac:dyDescent="0.25">
      <c r="A12" s="14">
        <v>8</v>
      </c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 t="str">
        <f t="shared" si="0"/>
        <v/>
      </c>
      <c r="P12" s="136"/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184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120</v>
      </c>
    </row>
    <row r="3" spans="1:75" ht="15.75" customHeight="1" x14ac:dyDescent="0.25">
      <c r="A3" s="247" t="s">
        <v>30</v>
      </c>
      <c r="B3" s="248"/>
      <c r="C3" s="248"/>
      <c r="D3" s="252" t="s">
        <v>185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4</v>
      </c>
      <c r="R3" s="133"/>
      <c r="S3" s="127" t="s">
        <v>68</v>
      </c>
      <c r="T3" s="128">
        <f>MAX(C5:C24)</f>
        <v>21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 t="s">
        <v>186</v>
      </c>
      <c r="C5" s="11">
        <v>21</v>
      </c>
      <c r="D5" s="11">
        <v>9</v>
      </c>
      <c r="E5" s="11">
        <v>8</v>
      </c>
      <c r="F5" s="11">
        <v>10</v>
      </c>
      <c r="G5" s="11">
        <v>13</v>
      </c>
      <c r="H5" s="11">
        <v>14</v>
      </c>
      <c r="I5" s="11">
        <v>10</v>
      </c>
      <c r="J5" s="11">
        <v>9</v>
      </c>
      <c r="K5" s="11">
        <v>11</v>
      </c>
      <c r="L5" s="11">
        <v>12</v>
      </c>
      <c r="M5" s="11">
        <v>3</v>
      </c>
      <c r="N5" s="12"/>
      <c r="O5" s="10">
        <f t="shared" ref="O5:O20" si="0">IF(B5="","",SUM(C5:M5)-(N5))</f>
        <v>120</v>
      </c>
      <c r="P5" s="136" t="s">
        <v>71</v>
      </c>
      <c r="Q5" s="25">
        <f t="shared" ref="Q5:Q24" si="1">SUM(C5:E5)</f>
        <v>38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 t="s">
        <v>187</v>
      </c>
      <c r="C6" s="11">
        <v>18</v>
      </c>
      <c r="D6" s="11">
        <v>11</v>
      </c>
      <c r="E6" s="11">
        <v>0</v>
      </c>
      <c r="F6" s="11">
        <v>9</v>
      </c>
      <c r="G6" s="11">
        <v>12</v>
      </c>
      <c r="H6" s="11">
        <v>13</v>
      </c>
      <c r="I6" s="11">
        <v>9</v>
      </c>
      <c r="J6" s="11">
        <v>9</v>
      </c>
      <c r="K6" s="11">
        <v>9</v>
      </c>
      <c r="L6" s="11">
        <v>10</v>
      </c>
      <c r="M6" s="11">
        <v>3</v>
      </c>
      <c r="N6" s="12"/>
      <c r="O6" s="10">
        <f t="shared" si="0"/>
        <v>103</v>
      </c>
      <c r="P6" s="136" t="s">
        <v>71</v>
      </c>
      <c r="Q6" s="25">
        <f t="shared" si="1"/>
        <v>29</v>
      </c>
      <c r="S6" s="127" t="s">
        <v>76</v>
      </c>
      <c r="T6" s="128">
        <v>38</v>
      </c>
      <c r="W6" s="168" t="s">
        <v>86</v>
      </c>
    </row>
    <row r="7" spans="1:75" ht="15.75" customHeight="1" x14ac:dyDescent="0.25">
      <c r="A7" s="14">
        <v>3</v>
      </c>
      <c r="B7" s="8" t="s">
        <v>189</v>
      </c>
      <c r="C7" s="11">
        <v>18</v>
      </c>
      <c r="D7" s="11">
        <v>0</v>
      </c>
      <c r="E7" s="11">
        <v>6</v>
      </c>
      <c r="F7" s="11">
        <v>9</v>
      </c>
      <c r="G7" s="11">
        <v>0</v>
      </c>
      <c r="H7" s="11">
        <v>12</v>
      </c>
      <c r="I7" s="11">
        <v>9</v>
      </c>
      <c r="J7" s="11">
        <v>9</v>
      </c>
      <c r="K7" s="11">
        <v>9</v>
      </c>
      <c r="L7" s="11">
        <v>9</v>
      </c>
      <c r="M7" s="11"/>
      <c r="N7" s="12"/>
      <c r="O7" s="10">
        <f t="shared" si="0"/>
        <v>81</v>
      </c>
      <c r="P7" s="136" t="s">
        <v>71</v>
      </c>
      <c r="Q7" s="25">
        <f t="shared" si="1"/>
        <v>24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 t="s">
        <v>190</v>
      </c>
      <c r="C8" s="11">
        <v>20</v>
      </c>
      <c r="D8" s="11">
        <v>12</v>
      </c>
      <c r="E8" s="11">
        <v>6</v>
      </c>
      <c r="F8" s="11">
        <v>9</v>
      </c>
      <c r="G8" s="11">
        <v>12</v>
      </c>
      <c r="H8" s="11">
        <v>13</v>
      </c>
      <c r="I8" s="11">
        <v>9</v>
      </c>
      <c r="J8" s="11">
        <v>9</v>
      </c>
      <c r="K8" s="11">
        <v>10</v>
      </c>
      <c r="L8" s="11">
        <v>12</v>
      </c>
      <c r="M8" s="11">
        <v>6</v>
      </c>
      <c r="N8" s="12"/>
      <c r="O8" s="10">
        <f t="shared" si="0"/>
        <v>118</v>
      </c>
      <c r="P8" s="136" t="s">
        <v>71</v>
      </c>
      <c r="Q8" s="25">
        <f t="shared" si="1"/>
        <v>38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36"/>
      <c r="Q9" s="25">
        <f t="shared" si="1"/>
        <v>0</v>
      </c>
      <c r="S9" s="127" t="s">
        <v>73</v>
      </c>
      <c r="T9" s="128">
        <v>422</v>
      </c>
    </row>
    <row r="10" spans="1:75" ht="15.75" customHeight="1" x14ac:dyDescent="0.25">
      <c r="A10" s="14">
        <v>6</v>
      </c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36"/>
      <c r="Q10" s="25">
        <f t="shared" si="1"/>
        <v>0</v>
      </c>
      <c r="S10" s="127" t="s">
        <v>84</v>
      </c>
      <c r="T10" s="143">
        <f>SUM(O5:O12)</f>
        <v>422</v>
      </c>
    </row>
    <row r="11" spans="1:75" ht="15.75" customHeight="1" x14ac:dyDescent="0.25">
      <c r="A11" s="14">
        <v>7</v>
      </c>
      <c r="B11" s="1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36"/>
      <c r="Q11" s="25">
        <f t="shared" si="1"/>
        <v>0</v>
      </c>
      <c r="S11" s="242" t="s">
        <v>77</v>
      </c>
      <c r="T11" s="244">
        <v>129</v>
      </c>
      <c r="U11" s="1">
        <f>SUM(Q5:Q12)</f>
        <v>129</v>
      </c>
    </row>
    <row r="12" spans="1:75" ht="15.75" customHeight="1" x14ac:dyDescent="0.25">
      <c r="A12" s="14">
        <v>8</v>
      </c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 t="str">
        <f t="shared" si="0"/>
        <v/>
      </c>
      <c r="P12" s="136"/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A2:C2"/>
    <mergeCell ref="D2:K2"/>
    <mergeCell ref="N2:O2"/>
    <mergeCell ref="A3:C3"/>
    <mergeCell ref="D3:F3"/>
    <mergeCell ref="G3:I3"/>
    <mergeCell ref="J3:K3"/>
    <mergeCell ref="N3:O3"/>
    <mergeCell ref="S11:S12"/>
    <mergeCell ref="T11:T12"/>
    <mergeCell ref="S15:S16"/>
    <mergeCell ref="T15:T16"/>
    <mergeCell ref="N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17" sqref="S1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143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4</v>
      </c>
      <c r="Q2" s="125" t="s">
        <v>64</v>
      </c>
      <c r="R2" s="126"/>
      <c r="S2" s="127" t="s">
        <v>65</v>
      </c>
      <c r="T2" s="128">
        <f>MAX(O5:O24)</f>
        <v>116</v>
      </c>
    </row>
    <row r="3" spans="1:75" ht="15.75" customHeight="1" x14ac:dyDescent="0.25">
      <c r="A3" s="247" t="s">
        <v>30</v>
      </c>
      <c r="B3" s="248"/>
      <c r="C3" s="248"/>
      <c r="D3" s="252" t="s">
        <v>144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12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47</v>
      </c>
      <c r="C5" s="11">
        <v>12</v>
      </c>
      <c r="D5" s="11">
        <v>0</v>
      </c>
      <c r="E5" s="11">
        <v>0</v>
      </c>
      <c r="F5" s="11">
        <v>9</v>
      </c>
      <c r="G5" s="11">
        <v>14</v>
      </c>
      <c r="H5" s="11">
        <v>12</v>
      </c>
      <c r="I5" s="11">
        <v>10</v>
      </c>
      <c r="J5" s="11">
        <v>9</v>
      </c>
      <c r="K5" s="11">
        <v>10</v>
      </c>
      <c r="L5" s="11">
        <v>9</v>
      </c>
      <c r="M5" s="11"/>
      <c r="N5" s="12"/>
      <c r="O5" s="10">
        <f t="shared" ref="O5:O20" si="0">IF(B5="","",SUM(C5:M5)-(N5))</f>
        <v>85</v>
      </c>
      <c r="P5" s="136" t="s">
        <v>85</v>
      </c>
      <c r="Q5" s="25">
        <f t="shared" ref="Q5:Q24" si="1">SUM(C5:E5)</f>
        <v>12</v>
      </c>
      <c r="S5" s="127" t="s">
        <v>55</v>
      </c>
      <c r="T5" s="128">
        <v>50</v>
      </c>
      <c r="W5" s="168" t="s">
        <v>85</v>
      </c>
    </row>
    <row r="6" spans="1:75" ht="15.75" customHeight="1" x14ac:dyDescent="0.25">
      <c r="A6" s="14">
        <v>2</v>
      </c>
      <c r="B6" s="8">
        <v>4</v>
      </c>
      <c r="C6" s="11">
        <v>15</v>
      </c>
      <c r="D6" s="11">
        <v>0</v>
      </c>
      <c r="E6" s="11">
        <v>0</v>
      </c>
      <c r="F6" s="11">
        <v>10</v>
      </c>
      <c r="G6" s="11">
        <v>11</v>
      </c>
      <c r="H6" s="11">
        <v>12</v>
      </c>
      <c r="I6" s="11">
        <v>9</v>
      </c>
      <c r="J6" s="11">
        <v>10</v>
      </c>
      <c r="K6" s="11">
        <v>9</v>
      </c>
      <c r="L6" s="11">
        <v>10</v>
      </c>
      <c r="M6" s="11"/>
      <c r="N6" s="12"/>
      <c r="O6" s="10">
        <f t="shared" si="0"/>
        <v>86</v>
      </c>
      <c r="P6" s="136" t="s">
        <v>85</v>
      </c>
      <c r="Q6" s="25">
        <f t="shared" si="1"/>
        <v>15</v>
      </c>
      <c r="S6" s="127" t="s">
        <v>76</v>
      </c>
      <c r="T6" s="128">
        <v>35</v>
      </c>
      <c r="W6" s="168" t="s">
        <v>86</v>
      </c>
    </row>
    <row r="7" spans="1:75" ht="15.75" customHeight="1" x14ac:dyDescent="0.25">
      <c r="A7" s="14">
        <v>3</v>
      </c>
      <c r="B7" s="8">
        <v>10</v>
      </c>
      <c r="C7" s="11">
        <v>18</v>
      </c>
      <c r="D7" s="11">
        <v>0</v>
      </c>
      <c r="E7" s="11">
        <v>7</v>
      </c>
      <c r="F7" s="11">
        <v>9</v>
      </c>
      <c r="G7" s="11">
        <v>0</v>
      </c>
      <c r="H7" s="11">
        <v>12</v>
      </c>
      <c r="I7" s="11">
        <v>10</v>
      </c>
      <c r="J7" s="11">
        <v>9</v>
      </c>
      <c r="K7" s="11">
        <v>12</v>
      </c>
      <c r="L7" s="11">
        <v>11</v>
      </c>
      <c r="M7" s="11"/>
      <c r="N7" s="12"/>
      <c r="O7" s="10">
        <f t="shared" si="0"/>
        <v>88</v>
      </c>
      <c r="P7" s="136" t="s">
        <v>86</v>
      </c>
      <c r="Q7" s="25">
        <f t="shared" si="1"/>
        <v>25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11</v>
      </c>
      <c r="C8" s="11">
        <v>17</v>
      </c>
      <c r="D8" s="11">
        <v>0</v>
      </c>
      <c r="E8" s="11">
        <v>7</v>
      </c>
      <c r="F8" s="11">
        <v>10</v>
      </c>
      <c r="G8" s="11">
        <v>13</v>
      </c>
      <c r="H8" s="11">
        <v>12</v>
      </c>
      <c r="I8" s="11">
        <v>9</v>
      </c>
      <c r="J8" s="11">
        <v>9</v>
      </c>
      <c r="K8" s="11">
        <v>9</v>
      </c>
      <c r="L8" s="11">
        <v>10</v>
      </c>
      <c r="M8" s="11"/>
      <c r="N8" s="12"/>
      <c r="O8" s="10">
        <f t="shared" si="0"/>
        <v>96</v>
      </c>
      <c r="P8" s="136" t="s">
        <v>86</v>
      </c>
      <c r="Q8" s="25">
        <f t="shared" si="1"/>
        <v>24</v>
      </c>
      <c r="S8" s="127" t="s">
        <v>83</v>
      </c>
      <c r="T8" s="128">
        <v>360</v>
      </c>
    </row>
    <row r="9" spans="1:75" ht="15.75" customHeight="1" x14ac:dyDescent="0.25">
      <c r="A9" s="14">
        <v>5</v>
      </c>
      <c r="B9" s="8" t="s">
        <v>163</v>
      </c>
      <c r="C9" s="11">
        <v>16</v>
      </c>
      <c r="D9" s="11">
        <v>0</v>
      </c>
      <c r="E9" s="11">
        <v>0</v>
      </c>
      <c r="F9" s="11">
        <v>9</v>
      </c>
      <c r="G9" s="11">
        <v>13</v>
      </c>
      <c r="H9" s="11">
        <v>12</v>
      </c>
      <c r="I9" s="11">
        <v>9</v>
      </c>
      <c r="J9" s="11">
        <v>9</v>
      </c>
      <c r="K9" s="11">
        <v>10</v>
      </c>
      <c r="L9" s="11">
        <v>8</v>
      </c>
      <c r="M9" s="11"/>
      <c r="N9" s="12"/>
      <c r="O9" s="10">
        <f t="shared" si="0"/>
        <v>86</v>
      </c>
      <c r="P9" s="136" t="s">
        <v>155</v>
      </c>
      <c r="Q9" s="25">
        <f t="shared" si="1"/>
        <v>16</v>
      </c>
      <c r="S9" s="127" t="s">
        <v>73</v>
      </c>
      <c r="T9" s="128">
        <v>226</v>
      </c>
    </row>
    <row r="10" spans="1:75" ht="15.75" customHeight="1" x14ac:dyDescent="0.25">
      <c r="A10" s="14">
        <v>6</v>
      </c>
      <c r="B10" s="8" t="s">
        <v>164</v>
      </c>
      <c r="C10" s="11">
        <v>0</v>
      </c>
      <c r="D10" s="11">
        <v>9</v>
      </c>
      <c r="E10" s="11">
        <v>0</v>
      </c>
      <c r="F10" s="11">
        <v>9</v>
      </c>
      <c r="G10" s="11">
        <v>10</v>
      </c>
      <c r="H10" s="11">
        <v>12</v>
      </c>
      <c r="I10" s="11">
        <v>9</v>
      </c>
      <c r="J10" s="11">
        <v>9</v>
      </c>
      <c r="K10" s="11">
        <v>9</v>
      </c>
      <c r="L10" s="11">
        <v>9</v>
      </c>
      <c r="M10" s="11"/>
      <c r="N10" s="12"/>
      <c r="O10" s="10">
        <f t="shared" si="0"/>
        <v>76</v>
      </c>
      <c r="P10" s="136" t="s">
        <v>155</v>
      </c>
      <c r="Q10" s="25">
        <f t="shared" si="1"/>
        <v>9</v>
      </c>
      <c r="S10" s="127" t="s">
        <v>84</v>
      </c>
      <c r="T10" s="143">
        <f>SUM(O5:O12)</f>
        <v>693</v>
      </c>
    </row>
    <row r="11" spans="1:75" ht="15.75" customHeight="1" x14ac:dyDescent="0.25">
      <c r="A11" s="14">
        <v>7</v>
      </c>
      <c r="B11" s="137">
        <v>66</v>
      </c>
      <c r="C11" s="11">
        <v>16</v>
      </c>
      <c r="D11" s="11">
        <v>0</v>
      </c>
      <c r="E11" s="11">
        <v>9</v>
      </c>
      <c r="F11" s="11">
        <v>9</v>
      </c>
      <c r="G11" s="11">
        <v>0</v>
      </c>
      <c r="H11" s="11">
        <v>12</v>
      </c>
      <c r="I11" s="11">
        <v>9</v>
      </c>
      <c r="J11" s="11">
        <v>9</v>
      </c>
      <c r="K11" s="11">
        <v>9</v>
      </c>
      <c r="L11" s="11">
        <v>7</v>
      </c>
      <c r="M11" s="11"/>
      <c r="N11" s="12"/>
      <c r="O11" s="10">
        <f t="shared" si="0"/>
        <v>80</v>
      </c>
      <c r="P11" s="136" t="s">
        <v>156</v>
      </c>
      <c r="Q11" s="25">
        <f t="shared" si="1"/>
        <v>25</v>
      </c>
      <c r="S11" s="242" t="s">
        <v>77</v>
      </c>
      <c r="T11" s="244">
        <v>151</v>
      </c>
      <c r="U11" s="1">
        <f>SUM(Q5:Q12)</f>
        <v>151</v>
      </c>
    </row>
    <row r="12" spans="1:75" ht="15.75" customHeight="1" x14ac:dyDescent="0.25">
      <c r="A12" s="14">
        <v>8</v>
      </c>
      <c r="B12" s="8">
        <v>54</v>
      </c>
      <c r="C12" s="14">
        <v>17</v>
      </c>
      <c r="D12" s="14">
        <v>0</v>
      </c>
      <c r="E12" s="14">
        <v>8</v>
      </c>
      <c r="F12" s="14">
        <v>9</v>
      </c>
      <c r="G12" s="14">
        <v>11</v>
      </c>
      <c r="H12" s="14">
        <v>12</v>
      </c>
      <c r="I12" s="14">
        <v>9</v>
      </c>
      <c r="J12" s="14">
        <v>9</v>
      </c>
      <c r="K12" s="14">
        <v>10</v>
      </c>
      <c r="L12" s="14">
        <v>11</v>
      </c>
      <c r="M12" s="14"/>
      <c r="N12" s="14"/>
      <c r="O12" s="10">
        <f t="shared" si="0"/>
        <v>96</v>
      </c>
      <c r="P12" s="136" t="s">
        <v>156</v>
      </c>
      <c r="Q12" s="25">
        <f t="shared" si="1"/>
        <v>25</v>
      </c>
      <c r="S12" s="243"/>
      <c r="T12" s="244"/>
    </row>
    <row r="13" spans="1:75" ht="15.75" customHeight="1" x14ac:dyDescent="0.25">
      <c r="A13" s="14">
        <v>9</v>
      </c>
      <c r="B13" s="8" t="s">
        <v>174</v>
      </c>
      <c r="C13" s="11">
        <v>18</v>
      </c>
      <c r="D13" s="11">
        <v>9</v>
      </c>
      <c r="E13" s="11">
        <v>8</v>
      </c>
      <c r="F13" s="11">
        <v>10</v>
      </c>
      <c r="G13" s="11">
        <v>13</v>
      </c>
      <c r="H13" s="11">
        <v>14</v>
      </c>
      <c r="I13" s="11">
        <v>9</v>
      </c>
      <c r="J13" s="11">
        <v>10</v>
      </c>
      <c r="K13" s="11">
        <v>10</v>
      </c>
      <c r="L13" s="11">
        <v>12</v>
      </c>
      <c r="M13" s="11">
        <v>3</v>
      </c>
      <c r="N13" s="12"/>
      <c r="O13" s="10">
        <f t="shared" si="0"/>
        <v>116</v>
      </c>
      <c r="P13" s="136" t="s">
        <v>71</v>
      </c>
      <c r="Q13" s="25">
        <f t="shared" si="1"/>
        <v>35</v>
      </c>
      <c r="S13" s="140"/>
      <c r="T13" s="140"/>
    </row>
    <row r="14" spans="1:75" ht="15.75" customHeight="1" x14ac:dyDescent="0.25">
      <c r="A14" s="14">
        <v>10</v>
      </c>
      <c r="B14" s="8" t="s">
        <v>204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>
        <f t="shared" si="0"/>
        <v>0</v>
      </c>
      <c r="P14" s="136" t="s">
        <v>71</v>
      </c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 t="s">
        <v>175</v>
      </c>
      <c r="C15" s="14">
        <v>15</v>
      </c>
      <c r="D15" s="14">
        <v>9</v>
      </c>
      <c r="E15" s="14">
        <v>7</v>
      </c>
      <c r="F15" s="14">
        <v>10</v>
      </c>
      <c r="G15" s="14">
        <v>15</v>
      </c>
      <c r="H15" s="14">
        <v>13</v>
      </c>
      <c r="I15" s="14">
        <v>9</v>
      </c>
      <c r="J15" s="14">
        <v>9</v>
      </c>
      <c r="K15" s="14">
        <v>10</v>
      </c>
      <c r="L15" s="14">
        <v>10</v>
      </c>
      <c r="M15" s="14">
        <v>3</v>
      </c>
      <c r="N15" s="14"/>
      <c r="O15" s="10">
        <f t="shared" si="0"/>
        <v>110</v>
      </c>
      <c r="P15" s="136" t="s">
        <v>71</v>
      </c>
      <c r="Q15" s="25">
        <f t="shared" si="1"/>
        <v>31</v>
      </c>
      <c r="R15" s="139"/>
      <c r="S15" s="239"/>
      <c r="T15" s="241"/>
    </row>
    <row r="16" spans="1:75" ht="15.75" customHeight="1" x14ac:dyDescent="0.25">
      <c r="A16" s="14">
        <v>12</v>
      </c>
      <c r="B16" s="8" t="s">
        <v>227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 t="shared" si="0"/>
        <v>0</v>
      </c>
      <c r="P16" s="136" t="s">
        <v>71</v>
      </c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24" sqref="T2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0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129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109</v>
      </c>
    </row>
    <row r="3" spans="1:75" ht="15.75" customHeight="1" x14ac:dyDescent="0.25">
      <c r="A3" s="247" t="s">
        <v>30</v>
      </c>
      <c r="B3" s="248"/>
      <c r="C3" s="248"/>
      <c r="D3" s="252" t="s">
        <v>130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8</v>
      </c>
      <c r="R3" s="133"/>
      <c r="S3" s="127" t="s">
        <v>68</v>
      </c>
      <c r="T3" s="128">
        <f>MAX(C5:C24)</f>
        <v>16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 t="s">
        <v>150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14</v>
      </c>
      <c r="C5" s="11">
        <v>16</v>
      </c>
      <c r="D5" s="11">
        <v>9</v>
      </c>
      <c r="E5" s="11">
        <v>6</v>
      </c>
      <c r="F5" s="11">
        <v>8</v>
      </c>
      <c r="G5" s="11">
        <v>0</v>
      </c>
      <c r="H5" s="11">
        <v>11</v>
      </c>
      <c r="I5" s="11">
        <v>9</v>
      </c>
      <c r="J5" s="11">
        <v>10</v>
      </c>
      <c r="K5" s="11">
        <v>9</v>
      </c>
      <c r="L5" s="11">
        <v>6</v>
      </c>
      <c r="M5" s="11"/>
      <c r="N5" s="12"/>
      <c r="O5" s="10">
        <f t="shared" ref="O5:O20" si="0">IF(B5="","",SUM(C5:M5)-(N5))</f>
        <v>84</v>
      </c>
      <c r="P5" s="136" t="s">
        <v>85</v>
      </c>
      <c r="Q5" s="25">
        <f t="shared" ref="Q5:Q24" si="1">SUM(C5:E5)</f>
        <v>31</v>
      </c>
      <c r="S5" s="127" t="s">
        <v>55</v>
      </c>
      <c r="T5" s="128">
        <v>63</v>
      </c>
      <c r="W5" s="168" t="s">
        <v>85</v>
      </c>
    </row>
    <row r="6" spans="1:75" ht="15.75" customHeight="1" x14ac:dyDescent="0.25">
      <c r="A6" s="14">
        <v>2</v>
      </c>
      <c r="B6" s="8">
        <v>19</v>
      </c>
      <c r="C6" s="11">
        <v>14</v>
      </c>
      <c r="D6" s="11">
        <v>0</v>
      </c>
      <c r="E6" s="11">
        <v>0</v>
      </c>
      <c r="F6" s="11">
        <v>8</v>
      </c>
      <c r="G6" s="11">
        <v>0</v>
      </c>
      <c r="H6" s="11">
        <v>12</v>
      </c>
      <c r="I6" s="11">
        <v>9</v>
      </c>
      <c r="J6" s="11">
        <v>9</v>
      </c>
      <c r="K6" s="11">
        <v>9</v>
      </c>
      <c r="L6" s="11">
        <v>6</v>
      </c>
      <c r="M6" s="11"/>
      <c r="N6" s="12"/>
      <c r="O6" s="10">
        <f t="shared" si="0"/>
        <v>67</v>
      </c>
      <c r="P6" s="136" t="s">
        <v>85</v>
      </c>
      <c r="Q6" s="25">
        <f t="shared" si="1"/>
        <v>14</v>
      </c>
      <c r="S6" s="127" t="s">
        <v>76</v>
      </c>
      <c r="T6" s="128">
        <v>33</v>
      </c>
      <c r="W6" s="168" t="s">
        <v>86</v>
      </c>
    </row>
    <row r="7" spans="1:75" ht="15.75" customHeight="1" x14ac:dyDescent="0.25">
      <c r="A7" s="14">
        <v>3</v>
      </c>
      <c r="B7" s="8">
        <v>2</v>
      </c>
      <c r="C7" s="11">
        <v>16</v>
      </c>
      <c r="D7" s="11">
        <v>11</v>
      </c>
      <c r="E7" s="11">
        <v>6</v>
      </c>
      <c r="F7" s="11">
        <v>9</v>
      </c>
      <c r="G7" s="11">
        <v>12</v>
      </c>
      <c r="H7" s="11">
        <v>12</v>
      </c>
      <c r="I7" s="11">
        <v>9</v>
      </c>
      <c r="J7" s="11">
        <v>9</v>
      </c>
      <c r="K7" s="11">
        <v>10</v>
      </c>
      <c r="L7" s="11">
        <v>9</v>
      </c>
      <c r="M7" s="11">
        <v>3</v>
      </c>
      <c r="N7" s="12"/>
      <c r="O7" s="10">
        <f t="shared" si="0"/>
        <v>106</v>
      </c>
      <c r="P7" s="136" t="s">
        <v>86</v>
      </c>
      <c r="Q7" s="25">
        <f t="shared" si="1"/>
        <v>33</v>
      </c>
      <c r="S7" s="127" t="s">
        <v>72</v>
      </c>
      <c r="T7" s="128" t="s">
        <v>150</v>
      </c>
      <c r="W7" s="168" t="s">
        <v>71</v>
      </c>
    </row>
    <row r="8" spans="1:75" ht="15.75" customHeight="1" x14ac:dyDescent="0.25">
      <c r="A8" s="14">
        <v>4</v>
      </c>
      <c r="B8" s="137">
        <v>21</v>
      </c>
      <c r="C8" s="11">
        <v>15</v>
      </c>
      <c r="D8" s="11">
        <v>9</v>
      </c>
      <c r="E8" s="11">
        <v>6</v>
      </c>
      <c r="F8" s="11">
        <v>8</v>
      </c>
      <c r="G8" s="11">
        <v>15</v>
      </c>
      <c r="H8" s="11">
        <v>12</v>
      </c>
      <c r="I8" s="11">
        <v>9</v>
      </c>
      <c r="J8" s="11">
        <v>9</v>
      </c>
      <c r="K8" s="11">
        <v>9</v>
      </c>
      <c r="L8" s="11">
        <v>8</v>
      </c>
      <c r="M8" s="11">
        <v>3</v>
      </c>
      <c r="N8" s="12"/>
      <c r="O8" s="10">
        <f t="shared" si="0"/>
        <v>103</v>
      </c>
      <c r="P8" s="136" t="s">
        <v>86</v>
      </c>
      <c r="Q8" s="25">
        <f t="shared" si="1"/>
        <v>30</v>
      </c>
      <c r="S8" s="127" t="s">
        <v>83</v>
      </c>
      <c r="T8" s="128">
        <v>360</v>
      </c>
    </row>
    <row r="9" spans="1:75" ht="15.75" customHeight="1" x14ac:dyDescent="0.25">
      <c r="A9" s="14">
        <v>5</v>
      </c>
      <c r="B9" s="8" t="s">
        <v>196</v>
      </c>
      <c r="C9" s="11">
        <v>14</v>
      </c>
      <c r="D9" s="11">
        <v>9</v>
      </c>
      <c r="E9" s="11">
        <v>0</v>
      </c>
      <c r="F9" s="11">
        <v>9</v>
      </c>
      <c r="G9" s="11">
        <v>9</v>
      </c>
      <c r="H9" s="11">
        <v>12</v>
      </c>
      <c r="I9" s="11">
        <v>10</v>
      </c>
      <c r="J9" s="11">
        <v>8</v>
      </c>
      <c r="K9" s="11">
        <v>10</v>
      </c>
      <c r="L9" s="11">
        <v>10</v>
      </c>
      <c r="M9" s="11"/>
      <c r="N9" s="12"/>
      <c r="O9" s="10">
        <f t="shared" si="0"/>
        <v>91</v>
      </c>
      <c r="P9" s="136" t="s">
        <v>71</v>
      </c>
      <c r="Q9" s="25">
        <f t="shared" si="1"/>
        <v>23</v>
      </c>
      <c r="S9" s="127" t="s">
        <v>73</v>
      </c>
      <c r="T9" s="128">
        <v>382</v>
      </c>
    </row>
    <row r="10" spans="1:75" ht="15.75" customHeight="1" x14ac:dyDescent="0.25">
      <c r="A10" s="14">
        <v>6</v>
      </c>
      <c r="B10" s="8" t="s">
        <v>197</v>
      </c>
      <c r="C10" s="11">
        <v>16</v>
      </c>
      <c r="D10" s="11">
        <v>10</v>
      </c>
      <c r="E10" s="11">
        <v>7</v>
      </c>
      <c r="F10" s="11">
        <v>10</v>
      </c>
      <c r="G10" s="11">
        <v>10</v>
      </c>
      <c r="H10" s="11">
        <v>13</v>
      </c>
      <c r="I10" s="11">
        <v>9</v>
      </c>
      <c r="J10" s="11">
        <v>10</v>
      </c>
      <c r="K10" s="11">
        <v>9</v>
      </c>
      <c r="L10" s="11">
        <v>12</v>
      </c>
      <c r="M10" s="11">
        <v>3</v>
      </c>
      <c r="N10" s="12"/>
      <c r="O10" s="10">
        <f t="shared" si="0"/>
        <v>109</v>
      </c>
      <c r="P10" s="136" t="s">
        <v>71</v>
      </c>
      <c r="Q10" s="25">
        <f t="shared" si="1"/>
        <v>33</v>
      </c>
      <c r="S10" s="127" t="s">
        <v>84</v>
      </c>
      <c r="T10" s="143">
        <f>SUM(O5:O12)</f>
        <v>742</v>
      </c>
    </row>
    <row r="11" spans="1:75" ht="15.75" customHeight="1" x14ac:dyDescent="0.25">
      <c r="A11" s="14">
        <v>7</v>
      </c>
      <c r="B11" s="137" t="s">
        <v>198</v>
      </c>
      <c r="C11" s="11">
        <v>15</v>
      </c>
      <c r="D11" s="11">
        <v>10</v>
      </c>
      <c r="E11" s="11">
        <v>6</v>
      </c>
      <c r="F11" s="11">
        <v>10</v>
      </c>
      <c r="G11" s="11">
        <v>12</v>
      </c>
      <c r="H11" s="11">
        <v>13</v>
      </c>
      <c r="I11" s="11">
        <v>9</v>
      </c>
      <c r="J11" s="11">
        <v>9</v>
      </c>
      <c r="K11" s="11">
        <v>9</v>
      </c>
      <c r="L11" s="11">
        <v>10</v>
      </c>
      <c r="M11" s="11">
        <v>3</v>
      </c>
      <c r="N11" s="12"/>
      <c r="O11" s="10">
        <f t="shared" si="0"/>
        <v>106</v>
      </c>
      <c r="P11" s="136" t="s">
        <v>71</v>
      </c>
      <c r="Q11" s="25">
        <f t="shared" si="1"/>
        <v>31</v>
      </c>
      <c r="S11" s="242" t="s">
        <v>77</v>
      </c>
      <c r="T11" s="244">
        <v>203</v>
      </c>
      <c r="U11" s="1">
        <f>SUM(Q5:Q12)</f>
        <v>203</v>
      </c>
    </row>
    <row r="12" spans="1:75" ht="15.75" customHeight="1" x14ac:dyDescent="0.25">
      <c r="A12" s="14">
        <v>8</v>
      </c>
      <c r="B12" s="8" t="s">
        <v>199</v>
      </c>
      <c r="C12" s="14">
        <v>0</v>
      </c>
      <c r="D12" s="14">
        <v>0</v>
      </c>
      <c r="E12" s="14">
        <v>8</v>
      </c>
      <c r="F12" s="14">
        <v>9</v>
      </c>
      <c r="G12" s="14">
        <v>13</v>
      </c>
      <c r="H12" s="14">
        <v>12</v>
      </c>
      <c r="I12" s="14">
        <v>9</v>
      </c>
      <c r="J12" s="14">
        <v>10</v>
      </c>
      <c r="K12" s="14">
        <v>9</v>
      </c>
      <c r="L12" s="14">
        <v>6</v>
      </c>
      <c r="M12" s="14"/>
      <c r="N12" s="14"/>
      <c r="O12" s="10">
        <f t="shared" si="0"/>
        <v>76</v>
      </c>
      <c r="P12" s="136" t="s">
        <v>71</v>
      </c>
      <c r="Q12" s="25">
        <f t="shared" si="1"/>
        <v>8</v>
      </c>
      <c r="S12" s="243"/>
      <c r="T12" s="244"/>
    </row>
    <row r="13" spans="1:75" ht="15.75" customHeight="1" x14ac:dyDescent="0.25">
      <c r="A13" s="14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/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/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/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/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/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3" sqref="T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4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91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96</v>
      </c>
    </row>
    <row r="3" spans="1:75" ht="15.75" customHeight="1" x14ac:dyDescent="0.25">
      <c r="A3" s="247" t="s">
        <v>30</v>
      </c>
      <c r="B3" s="248"/>
      <c r="C3" s="248"/>
      <c r="D3" s="252" t="s">
        <v>92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16</v>
      </c>
      <c r="R3" s="133"/>
      <c r="S3" s="127" t="s">
        <v>68</v>
      </c>
      <c r="T3" s="128">
        <f>MAX(C5:C24)</f>
        <v>16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44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74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0" t="s">
        <v>93</v>
      </c>
      <c r="P5" s="136" t="s">
        <v>152</v>
      </c>
      <c r="Q5" s="25">
        <f t="shared" ref="Q5:Q24" si="0">SUM(C5:E5)</f>
        <v>0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69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 t="s">
        <v>93</v>
      </c>
      <c r="P6" s="136" t="s">
        <v>152</v>
      </c>
      <c r="Q6" s="25">
        <f t="shared" si="0"/>
        <v>0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75</v>
      </c>
      <c r="C7" s="11">
        <v>16</v>
      </c>
      <c r="D7" s="11">
        <v>0</v>
      </c>
      <c r="E7" s="11">
        <v>8</v>
      </c>
      <c r="F7" s="11">
        <v>9</v>
      </c>
      <c r="G7" s="11">
        <v>10</v>
      </c>
      <c r="H7" s="11">
        <v>13</v>
      </c>
      <c r="I7" s="11">
        <v>12</v>
      </c>
      <c r="J7" s="11">
        <v>9</v>
      </c>
      <c r="K7" s="11">
        <v>9</v>
      </c>
      <c r="L7" s="11">
        <v>10</v>
      </c>
      <c r="M7" s="11"/>
      <c r="N7" s="12"/>
      <c r="O7" s="10">
        <v>96</v>
      </c>
      <c r="P7" s="136" t="s">
        <v>152</v>
      </c>
      <c r="Q7" s="25">
        <f t="shared" si="0"/>
        <v>24</v>
      </c>
      <c r="S7" s="127" t="s">
        <v>72</v>
      </c>
      <c r="T7" s="128">
        <v>349</v>
      </c>
      <c r="W7" s="168" t="s">
        <v>71</v>
      </c>
    </row>
    <row r="8" spans="1:75" ht="15.75" customHeight="1" x14ac:dyDescent="0.25">
      <c r="A8" s="14">
        <v>4</v>
      </c>
      <c r="B8" s="8">
        <v>60</v>
      </c>
      <c r="C8" s="11">
        <v>15</v>
      </c>
      <c r="D8" s="11">
        <v>0</v>
      </c>
      <c r="E8" s="11">
        <v>7</v>
      </c>
      <c r="F8" s="11">
        <v>9</v>
      </c>
      <c r="G8" s="11">
        <v>0</v>
      </c>
      <c r="H8" s="11">
        <v>14</v>
      </c>
      <c r="I8" s="11">
        <v>8</v>
      </c>
      <c r="J8" s="11">
        <v>10</v>
      </c>
      <c r="K8" s="11">
        <v>9</v>
      </c>
      <c r="L8" s="11">
        <v>9</v>
      </c>
      <c r="M8" s="11"/>
      <c r="N8" s="12"/>
      <c r="O8" s="10">
        <f>IF(B8="","",SUM(C8:M8)-(N8))</f>
        <v>81</v>
      </c>
      <c r="P8" s="136" t="s">
        <v>153</v>
      </c>
      <c r="Q8" s="25">
        <f t="shared" si="0"/>
        <v>22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8">
        <v>71</v>
      </c>
      <c r="C9" s="14">
        <v>14</v>
      </c>
      <c r="D9" s="14">
        <v>0</v>
      </c>
      <c r="E9" s="14">
        <v>6</v>
      </c>
      <c r="F9" s="14">
        <v>9</v>
      </c>
      <c r="G9" s="14">
        <v>0</v>
      </c>
      <c r="H9" s="14">
        <v>14</v>
      </c>
      <c r="I9" s="14">
        <v>9</v>
      </c>
      <c r="J9" s="14">
        <v>10</v>
      </c>
      <c r="K9" s="14">
        <v>8</v>
      </c>
      <c r="L9" s="14">
        <v>9</v>
      </c>
      <c r="M9" s="14"/>
      <c r="N9" s="14"/>
      <c r="O9" s="10">
        <v>79</v>
      </c>
      <c r="P9" s="136" t="s">
        <v>152</v>
      </c>
      <c r="Q9" s="25">
        <f t="shared" si="0"/>
        <v>20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76</v>
      </c>
      <c r="C10" s="14">
        <v>0</v>
      </c>
      <c r="D10" s="14">
        <v>0</v>
      </c>
      <c r="E10" s="14">
        <v>7</v>
      </c>
      <c r="F10" s="14">
        <v>10</v>
      </c>
      <c r="G10" s="14">
        <v>9</v>
      </c>
      <c r="H10" s="14">
        <v>12</v>
      </c>
      <c r="I10" s="14">
        <v>9</v>
      </c>
      <c r="J10" s="14">
        <v>11</v>
      </c>
      <c r="K10" s="14">
        <v>9</v>
      </c>
      <c r="L10" s="14">
        <v>11</v>
      </c>
      <c r="M10" s="14"/>
      <c r="N10" s="14"/>
      <c r="O10" s="10">
        <f t="shared" ref="O10:O20" si="1">IF(B10="","",SUM(C10:M10)-(N10))</f>
        <v>78</v>
      </c>
      <c r="P10" s="136" t="s">
        <v>153</v>
      </c>
      <c r="Q10" s="25">
        <f t="shared" si="0"/>
        <v>7</v>
      </c>
      <c r="S10" s="127" t="s">
        <v>84</v>
      </c>
      <c r="T10" s="143">
        <f>SUM(O5:O12)</f>
        <v>456</v>
      </c>
    </row>
    <row r="11" spans="1:75" ht="15.75" customHeight="1" x14ac:dyDescent="0.25">
      <c r="A11" s="14">
        <v>7</v>
      </c>
      <c r="B11" s="8">
        <v>29</v>
      </c>
      <c r="C11" s="11">
        <v>15</v>
      </c>
      <c r="D11" s="11">
        <v>0</v>
      </c>
      <c r="E11" s="11">
        <v>0</v>
      </c>
      <c r="F11" s="11">
        <v>9</v>
      </c>
      <c r="G11" s="11">
        <v>0</v>
      </c>
      <c r="H11" s="11">
        <v>12</v>
      </c>
      <c r="I11" s="11">
        <v>6</v>
      </c>
      <c r="J11" s="11">
        <v>9</v>
      </c>
      <c r="K11" s="11">
        <v>6</v>
      </c>
      <c r="L11" s="11">
        <v>9</v>
      </c>
      <c r="M11" s="11"/>
      <c r="N11" s="12"/>
      <c r="O11" s="10">
        <f t="shared" si="1"/>
        <v>66</v>
      </c>
      <c r="P11" s="136" t="s">
        <v>74</v>
      </c>
      <c r="Q11" s="25">
        <f t="shared" si="0"/>
        <v>15</v>
      </c>
      <c r="S11" s="242" t="s">
        <v>77</v>
      </c>
      <c r="T11" s="244">
        <v>123</v>
      </c>
      <c r="U11" s="1">
        <f>SUM(Q5:Q12)</f>
        <v>108</v>
      </c>
    </row>
    <row r="12" spans="1:75" ht="15.75" customHeight="1" x14ac:dyDescent="0.25">
      <c r="A12" s="14">
        <v>8</v>
      </c>
      <c r="B12" s="8">
        <v>87</v>
      </c>
      <c r="C12" s="11">
        <v>14</v>
      </c>
      <c r="D12" s="11">
        <v>0</v>
      </c>
      <c r="E12" s="11">
        <v>6</v>
      </c>
      <c r="F12" s="11">
        <v>9</v>
      </c>
      <c r="G12" s="11">
        <v>0</v>
      </c>
      <c r="H12" s="11">
        <v>12</v>
      </c>
      <c r="I12" s="11">
        <v>0</v>
      </c>
      <c r="J12" s="11">
        <v>0</v>
      </c>
      <c r="K12" s="11">
        <v>9</v>
      </c>
      <c r="L12" s="11">
        <v>6</v>
      </c>
      <c r="M12" s="11"/>
      <c r="N12" s="12"/>
      <c r="O12" s="10">
        <f t="shared" si="1"/>
        <v>56</v>
      </c>
      <c r="P12" s="136" t="s">
        <v>75</v>
      </c>
      <c r="Q12" s="25">
        <f t="shared" si="0"/>
        <v>20</v>
      </c>
      <c r="S12" s="243"/>
      <c r="T12" s="244"/>
    </row>
    <row r="13" spans="1:75" ht="15.75" customHeight="1" x14ac:dyDescent="0.25">
      <c r="A13" s="14">
        <v>9</v>
      </c>
      <c r="B13" s="137">
        <v>4</v>
      </c>
      <c r="C13" s="11">
        <v>0</v>
      </c>
      <c r="D13" s="11">
        <v>0</v>
      </c>
      <c r="E13" s="11">
        <v>0</v>
      </c>
      <c r="F13" s="11">
        <v>9</v>
      </c>
      <c r="G13" s="11">
        <v>0</v>
      </c>
      <c r="H13" s="11">
        <v>13</v>
      </c>
      <c r="I13" s="11">
        <v>0</v>
      </c>
      <c r="J13" s="11">
        <v>0</v>
      </c>
      <c r="K13" s="11">
        <v>9</v>
      </c>
      <c r="L13" s="11">
        <v>9</v>
      </c>
      <c r="M13" s="11"/>
      <c r="N13" s="12"/>
      <c r="O13" s="10">
        <f t="shared" si="1"/>
        <v>40</v>
      </c>
      <c r="P13" s="136" t="s">
        <v>75</v>
      </c>
      <c r="Q13" s="25">
        <f t="shared" si="0"/>
        <v>0</v>
      </c>
      <c r="S13" s="140"/>
      <c r="T13" s="140"/>
    </row>
    <row r="14" spans="1:75" ht="15.75" customHeight="1" x14ac:dyDescent="0.25">
      <c r="A14" s="14">
        <v>10</v>
      </c>
      <c r="B14" s="8">
        <v>72</v>
      </c>
      <c r="C14" s="11">
        <v>0</v>
      </c>
      <c r="D14" s="11">
        <v>0</v>
      </c>
      <c r="E14" s="11">
        <v>0</v>
      </c>
      <c r="F14" s="11">
        <v>9</v>
      </c>
      <c r="G14" s="11">
        <v>0</v>
      </c>
      <c r="H14" s="11">
        <v>0</v>
      </c>
      <c r="I14" s="11">
        <v>0</v>
      </c>
      <c r="J14" s="11">
        <v>9</v>
      </c>
      <c r="K14" s="11">
        <v>0</v>
      </c>
      <c r="L14" s="11">
        <v>6</v>
      </c>
      <c r="M14" s="11"/>
      <c r="N14" s="12"/>
      <c r="O14" s="10">
        <f t="shared" si="1"/>
        <v>24</v>
      </c>
      <c r="P14" s="136" t="s">
        <v>74</v>
      </c>
      <c r="Q14" s="25">
        <f t="shared" si="0"/>
        <v>0</v>
      </c>
      <c r="S14" s="141"/>
      <c r="T14" s="142"/>
    </row>
    <row r="15" spans="1:75" ht="15.75" customHeight="1" x14ac:dyDescent="0.25">
      <c r="A15" s="14">
        <v>11</v>
      </c>
      <c r="B15" s="8">
        <v>61</v>
      </c>
      <c r="C15" s="11">
        <v>15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 t="shared" si="1"/>
        <v>15</v>
      </c>
      <c r="P15" s="136" t="s">
        <v>153</v>
      </c>
      <c r="Q15" s="25">
        <f t="shared" si="0"/>
        <v>15</v>
      </c>
      <c r="R15" s="139"/>
      <c r="S15" s="239"/>
      <c r="T15" s="241"/>
    </row>
    <row r="16" spans="1:75" ht="15.75" customHeight="1" x14ac:dyDescent="0.25">
      <c r="A16" s="14">
        <v>12</v>
      </c>
      <c r="B16" s="8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 t="shared" si="1"/>
        <v>0</v>
      </c>
      <c r="P16" s="136" t="s">
        <v>74</v>
      </c>
      <c r="Q16" s="25">
        <f t="shared" si="0"/>
        <v>0</v>
      </c>
      <c r="S16" s="240"/>
      <c r="T16" s="240"/>
    </row>
    <row r="17" spans="1:17" ht="15.75" customHeight="1" x14ac:dyDescent="0.3">
      <c r="A17" s="14">
        <v>13</v>
      </c>
      <c r="B17" s="137">
        <v>64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>
        <f t="shared" si="1"/>
        <v>0</v>
      </c>
      <c r="P17" s="136" t="s">
        <v>74</v>
      </c>
      <c r="Q17" s="25">
        <f t="shared" si="0"/>
        <v>0</v>
      </c>
    </row>
    <row r="18" spans="1:17" ht="15.75" customHeight="1" x14ac:dyDescent="0.3">
      <c r="A18" s="14">
        <v>14</v>
      </c>
      <c r="B18" s="8">
        <v>39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 t="shared" si="1"/>
        <v>0</v>
      </c>
      <c r="P18" s="136" t="s">
        <v>75</v>
      </c>
      <c r="Q18" s="25">
        <f t="shared" si="0"/>
        <v>0</v>
      </c>
    </row>
    <row r="19" spans="1:17" ht="15.75" customHeight="1" x14ac:dyDescent="0.3">
      <c r="A19" s="14">
        <v>15</v>
      </c>
      <c r="B19" s="8">
        <v>19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0">
        <f t="shared" si="1"/>
        <v>0</v>
      </c>
      <c r="P19" s="136" t="s">
        <v>75</v>
      </c>
      <c r="Q19" s="25">
        <f t="shared" si="0"/>
        <v>0</v>
      </c>
    </row>
    <row r="20" spans="1:17" ht="15.75" customHeight="1" x14ac:dyDescent="0.3">
      <c r="A20" s="14">
        <v>16</v>
      </c>
      <c r="B20" s="137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 t="shared" si="1"/>
        <v>0</v>
      </c>
      <c r="P20" s="136" t="s">
        <v>153</v>
      </c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0"/>
        <v>0</v>
      </c>
    </row>
  </sheetData>
  <sortState ref="B5:P20">
    <sortCondition descending="1" ref="O5:O20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7" sqref="T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147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110</v>
      </c>
    </row>
    <row r="3" spans="1:75" ht="15.75" customHeight="1" x14ac:dyDescent="0.25">
      <c r="A3" s="247" t="s">
        <v>30</v>
      </c>
      <c r="B3" s="248"/>
      <c r="C3" s="248"/>
      <c r="D3" s="252" t="s">
        <v>158</v>
      </c>
      <c r="E3" s="252"/>
      <c r="F3" s="253"/>
      <c r="G3" s="254" t="s">
        <v>66</v>
      </c>
      <c r="H3" s="255"/>
      <c r="I3" s="255"/>
      <c r="J3" s="256" t="s">
        <v>151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12</v>
      </c>
      <c r="R3" s="133"/>
      <c r="S3" s="127" t="s">
        <v>68</v>
      </c>
      <c r="T3" s="128">
        <f>MAX(C5:C24)</f>
        <v>13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38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37</v>
      </c>
      <c r="C5" s="11">
        <v>0</v>
      </c>
      <c r="D5" s="11">
        <v>0</v>
      </c>
      <c r="E5" s="11">
        <v>9</v>
      </c>
      <c r="F5" s="11">
        <v>9</v>
      </c>
      <c r="G5" s="11">
        <v>0</v>
      </c>
      <c r="H5" s="11">
        <v>11</v>
      </c>
      <c r="I5" s="11">
        <v>9</v>
      </c>
      <c r="J5" s="11">
        <v>11</v>
      </c>
      <c r="K5" s="11">
        <v>9</v>
      </c>
      <c r="L5" s="11">
        <v>12</v>
      </c>
      <c r="M5" s="11"/>
      <c r="N5" s="12"/>
      <c r="O5" s="10">
        <f t="shared" ref="O5:O20" si="0">IF(B5="","",SUM(C5:M5)-(N5))</f>
        <v>70</v>
      </c>
      <c r="P5" s="136" t="s">
        <v>85</v>
      </c>
      <c r="Q5" s="25">
        <f t="shared" ref="Q5:Q24" si="1">SUM(C5:E5)</f>
        <v>9</v>
      </c>
      <c r="S5" s="127" t="s">
        <v>55</v>
      </c>
      <c r="T5" s="128">
        <v>53</v>
      </c>
      <c r="W5" s="168" t="s">
        <v>85</v>
      </c>
    </row>
    <row r="6" spans="1:75" ht="15.75" customHeight="1" x14ac:dyDescent="0.25">
      <c r="A6" s="14">
        <v>2</v>
      </c>
      <c r="B6" s="8">
        <v>43</v>
      </c>
      <c r="C6" s="11">
        <v>0</v>
      </c>
      <c r="D6" s="11">
        <v>0</v>
      </c>
      <c r="E6" s="11">
        <v>9</v>
      </c>
      <c r="F6" s="11">
        <v>9</v>
      </c>
      <c r="G6" s="11">
        <v>0</v>
      </c>
      <c r="H6" s="11">
        <v>12</v>
      </c>
      <c r="I6" s="11">
        <v>9</v>
      </c>
      <c r="J6" s="11">
        <v>10</v>
      </c>
      <c r="K6" s="11">
        <v>10</v>
      </c>
      <c r="L6" s="11">
        <v>11</v>
      </c>
      <c r="M6" s="11"/>
      <c r="N6" s="12"/>
      <c r="O6" s="10">
        <f t="shared" si="0"/>
        <v>70</v>
      </c>
      <c r="P6" s="136" t="s">
        <v>85</v>
      </c>
      <c r="Q6" s="25">
        <f t="shared" si="1"/>
        <v>9</v>
      </c>
      <c r="S6" s="127" t="s">
        <v>76</v>
      </c>
      <c r="T6" s="128">
        <v>9</v>
      </c>
      <c r="W6" s="168" t="s">
        <v>86</v>
      </c>
    </row>
    <row r="7" spans="1:75" ht="15.75" customHeight="1" x14ac:dyDescent="0.25">
      <c r="A7" s="14">
        <v>3</v>
      </c>
      <c r="B7" s="8">
        <v>3</v>
      </c>
      <c r="C7" s="11">
        <v>13</v>
      </c>
      <c r="D7" s="11">
        <v>0</v>
      </c>
      <c r="E7" s="11">
        <v>10</v>
      </c>
      <c r="F7" s="11">
        <v>9</v>
      </c>
      <c r="G7" s="11">
        <v>0</v>
      </c>
      <c r="H7" s="11">
        <v>12</v>
      </c>
      <c r="I7" s="11">
        <v>9</v>
      </c>
      <c r="J7" s="11">
        <v>10</v>
      </c>
      <c r="K7" s="11">
        <v>10</v>
      </c>
      <c r="L7" s="11">
        <v>7</v>
      </c>
      <c r="M7" s="11"/>
      <c r="N7" s="12"/>
      <c r="O7" s="10">
        <f t="shared" si="0"/>
        <v>80</v>
      </c>
      <c r="P7" s="136" t="s">
        <v>86</v>
      </c>
      <c r="Q7" s="25">
        <f t="shared" si="1"/>
        <v>23</v>
      </c>
      <c r="S7" s="127" t="s">
        <v>72</v>
      </c>
      <c r="T7" s="128">
        <v>369</v>
      </c>
      <c r="W7" s="168" t="s">
        <v>71</v>
      </c>
    </row>
    <row r="8" spans="1:75" ht="15.75" customHeight="1" x14ac:dyDescent="0.25">
      <c r="A8" s="14">
        <v>4</v>
      </c>
      <c r="B8" s="137">
        <v>1</v>
      </c>
      <c r="C8" s="11">
        <v>12</v>
      </c>
      <c r="D8" s="11">
        <v>10</v>
      </c>
      <c r="E8" s="11">
        <v>8</v>
      </c>
      <c r="F8" s="11">
        <v>9</v>
      </c>
      <c r="G8" s="11">
        <v>9</v>
      </c>
      <c r="H8" s="11">
        <v>12</v>
      </c>
      <c r="I8" s="11">
        <v>10</v>
      </c>
      <c r="J8" s="11">
        <v>10</v>
      </c>
      <c r="K8" s="11">
        <v>9</v>
      </c>
      <c r="L8" s="11">
        <v>8</v>
      </c>
      <c r="M8" s="11"/>
      <c r="N8" s="12"/>
      <c r="O8" s="10">
        <f t="shared" si="0"/>
        <v>97</v>
      </c>
      <c r="P8" s="136" t="s">
        <v>86</v>
      </c>
      <c r="Q8" s="25">
        <f t="shared" si="1"/>
        <v>30</v>
      </c>
      <c r="S8" s="127" t="s">
        <v>83</v>
      </c>
      <c r="T8" s="128">
        <v>317</v>
      </c>
    </row>
    <row r="9" spans="1:75" ht="15.75" customHeight="1" x14ac:dyDescent="0.25">
      <c r="A9" s="14">
        <v>5</v>
      </c>
      <c r="B9" s="8">
        <v>4</v>
      </c>
      <c r="C9" s="11">
        <v>0</v>
      </c>
      <c r="D9" s="11">
        <v>0</v>
      </c>
      <c r="E9" s="11">
        <v>0</v>
      </c>
      <c r="F9" s="11">
        <v>10</v>
      </c>
      <c r="G9" s="11">
        <v>9</v>
      </c>
      <c r="H9" s="11">
        <v>15</v>
      </c>
      <c r="I9" s="11">
        <v>9</v>
      </c>
      <c r="J9" s="11">
        <v>9</v>
      </c>
      <c r="K9" s="11">
        <v>9</v>
      </c>
      <c r="L9" s="11">
        <v>8</v>
      </c>
      <c r="M9" s="11"/>
      <c r="N9" s="12"/>
      <c r="O9" s="10">
        <f t="shared" si="0"/>
        <v>69</v>
      </c>
      <c r="P9" s="136" t="s">
        <v>74</v>
      </c>
      <c r="Q9" s="25">
        <f t="shared" si="1"/>
        <v>0</v>
      </c>
      <c r="S9" s="127" t="s">
        <v>73</v>
      </c>
      <c r="T9" s="128">
        <v>280</v>
      </c>
    </row>
    <row r="10" spans="1:75" ht="15.75" customHeight="1" x14ac:dyDescent="0.25">
      <c r="A10" s="14">
        <v>6</v>
      </c>
      <c r="B10" s="8">
        <v>34</v>
      </c>
      <c r="C10" s="11">
        <v>13</v>
      </c>
      <c r="D10" s="11">
        <v>9</v>
      </c>
      <c r="E10" s="11">
        <v>10</v>
      </c>
      <c r="F10" s="11">
        <v>11</v>
      </c>
      <c r="G10" s="11">
        <v>9</v>
      </c>
      <c r="H10" s="11">
        <v>15</v>
      </c>
      <c r="I10" s="11">
        <v>10</v>
      </c>
      <c r="J10" s="11">
        <v>9</v>
      </c>
      <c r="K10" s="11">
        <v>10</v>
      </c>
      <c r="L10" s="11">
        <v>11</v>
      </c>
      <c r="M10" s="11">
        <v>3</v>
      </c>
      <c r="N10" s="12"/>
      <c r="O10" s="10">
        <f t="shared" si="0"/>
        <v>110</v>
      </c>
      <c r="P10" s="136" t="s">
        <v>74</v>
      </c>
      <c r="Q10" s="25">
        <f t="shared" si="1"/>
        <v>32</v>
      </c>
      <c r="S10" s="127" t="s">
        <v>84</v>
      </c>
      <c r="T10" s="143">
        <f>SUM(O5:O12)</f>
        <v>630</v>
      </c>
    </row>
    <row r="11" spans="1:75" ht="15.75" customHeight="1" x14ac:dyDescent="0.25">
      <c r="A11" s="14">
        <v>7</v>
      </c>
      <c r="B11" s="137">
        <v>11</v>
      </c>
      <c r="C11" s="11">
        <v>0</v>
      </c>
      <c r="D11" s="11">
        <v>0</v>
      </c>
      <c r="E11" s="11">
        <v>0</v>
      </c>
      <c r="F11" s="11">
        <v>12</v>
      </c>
      <c r="G11" s="11">
        <v>0</v>
      </c>
      <c r="H11" s="11">
        <v>14</v>
      </c>
      <c r="I11" s="11">
        <v>9</v>
      </c>
      <c r="J11" s="11">
        <v>9</v>
      </c>
      <c r="K11" s="11">
        <v>10</v>
      </c>
      <c r="L11" s="11">
        <v>11</v>
      </c>
      <c r="M11" s="11"/>
      <c r="N11" s="12"/>
      <c r="O11" s="10">
        <f t="shared" si="0"/>
        <v>65</v>
      </c>
      <c r="P11" s="136" t="s">
        <v>74</v>
      </c>
      <c r="Q11" s="25">
        <f t="shared" si="1"/>
        <v>0</v>
      </c>
      <c r="S11" s="242"/>
      <c r="T11" s="244"/>
      <c r="U11" s="1">
        <f>SUM(Q5:Q12)</f>
        <v>109</v>
      </c>
    </row>
    <row r="12" spans="1:75" ht="15.75" customHeight="1" x14ac:dyDescent="0.25">
      <c r="A12" s="14">
        <v>8</v>
      </c>
      <c r="B12" s="8">
        <v>2</v>
      </c>
      <c r="C12" s="14">
        <v>0</v>
      </c>
      <c r="D12" s="14">
        <v>0</v>
      </c>
      <c r="E12" s="14">
        <v>6</v>
      </c>
      <c r="F12" s="14">
        <v>10</v>
      </c>
      <c r="G12" s="14">
        <v>0</v>
      </c>
      <c r="H12" s="14">
        <v>14</v>
      </c>
      <c r="I12" s="14">
        <v>8</v>
      </c>
      <c r="J12" s="14">
        <v>9</v>
      </c>
      <c r="K12" s="14">
        <v>10</v>
      </c>
      <c r="L12" s="14">
        <v>12</v>
      </c>
      <c r="M12" s="14"/>
      <c r="N12" s="14"/>
      <c r="O12" s="10">
        <f t="shared" si="0"/>
        <v>69</v>
      </c>
      <c r="P12" s="136" t="s">
        <v>74</v>
      </c>
      <c r="Q12" s="25">
        <f t="shared" si="1"/>
        <v>6</v>
      </c>
      <c r="S12" s="243"/>
      <c r="T12" s="244"/>
    </row>
    <row r="13" spans="1:75" ht="15.75" customHeight="1" x14ac:dyDescent="0.25">
      <c r="A13" s="14">
        <v>9</v>
      </c>
      <c r="B13" s="8" t="s">
        <v>236</v>
      </c>
      <c r="C13" s="11">
        <v>0</v>
      </c>
      <c r="D13" s="11">
        <v>0</v>
      </c>
      <c r="E13" s="11">
        <v>7</v>
      </c>
      <c r="F13" s="11">
        <v>9</v>
      </c>
      <c r="G13" s="11">
        <v>0</v>
      </c>
      <c r="H13" s="11">
        <v>12</v>
      </c>
      <c r="I13" s="11">
        <v>9</v>
      </c>
      <c r="J13" s="11">
        <v>10</v>
      </c>
      <c r="K13" s="11">
        <v>11</v>
      </c>
      <c r="L13" s="11">
        <v>10</v>
      </c>
      <c r="M13" s="11"/>
      <c r="N13" s="12"/>
      <c r="O13" s="10">
        <f t="shared" si="0"/>
        <v>68</v>
      </c>
      <c r="P13" s="136" t="s">
        <v>71</v>
      </c>
      <c r="Q13" s="25">
        <f t="shared" si="1"/>
        <v>7</v>
      </c>
      <c r="S13" s="140"/>
      <c r="T13" s="140"/>
    </row>
    <row r="14" spans="1:75" ht="15.75" customHeight="1" x14ac:dyDescent="0.25">
      <c r="A14" s="14">
        <v>10</v>
      </c>
      <c r="B14" s="8" t="s">
        <v>194</v>
      </c>
      <c r="C14" s="11">
        <v>0</v>
      </c>
      <c r="D14" s="11">
        <v>0</v>
      </c>
      <c r="E14" s="11">
        <v>9</v>
      </c>
      <c r="F14" s="11">
        <v>9</v>
      </c>
      <c r="G14" s="11">
        <v>0</v>
      </c>
      <c r="H14" s="11">
        <v>12</v>
      </c>
      <c r="I14" s="11">
        <v>10</v>
      </c>
      <c r="J14" s="11">
        <v>9</v>
      </c>
      <c r="K14" s="11">
        <v>11</v>
      </c>
      <c r="L14" s="11">
        <v>11</v>
      </c>
      <c r="M14" s="11"/>
      <c r="N14" s="12"/>
      <c r="O14" s="10">
        <f t="shared" si="0"/>
        <v>71</v>
      </c>
      <c r="P14" s="136" t="s">
        <v>71</v>
      </c>
      <c r="Q14" s="25">
        <f t="shared" si="1"/>
        <v>9</v>
      </c>
      <c r="S14" s="141"/>
      <c r="T14" s="142"/>
    </row>
    <row r="15" spans="1:75" ht="15.75" customHeight="1" x14ac:dyDescent="0.25">
      <c r="A15" s="14">
        <v>11</v>
      </c>
      <c r="B15" s="8" t="s">
        <v>194</v>
      </c>
      <c r="C15" s="14">
        <v>0</v>
      </c>
      <c r="D15" s="14">
        <v>0</v>
      </c>
      <c r="E15" s="14">
        <v>8</v>
      </c>
      <c r="F15" s="14">
        <v>10</v>
      </c>
      <c r="G15" s="14">
        <v>0</v>
      </c>
      <c r="H15" s="14">
        <v>13</v>
      </c>
      <c r="I15" s="14">
        <v>11</v>
      </c>
      <c r="J15" s="14">
        <v>10</v>
      </c>
      <c r="K15" s="14">
        <v>10</v>
      </c>
      <c r="L15" s="14">
        <v>9</v>
      </c>
      <c r="M15" s="14"/>
      <c r="N15" s="14"/>
      <c r="O15" s="10">
        <f t="shared" si="0"/>
        <v>71</v>
      </c>
      <c r="P15" s="136" t="s">
        <v>71</v>
      </c>
      <c r="Q15" s="25">
        <f t="shared" si="1"/>
        <v>8</v>
      </c>
      <c r="R15" s="139"/>
      <c r="S15" s="239"/>
      <c r="T15" s="241"/>
    </row>
    <row r="16" spans="1:75" ht="15.75" customHeight="1" x14ac:dyDescent="0.25">
      <c r="A16" s="14">
        <v>12</v>
      </c>
      <c r="B16" s="8" t="s">
        <v>235</v>
      </c>
      <c r="C16" s="11">
        <v>0</v>
      </c>
      <c r="D16" s="11">
        <v>0</v>
      </c>
      <c r="E16" s="11">
        <v>8</v>
      </c>
      <c r="F16" s="11">
        <v>10</v>
      </c>
      <c r="G16" s="11">
        <v>0</v>
      </c>
      <c r="H16" s="11">
        <v>12</v>
      </c>
      <c r="I16" s="11">
        <v>9</v>
      </c>
      <c r="J16" s="11">
        <v>9</v>
      </c>
      <c r="K16" s="11">
        <v>11</v>
      </c>
      <c r="L16" s="11">
        <v>11</v>
      </c>
      <c r="M16" s="11"/>
      <c r="N16" s="12"/>
      <c r="O16" s="10">
        <f t="shared" si="0"/>
        <v>70</v>
      </c>
      <c r="P16" s="136" t="s">
        <v>71</v>
      </c>
      <c r="Q16" s="25">
        <f t="shared" si="1"/>
        <v>8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T15" sqref="T15:T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3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113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108</v>
      </c>
    </row>
    <row r="3" spans="1:75" ht="15.75" customHeight="1" x14ac:dyDescent="0.25">
      <c r="A3" s="247" t="s">
        <v>30</v>
      </c>
      <c r="B3" s="248"/>
      <c r="C3" s="248"/>
      <c r="D3" s="252" t="s">
        <v>114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4</v>
      </c>
      <c r="Q3" s="132">
        <f>SUM((P1*4)+(P2*2)+P3)</f>
        <v>20</v>
      </c>
      <c r="R3" s="133"/>
      <c r="S3" s="127" t="s">
        <v>68</v>
      </c>
      <c r="T3" s="128">
        <f>MAX(C5:C24)</f>
        <v>24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126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137">
        <v>95</v>
      </c>
      <c r="C5" s="11">
        <v>21</v>
      </c>
      <c r="D5" s="11">
        <v>0</v>
      </c>
      <c r="E5" s="11">
        <v>11</v>
      </c>
      <c r="F5" s="11">
        <v>10</v>
      </c>
      <c r="G5" s="11">
        <v>9</v>
      </c>
      <c r="H5" s="11">
        <v>13</v>
      </c>
      <c r="I5" s="11">
        <v>9</v>
      </c>
      <c r="J5" s="11">
        <v>10</v>
      </c>
      <c r="K5" s="11">
        <v>12</v>
      </c>
      <c r="L5" s="11">
        <v>12</v>
      </c>
      <c r="M5" s="11"/>
      <c r="N5" s="12"/>
      <c r="O5" s="10">
        <f t="shared" ref="O5:O24" si="0">IF(B5="","",SUM(C5:M5)-(N5))</f>
        <v>107</v>
      </c>
      <c r="P5" s="136" t="s">
        <v>74</v>
      </c>
      <c r="Q5" s="25">
        <f t="shared" ref="Q5:Q24" si="1">SUM(C5:E5)</f>
        <v>32</v>
      </c>
      <c r="S5" s="127" t="s">
        <v>55</v>
      </c>
      <c r="T5" s="128">
        <v>65</v>
      </c>
      <c r="W5" s="168" t="s">
        <v>85</v>
      </c>
    </row>
    <row r="6" spans="1:75" ht="15.75" customHeight="1" x14ac:dyDescent="0.25">
      <c r="A6" s="14">
        <v>2</v>
      </c>
      <c r="B6" s="137">
        <v>78</v>
      </c>
      <c r="C6" s="11">
        <v>17</v>
      </c>
      <c r="D6" s="11">
        <v>9</v>
      </c>
      <c r="E6" s="11">
        <v>7</v>
      </c>
      <c r="F6" s="11">
        <v>9</v>
      </c>
      <c r="G6" s="11">
        <v>12</v>
      </c>
      <c r="H6" s="11">
        <v>12</v>
      </c>
      <c r="I6" s="11">
        <v>9</v>
      </c>
      <c r="J6" s="11">
        <v>9</v>
      </c>
      <c r="K6" s="11">
        <v>10</v>
      </c>
      <c r="L6" s="11">
        <v>9</v>
      </c>
      <c r="M6" s="11">
        <v>3</v>
      </c>
      <c r="N6" s="12"/>
      <c r="O6" s="10">
        <f t="shared" si="0"/>
        <v>106</v>
      </c>
      <c r="P6" s="136" t="s">
        <v>86</v>
      </c>
      <c r="Q6" s="25">
        <f t="shared" si="1"/>
        <v>33</v>
      </c>
      <c r="S6" s="127" t="s">
        <v>76</v>
      </c>
      <c r="T6" s="128">
        <v>24</v>
      </c>
      <c r="W6" s="168" t="s">
        <v>86</v>
      </c>
    </row>
    <row r="7" spans="1:75" ht="15.75" customHeight="1" x14ac:dyDescent="0.25">
      <c r="A7" s="14">
        <v>3</v>
      </c>
      <c r="B7" s="8">
        <v>2</v>
      </c>
      <c r="C7" s="14">
        <v>18</v>
      </c>
      <c r="D7" s="14">
        <v>9</v>
      </c>
      <c r="E7" s="14">
        <v>8</v>
      </c>
      <c r="F7" s="14">
        <v>9</v>
      </c>
      <c r="G7" s="14">
        <v>12</v>
      </c>
      <c r="H7" s="14">
        <v>12</v>
      </c>
      <c r="I7" s="14">
        <v>9</v>
      </c>
      <c r="J7" s="14">
        <v>10</v>
      </c>
      <c r="K7" s="14">
        <v>11</v>
      </c>
      <c r="L7" s="14">
        <v>7</v>
      </c>
      <c r="M7" s="14">
        <v>3</v>
      </c>
      <c r="N7" s="14"/>
      <c r="O7" s="10">
        <f t="shared" si="0"/>
        <v>108</v>
      </c>
      <c r="P7" s="136" t="s">
        <v>152</v>
      </c>
      <c r="Q7" s="25">
        <f t="shared" si="1"/>
        <v>35</v>
      </c>
      <c r="S7" s="127" t="s">
        <v>72</v>
      </c>
      <c r="T7" s="128">
        <v>791</v>
      </c>
      <c r="W7" s="168" t="s">
        <v>71</v>
      </c>
    </row>
    <row r="8" spans="1:75" ht="15.75" customHeight="1" x14ac:dyDescent="0.25">
      <c r="A8" s="14">
        <v>4</v>
      </c>
      <c r="B8" s="8">
        <v>79</v>
      </c>
      <c r="C8" s="14">
        <v>16</v>
      </c>
      <c r="D8" s="14">
        <v>9</v>
      </c>
      <c r="E8" s="14">
        <v>7</v>
      </c>
      <c r="F8" s="14">
        <v>9</v>
      </c>
      <c r="G8" s="14">
        <v>11</v>
      </c>
      <c r="H8" s="14">
        <v>12</v>
      </c>
      <c r="I8" s="14">
        <v>9</v>
      </c>
      <c r="J8" s="14">
        <v>9</v>
      </c>
      <c r="K8" s="14">
        <v>10</v>
      </c>
      <c r="L8" s="14">
        <v>10</v>
      </c>
      <c r="M8" s="14">
        <v>3</v>
      </c>
      <c r="N8" s="14"/>
      <c r="O8" s="10">
        <f t="shared" si="0"/>
        <v>105</v>
      </c>
      <c r="P8" s="136" t="s">
        <v>86</v>
      </c>
      <c r="Q8" s="25">
        <f t="shared" si="1"/>
        <v>32</v>
      </c>
      <c r="S8" s="127" t="s">
        <v>83</v>
      </c>
      <c r="T8" s="128">
        <v>388</v>
      </c>
    </row>
    <row r="9" spans="1:75" ht="15.75" customHeight="1" x14ac:dyDescent="0.25">
      <c r="A9" s="14">
        <v>5</v>
      </c>
      <c r="B9" s="137">
        <v>88</v>
      </c>
      <c r="C9" s="11">
        <v>17</v>
      </c>
      <c r="D9" s="11">
        <v>9</v>
      </c>
      <c r="E9" s="11">
        <v>8</v>
      </c>
      <c r="F9" s="11">
        <v>9</v>
      </c>
      <c r="G9" s="11">
        <v>9</v>
      </c>
      <c r="H9" s="11">
        <v>12</v>
      </c>
      <c r="I9" s="11">
        <v>9</v>
      </c>
      <c r="J9" s="11">
        <v>9</v>
      </c>
      <c r="K9" s="11">
        <v>12</v>
      </c>
      <c r="L9" s="11">
        <v>7</v>
      </c>
      <c r="M9" s="11">
        <v>3</v>
      </c>
      <c r="N9" s="12"/>
      <c r="O9" s="10">
        <f t="shared" si="0"/>
        <v>104</v>
      </c>
      <c r="P9" s="136" t="s">
        <v>152</v>
      </c>
      <c r="Q9" s="25">
        <f t="shared" si="1"/>
        <v>34</v>
      </c>
      <c r="S9" s="127" t="s">
        <v>73</v>
      </c>
      <c r="T9" s="128">
        <v>361</v>
      </c>
    </row>
    <row r="10" spans="1:75" ht="15.75" customHeight="1" x14ac:dyDescent="0.25">
      <c r="A10" s="14">
        <v>6</v>
      </c>
      <c r="B10" s="8">
        <v>12</v>
      </c>
      <c r="C10" s="11">
        <v>21</v>
      </c>
      <c r="D10" s="11">
        <v>9</v>
      </c>
      <c r="E10" s="11">
        <v>7</v>
      </c>
      <c r="F10" s="11">
        <v>10</v>
      </c>
      <c r="G10" s="11">
        <v>0</v>
      </c>
      <c r="H10" s="11">
        <v>13</v>
      </c>
      <c r="I10" s="11">
        <v>9</v>
      </c>
      <c r="J10" s="11">
        <v>10</v>
      </c>
      <c r="K10" s="11">
        <v>14</v>
      </c>
      <c r="L10" s="11">
        <v>10</v>
      </c>
      <c r="M10" s="11"/>
      <c r="N10" s="12"/>
      <c r="O10" s="10">
        <f t="shared" si="0"/>
        <v>103</v>
      </c>
      <c r="P10" s="136" t="s">
        <v>75</v>
      </c>
      <c r="Q10" s="25">
        <f t="shared" si="1"/>
        <v>37</v>
      </c>
      <c r="S10" s="127" t="s">
        <v>84</v>
      </c>
      <c r="T10" s="143">
        <f>SUM(O5:O12)</f>
        <v>836</v>
      </c>
    </row>
    <row r="11" spans="1:75" ht="15.75" customHeight="1" x14ac:dyDescent="0.25">
      <c r="A11" s="14">
        <v>7</v>
      </c>
      <c r="B11" s="8">
        <v>68</v>
      </c>
      <c r="C11" s="11">
        <v>16</v>
      </c>
      <c r="D11" s="11">
        <v>9</v>
      </c>
      <c r="E11" s="11">
        <v>7</v>
      </c>
      <c r="F11" s="11">
        <v>9</v>
      </c>
      <c r="G11" s="11">
        <v>9</v>
      </c>
      <c r="H11" s="11">
        <v>12</v>
      </c>
      <c r="I11" s="11">
        <v>9</v>
      </c>
      <c r="J11" s="11">
        <v>9</v>
      </c>
      <c r="K11" s="11">
        <v>10</v>
      </c>
      <c r="L11" s="11">
        <v>9</v>
      </c>
      <c r="M11" s="11">
        <v>3</v>
      </c>
      <c r="N11" s="12"/>
      <c r="O11" s="10">
        <f t="shared" si="0"/>
        <v>102</v>
      </c>
      <c r="P11" s="136" t="s">
        <v>152</v>
      </c>
      <c r="Q11" s="25">
        <f t="shared" si="1"/>
        <v>32</v>
      </c>
      <c r="S11" s="242" t="s">
        <v>77</v>
      </c>
      <c r="T11" s="244">
        <v>266</v>
      </c>
      <c r="U11" s="1">
        <f>SUM(Q5:Q12)</f>
        <v>259</v>
      </c>
    </row>
    <row r="12" spans="1:75" ht="15.75" customHeight="1" x14ac:dyDescent="0.25">
      <c r="A12" s="14">
        <v>8</v>
      </c>
      <c r="B12" s="8">
        <v>44</v>
      </c>
      <c r="C12" s="11">
        <v>14</v>
      </c>
      <c r="D12" s="11">
        <v>0</v>
      </c>
      <c r="E12" s="11">
        <v>10</v>
      </c>
      <c r="F12" s="11">
        <v>10</v>
      </c>
      <c r="G12" s="11">
        <v>13</v>
      </c>
      <c r="H12" s="11">
        <v>12</v>
      </c>
      <c r="I12" s="11">
        <v>9</v>
      </c>
      <c r="J12" s="11">
        <v>10</v>
      </c>
      <c r="K12" s="11">
        <v>12</v>
      </c>
      <c r="L12" s="11">
        <v>11</v>
      </c>
      <c r="M12" s="11"/>
      <c r="N12" s="12"/>
      <c r="O12" s="10">
        <f t="shared" si="0"/>
        <v>101</v>
      </c>
      <c r="P12" s="136" t="s">
        <v>74</v>
      </c>
      <c r="Q12" s="25">
        <f t="shared" si="1"/>
        <v>24</v>
      </c>
      <c r="S12" s="243"/>
      <c r="T12" s="244"/>
    </row>
    <row r="13" spans="1:75" ht="15.75" customHeight="1" x14ac:dyDescent="0.25">
      <c r="A13" s="14">
        <v>9</v>
      </c>
      <c r="B13" s="8">
        <v>69</v>
      </c>
      <c r="C13" s="11">
        <v>24</v>
      </c>
      <c r="D13" s="11">
        <v>0</v>
      </c>
      <c r="E13" s="11">
        <v>9</v>
      </c>
      <c r="F13" s="11">
        <v>10</v>
      </c>
      <c r="G13" s="11">
        <v>0</v>
      </c>
      <c r="H13" s="11">
        <v>15</v>
      </c>
      <c r="I13" s="11">
        <v>11</v>
      </c>
      <c r="J13" s="11">
        <v>10</v>
      </c>
      <c r="K13" s="11">
        <v>10</v>
      </c>
      <c r="L13" s="11">
        <v>9</v>
      </c>
      <c r="M13" s="11">
        <v>3</v>
      </c>
      <c r="N13" s="12"/>
      <c r="O13" s="10">
        <f t="shared" si="0"/>
        <v>101</v>
      </c>
      <c r="P13" s="136" t="s">
        <v>75</v>
      </c>
      <c r="Q13" s="25">
        <f t="shared" si="1"/>
        <v>33</v>
      </c>
      <c r="S13" s="140"/>
      <c r="T13" s="140"/>
    </row>
    <row r="14" spans="1:75" ht="15.75" customHeight="1" x14ac:dyDescent="0.25">
      <c r="A14" s="14">
        <v>10</v>
      </c>
      <c r="B14" s="8">
        <v>94</v>
      </c>
      <c r="C14" s="11">
        <v>21</v>
      </c>
      <c r="D14" s="11">
        <v>0</v>
      </c>
      <c r="E14" s="11">
        <v>9</v>
      </c>
      <c r="F14" s="11">
        <v>9</v>
      </c>
      <c r="G14" s="11">
        <v>9</v>
      </c>
      <c r="H14" s="11">
        <v>15</v>
      </c>
      <c r="I14" s="11">
        <v>9</v>
      </c>
      <c r="J14" s="11">
        <v>9</v>
      </c>
      <c r="K14" s="11">
        <v>12</v>
      </c>
      <c r="L14" s="11">
        <v>7</v>
      </c>
      <c r="M14" s="11"/>
      <c r="N14" s="12"/>
      <c r="O14" s="10">
        <f t="shared" si="0"/>
        <v>100</v>
      </c>
      <c r="P14" s="136" t="s">
        <v>75</v>
      </c>
      <c r="Q14" s="25">
        <f t="shared" si="1"/>
        <v>30</v>
      </c>
      <c r="S14" s="141"/>
      <c r="T14" s="142"/>
    </row>
    <row r="15" spans="1:75" ht="15.75" customHeight="1" x14ac:dyDescent="0.25">
      <c r="A15" s="14">
        <v>11</v>
      </c>
      <c r="B15" s="8">
        <v>93</v>
      </c>
      <c r="C15" s="11">
        <v>13</v>
      </c>
      <c r="D15" s="11">
        <v>0</v>
      </c>
      <c r="E15" s="11">
        <v>9</v>
      </c>
      <c r="F15" s="11">
        <v>9</v>
      </c>
      <c r="G15" s="11">
        <v>14</v>
      </c>
      <c r="H15" s="11">
        <v>12</v>
      </c>
      <c r="I15" s="11">
        <v>9</v>
      </c>
      <c r="J15" s="11">
        <v>11</v>
      </c>
      <c r="K15" s="11">
        <v>11</v>
      </c>
      <c r="L15" s="11">
        <v>9</v>
      </c>
      <c r="M15" s="11"/>
      <c r="N15" s="12"/>
      <c r="O15" s="10">
        <f t="shared" si="0"/>
        <v>97</v>
      </c>
      <c r="P15" s="136" t="s">
        <v>74</v>
      </c>
      <c r="Q15" s="25">
        <f t="shared" si="1"/>
        <v>22</v>
      </c>
      <c r="R15" s="139"/>
      <c r="S15" s="239"/>
      <c r="T15" s="241"/>
    </row>
    <row r="16" spans="1:75" ht="15.75" customHeight="1" x14ac:dyDescent="0.25">
      <c r="A16" s="14">
        <v>12</v>
      </c>
      <c r="B16" s="8" t="s">
        <v>202</v>
      </c>
      <c r="C16" s="14">
        <v>15</v>
      </c>
      <c r="D16" s="14">
        <v>0</v>
      </c>
      <c r="E16" s="14">
        <v>7</v>
      </c>
      <c r="F16" s="14">
        <v>9</v>
      </c>
      <c r="G16" s="14">
        <v>12</v>
      </c>
      <c r="H16" s="14">
        <v>14</v>
      </c>
      <c r="I16" s="14">
        <v>10</v>
      </c>
      <c r="J16" s="14">
        <v>10</v>
      </c>
      <c r="K16" s="14">
        <v>9</v>
      </c>
      <c r="L16" s="14">
        <v>11</v>
      </c>
      <c r="M16" s="14"/>
      <c r="N16" s="14"/>
      <c r="O16" s="10">
        <f t="shared" si="0"/>
        <v>97</v>
      </c>
      <c r="P16" s="136" t="s">
        <v>71</v>
      </c>
      <c r="Q16" s="25">
        <f t="shared" si="1"/>
        <v>22</v>
      </c>
      <c r="S16" s="240"/>
      <c r="T16" s="240"/>
    </row>
    <row r="17" spans="1:17" ht="15.75" customHeight="1" x14ac:dyDescent="0.3">
      <c r="A17" s="14">
        <v>13</v>
      </c>
      <c r="B17" s="8" t="s">
        <v>204</v>
      </c>
      <c r="C17" s="14">
        <v>15</v>
      </c>
      <c r="D17" s="14">
        <v>0</v>
      </c>
      <c r="E17" s="14">
        <v>9</v>
      </c>
      <c r="F17" s="14">
        <v>10</v>
      </c>
      <c r="G17" s="14">
        <v>10</v>
      </c>
      <c r="H17" s="14">
        <v>14</v>
      </c>
      <c r="I17" s="14">
        <v>9</v>
      </c>
      <c r="J17" s="14">
        <v>10</v>
      </c>
      <c r="K17" s="14">
        <v>10</v>
      </c>
      <c r="L17" s="14">
        <v>8</v>
      </c>
      <c r="M17" s="14"/>
      <c r="N17" s="14"/>
      <c r="O17" s="10">
        <f t="shared" si="0"/>
        <v>95</v>
      </c>
      <c r="P17" s="136" t="s">
        <v>71</v>
      </c>
      <c r="Q17" s="25">
        <f t="shared" si="1"/>
        <v>24</v>
      </c>
    </row>
    <row r="18" spans="1:17" ht="15.75" customHeight="1" x14ac:dyDescent="0.3">
      <c r="A18" s="14">
        <v>14</v>
      </c>
      <c r="B18" s="8" t="s">
        <v>203</v>
      </c>
      <c r="C18" s="11">
        <v>16</v>
      </c>
      <c r="D18" s="11">
        <v>0</v>
      </c>
      <c r="E18" s="11">
        <v>8</v>
      </c>
      <c r="F18" s="11">
        <v>9</v>
      </c>
      <c r="G18" s="11">
        <v>10</v>
      </c>
      <c r="H18" s="11">
        <v>13</v>
      </c>
      <c r="I18" s="11">
        <v>9</v>
      </c>
      <c r="J18" s="11">
        <v>10</v>
      </c>
      <c r="K18" s="11">
        <v>9</v>
      </c>
      <c r="L18" s="11">
        <v>10</v>
      </c>
      <c r="M18" s="11"/>
      <c r="N18" s="12"/>
      <c r="O18" s="10">
        <f t="shared" si="0"/>
        <v>94</v>
      </c>
      <c r="P18" s="136" t="s">
        <v>71</v>
      </c>
      <c r="Q18" s="25">
        <f t="shared" si="1"/>
        <v>24</v>
      </c>
    </row>
    <row r="19" spans="1:17" ht="15.75" customHeight="1" x14ac:dyDescent="0.3">
      <c r="A19" s="14">
        <v>15</v>
      </c>
      <c r="B19" s="8">
        <v>27</v>
      </c>
      <c r="C19" s="11">
        <v>18</v>
      </c>
      <c r="D19" s="11">
        <v>0</v>
      </c>
      <c r="E19" s="11">
        <v>9</v>
      </c>
      <c r="F19" s="11">
        <v>9</v>
      </c>
      <c r="G19" s="11">
        <v>0</v>
      </c>
      <c r="H19" s="11">
        <v>14</v>
      </c>
      <c r="I19" s="11">
        <v>9</v>
      </c>
      <c r="J19" s="11">
        <v>10</v>
      </c>
      <c r="K19" s="11">
        <v>13</v>
      </c>
      <c r="L19" s="11">
        <v>10</v>
      </c>
      <c r="M19" s="11"/>
      <c r="N19" s="12"/>
      <c r="O19" s="10">
        <f t="shared" si="0"/>
        <v>92</v>
      </c>
      <c r="P19" s="136" t="s">
        <v>74</v>
      </c>
      <c r="Q19" s="25">
        <f t="shared" si="1"/>
        <v>27</v>
      </c>
    </row>
    <row r="20" spans="1:17" ht="15.75" customHeight="1" x14ac:dyDescent="0.3">
      <c r="A20" s="14">
        <v>16</v>
      </c>
      <c r="B20" s="8">
        <v>53</v>
      </c>
      <c r="C20" s="11">
        <v>15</v>
      </c>
      <c r="D20" s="11">
        <v>0</v>
      </c>
      <c r="E20" s="11">
        <v>9</v>
      </c>
      <c r="F20" s="11">
        <v>9</v>
      </c>
      <c r="G20" s="11">
        <v>10</v>
      </c>
      <c r="H20" s="11">
        <v>12</v>
      </c>
      <c r="I20" s="11">
        <v>9</v>
      </c>
      <c r="J20" s="11">
        <v>10</v>
      </c>
      <c r="K20" s="11">
        <v>9</v>
      </c>
      <c r="L20" s="11">
        <v>9</v>
      </c>
      <c r="M20" s="11"/>
      <c r="N20" s="12"/>
      <c r="O20" s="10">
        <f t="shared" si="0"/>
        <v>92</v>
      </c>
      <c r="P20" s="136" t="s">
        <v>85</v>
      </c>
      <c r="Q20" s="25">
        <f t="shared" si="1"/>
        <v>24</v>
      </c>
    </row>
    <row r="21" spans="1:17" ht="15.75" customHeight="1" x14ac:dyDescent="0.3">
      <c r="A21" s="14">
        <v>17</v>
      </c>
      <c r="B21" s="8">
        <v>126</v>
      </c>
      <c r="C21" s="11">
        <v>0</v>
      </c>
      <c r="D21" s="11">
        <v>9</v>
      </c>
      <c r="E21" s="11">
        <v>9</v>
      </c>
      <c r="F21" s="11">
        <v>9</v>
      </c>
      <c r="G21" s="11">
        <v>10</v>
      </c>
      <c r="H21" s="11">
        <v>12</v>
      </c>
      <c r="I21" s="11">
        <v>9</v>
      </c>
      <c r="J21" s="11">
        <v>9</v>
      </c>
      <c r="K21" s="11">
        <v>9</v>
      </c>
      <c r="L21" s="11">
        <v>9</v>
      </c>
      <c r="M21" s="11"/>
      <c r="N21" s="12"/>
      <c r="O21" s="10">
        <f t="shared" si="0"/>
        <v>85</v>
      </c>
      <c r="P21" s="136" t="s">
        <v>85</v>
      </c>
      <c r="Q21" s="25">
        <f t="shared" si="1"/>
        <v>18</v>
      </c>
    </row>
    <row r="22" spans="1:17" ht="15.75" customHeight="1" x14ac:dyDescent="0.3">
      <c r="A22" s="14">
        <v>18</v>
      </c>
      <c r="B22" s="8">
        <v>70</v>
      </c>
      <c r="C22" s="14">
        <v>18</v>
      </c>
      <c r="D22" s="14">
        <v>0</v>
      </c>
      <c r="E22" s="14">
        <v>8</v>
      </c>
      <c r="F22" s="14">
        <v>9</v>
      </c>
      <c r="G22" s="14">
        <v>0</v>
      </c>
      <c r="H22" s="14">
        <v>12</v>
      </c>
      <c r="I22" s="14">
        <v>10</v>
      </c>
      <c r="J22" s="14">
        <v>9</v>
      </c>
      <c r="K22" s="14">
        <v>9</v>
      </c>
      <c r="L22" s="14">
        <v>6</v>
      </c>
      <c r="M22" s="14"/>
      <c r="N22" s="14"/>
      <c r="O22" s="10">
        <f t="shared" si="0"/>
        <v>81</v>
      </c>
      <c r="P22" s="136" t="s">
        <v>75</v>
      </c>
      <c r="Q22" s="25">
        <f t="shared" si="1"/>
        <v>26</v>
      </c>
    </row>
    <row r="23" spans="1:17" ht="15.75" customHeight="1" x14ac:dyDescent="0.3">
      <c r="A23" s="14">
        <v>19</v>
      </c>
      <c r="B23" s="8">
        <v>117</v>
      </c>
      <c r="C23" s="11">
        <v>15</v>
      </c>
      <c r="D23" s="11">
        <v>0</v>
      </c>
      <c r="E23" s="11">
        <v>0</v>
      </c>
      <c r="F23" s="11">
        <v>8</v>
      </c>
      <c r="G23" s="11">
        <v>9</v>
      </c>
      <c r="H23" s="11">
        <v>13</v>
      </c>
      <c r="I23" s="11">
        <v>9</v>
      </c>
      <c r="J23" s="11">
        <v>9</v>
      </c>
      <c r="K23" s="11">
        <v>10</v>
      </c>
      <c r="L23" s="11">
        <v>7</v>
      </c>
      <c r="M23" s="11">
        <v>0</v>
      </c>
      <c r="N23" s="12"/>
      <c r="O23" s="10">
        <f t="shared" si="0"/>
        <v>80</v>
      </c>
      <c r="P23" s="136" t="s">
        <v>152</v>
      </c>
      <c r="Q23" s="25">
        <f t="shared" si="1"/>
        <v>15</v>
      </c>
    </row>
    <row r="24" spans="1:17" ht="15.75" customHeight="1" x14ac:dyDescent="0.3">
      <c r="A24" s="14">
        <v>20</v>
      </c>
      <c r="B24" s="8" t="s">
        <v>205</v>
      </c>
      <c r="C24" s="11">
        <v>0</v>
      </c>
      <c r="D24" s="11">
        <v>0</v>
      </c>
      <c r="E24" s="11">
        <v>8</v>
      </c>
      <c r="F24" s="11">
        <v>9</v>
      </c>
      <c r="G24" s="11">
        <v>9</v>
      </c>
      <c r="H24" s="11">
        <v>13</v>
      </c>
      <c r="I24" s="11">
        <v>10</v>
      </c>
      <c r="J24" s="11">
        <v>9</v>
      </c>
      <c r="K24" s="11">
        <v>9</v>
      </c>
      <c r="L24" s="11">
        <v>8</v>
      </c>
      <c r="M24" s="11"/>
      <c r="N24" s="12"/>
      <c r="O24" s="10">
        <f t="shared" si="0"/>
        <v>75</v>
      </c>
      <c r="P24" s="136" t="s">
        <v>71</v>
      </c>
      <c r="Q24" s="25">
        <f t="shared" si="1"/>
        <v>8</v>
      </c>
    </row>
  </sheetData>
  <sortState ref="B5:Q24">
    <sortCondition descending="1" ref="O5:O24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U11" sqref="U11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3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101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0</v>
      </c>
      <c r="Q2" s="125" t="s">
        <v>64</v>
      </c>
      <c r="R2" s="126"/>
      <c r="S2" s="127" t="s">
        <v>65</v>
      </c>
      <c r="T2" s="128">
        <f>MAX(O5:O24)</f>
        <v>113</v>
      </c>
    </row>
    <row r="3" spans="1:75" ht="15.75" customHeight="1" x14ac:dyDescent="0.25">
      <c r="A3" s="247" t="s">
        <v>30</v>
      </c>
      <c r="B3" s="248"/>
      <c r="C3" s="248"/>
      <c r="D3" s="252" t="s">
        <v>102</v>
      </c>
      <c r="E3" s="252"/>
      <c r="F3" s="253"/>
      <c r="G3" s="254" t="s">
        <v>66</v>
      </c>
      <c r="H3" s="255"/>
      <c r="I3" s="255"/>
      <c r="J3" s="256" t="s">
        <v>149</v>
      </c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12</v>
      </c>
      <c r="R3" s="133"/>
      <c r="S3" s="127" t="s">
        <v>68</v>
      </c>
      <c r="T3" s="128">
        <f>MAX(C5:C24)</f>
        <v>18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122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39</v>
      </c>
      <c r="C5" s="14">
        <v>18</v>
      </c>
      <c r="D5" s="14">
        <v>10</v>
      </c>
      <c r="E5" s="14">
        <v>7</v>
      </c>
      <c r="F5" s="14">
        <v>9</v>
      </c>
      <c r="G5" s="14">
        <v>14</v>
      </c>
      <c r="H5" s="14">
        <v>14</v>
      </c>
      <c r="I5" s="14">
        <v>9</v>
      </c>
      <c r="J5" s="14">
        <v>9</v>
      </c>
      <c r="K5" s="14">
        <v>10</v>
      </c>
      <c r="L5" s="14">
        <v>10</v>
      </c>
      <c r="M5" s="14">
        <v>3</v>
      </c>
      <c r="N5" s="14"/>
      <c r="O5" s="10">
        <f>IF(B5="","",SUM(C5:M5)-(N5))</f>
        <v>113</v>
      </c>
      <c r="P5" s="136" t="s">
        <v>75</v>
      </c>
      <c r="Q5" s="25">
        <f t="shared" ref="Q5:Q24" si="0">SUM(C5:E5)</f>
        <v>35</v>
      </c>
      <c r="S5" s="127" t="s">
        <v>55</v>
      </c>
      <c r="T5" s="128" t="s">
        <v>150</v>
      </c>
      <c r="W5" s="168" t="s">
        <v>85</v>
      </c>
    </row>
    <row r="6" spans="1:75" ht="15.75" customHeight="1" x14ac:dyDescent="0.25">
      <c r="A6" s="14">
        <v>2</v>
      </c>
      <c r="B6" s="8">
        <v>73</v>
      </c>
      <c r="C6" s="11">
        <v>16</v>
      </c>
      <c r="D6" s="11">
        <v>9</v>
      </c>
      <c r="E6" s="11">
        <v>8</v>
      </c>
      <c r="F6" s="11">
        <v>9</v>
      </c>
      <c r="G6" s="11">
        <v>14</v>
      </c>
      <c r="H6" s="11">
        <v>13</v>
      </c>
      <c r="I6" s="11">
        <v>10</v>
      </c>
      <c r="J6" s="11">
        <v>9</v>
      </c>
      <c r="K6" s="11">
        <v>8</v>
      </c>
      <c r="L6" s="11">
        <v>9</v>
      </c>
      <c r="M6" s="11">
        <v>3</v>
      </c>
      <c r="N6" s="12"/>
      <c r="O6" s="10">
        <f>IF(B6="","",SUM(C6:M6)-(N6))</f>
        <v>108</v>
      </c>
      <c r="P6" s="136" t="s">
        <v>75</v>
      </c>
      <c r="Q6" s="25">
        <f t="shared" si="0"/>
        <v>33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56</v>
      </c>
      <c r="C7" s="14">
        <v>15</v>
      </c>
      <c r="D7" s="14">
        <v>9</v>
      </c>
      <c r="E7" s="14">
        <v>7</v>
      </c>
      <c r="F7" s="14">
        <v>9</v>
      </c>
      <c r="G7" s="14">
        <v>14</v>
      </c>
      <c r="H7" s="14">
        <v>12</v>
      </c>
      <c r="I7" s="14">
        <v>9</v>
      </c>
      <c r="J7" s="14">
        <v>9</v>
      </c>
      <c r="K7" s="14">
        <v>9</v>
      </c>
      <c r="L7" s="14">
        <v>10</v>
      </c>
      <c r="M7" s="14">
        <v>3</v>
      </c>
      <c r="N7" s="14"/>
      <c r="O7" s="10">
        <f>IF(B7="","",SUM(C7:M7)-(N7))</f>
        <v>106</v>
      </c>
      <c r="P7" s="136" t="s">
        <v>152</v>
      </c>
      <c r="Q7" s="25">
        <f t="shared" si="0"/>
        <v>31</v>
      </c>
      <c r="S7" s="127" t="s">
        <v>72</v>
      </c>
      <c r="T7" s="128">
        <v>801</v>
      </c>
      <c r="W7" s="168" t="s">
        <v>71</v>
      </c>
    </row>
    <row r="8" spans="1:75" ht="15.75" customHeight="1" x14ac:dyDescent="0.25">
      <c r="A8" s="14">
        <v>4</v>
      </c>
      <c r="B8" s="8">
        <v>76</v>
      </c>
      <c r="C8" s="11">
        <v>15</v>
      </c>
      <c r="D8" s="11">
        <v>9</v>
      </c>
      <c r="E8" s="11">
        <v>8</v>
      </c>
      <c r="F8" s="11">
        <v>9</v>
      </c>
      <c r="G8" s="11">
        <v>9</v>
      </c>
      <c r="H8" s="11">
        <v>13</v>
      </c>
      <c r="I8" s="11">
        <v>9</v>
      </c>
      <c r="J8" s="11">
        <v>9</v>
      </c>
      <c r="K8" s="11">
        <v>9</v>
      </c>
      <c r="L8" s="11">
        <v>10</v>
      </c>
      <c r="M8" s="11">
        <v>3</v>
      </c>
      <c r="N8" s="12"/>
      <c r="O8" s="10">
        <f>IF(B8="","",SUM(C8:M8)-(N8))</f>
        <v>103</v>
      </c>
      <c r="P8" s="136" t="s">
        <v>75</v>
      </c>
      <c r="Q8" s="25">
        <f t="shared" si="0"/>
        <v>32</v>
      </c>
      <c r="S8" s="127" t="s">
        <v>83</v>
      </c>
      <c r="T8" s="128" t="s">
        <v>150</v>
      </c>
    </row>
    <row r="9" spans="1:75" ht="15.75" customHeight="1" x14ac:dyDescent="0.25">
      <c r="A9" s="14">
        <v>5</v>
      </c>
      <c r="B9" s="137">
        <v>71</v>
      </c>
      <c r="C9" s="11">
        <v>14</v>
      </c>
      <c r="D9" s="11">
        <v>0</v>
      </c>
      <c r="E9" s="11">
        <v>8</v>
      </c>
      <c r="F9" s="11">
        <v>8</v>
      </c>
      <c r="G9" s="11">
        <v>14</v>
      </c>
      <c r="H9" s="11">
        <v>14</v>
      </c>
      <c r="I9" s="11">
        <v>10</v>
      </c>
      <c r="J9" s="11">
        <v>9</v>
      </c>
      <c r="K9" s="11">
        <v>10</v>
      </c>
      <c r="L9" s="11">
        <v>9</v>
      </c>
      <c r="M9" s="11"/>
      <c r="N9" s="12"/>
      <c r="O9" s="10">
        <f>IF(B9="","",SUM(C9:M9)-(N9))</f>
        <v>96</v>
      </c>
      <c r="P9" s="136" t="s">
        <v>75</v>
      </c>
      <c r="Q9" s="25">
        <f t="shared" si="0"/>
        <v>22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62</v>
      </c>
      <c r="C10" s="11">
        <v>12</v>
      </c>
      <c r="D10" s="11">
        <v>9</v>
      </c>
      <c r="E10" s="11">
        <v>6</v>
      </c>
      <c r="F10" s="11">
        <v>9</v>
      </c>
      <c r="G10" s="11">
        <v>13</v>
      </c>
      <c r="H10" s="11">
        <v>12</v>
      </c>
      <c r="I10" s="11">
        <v>9</v>
      </c>
      <c r="J10" s="11">
        <v>8</v>
      </c>
      <c r="K10" s="11">
        <v>9</v>
      </c>
      <c r="L10" s="11">
        <v>9</v>
      </c>
      <c r="M10" s="11"/>
      <c r="N10" s="12"/>
      <c r="O10" s="10">
        <f>IF(B10="","",SUM(C10:M10)-(N10))</f>
        <v>96</v>
      </c>
      <c r="P10" s="136" t="s">
        <v>152</v>
      </c>
      <c r="Q10" s="25">
        <f t="shared" si="0"/>
        <v>27</v>
      </c>
      <c r="S10" s="127" t="s">
        <v>84</v>
      </c>
      <c r="T10" s="143">
        <f>SUM(O5:O12)</f>
        <v>807</v>
      </c>
    </row>
    <row r="11" spans="1:75" ht="15.75" customHeight="1" x14ac:dyDescent="0.25">
      <c r="A11" s="14">
        <v>7</v>
      </c>
      <c r="B11" s="8">
        <v>27</v>
      </c>
      <c r="C11" s="11">
        <v>18</v>
      </c>
      <c r="D11" s="11">
        <v>9</v>
      </c>
      <c r="E11" s="11">
        <v>7</v>
      </c>
      <c r="F11" s="11">
        <v>9</v>
      </c>
      <c r="G11" s="11">
        <v>0</v>
      </c>
      <c r="H11" s="11">
        <v>11</v>
      </c>
      <c r="I11" s="11">
        <v>9</v>
      </c>
      <c r="J11" s="11">
        <v>10</v>
      </c>
      <c r="K11" s="11">
        <v>9</v>
      </c>
      <c r="L11" s="11">
        <v>11</v>
      </c>
      <c r="M11" s="11"/>
      <c r="N11" s="12"/>
      <c r="O11" s="10">
        <f>IF(B11="","",SUM(C11:M11)-(N11))</f>
        <v>93</v>
      </c>
      <c r="P11" s="136" t="s">
        <v>74</v>
      </c>
      <c r="Q11" s="25">
        <f t="shared" si="0"/>
        <v>34</v>
      </c>
      <c r="S11" s="242" t="s">
        <v>77</v>
      </c>
      <c r="T11" s="244">
        <v>241</v>
      </c>
    </row>
    <row r="12" spans="1:75" ht="15.75" customHeight="1" x14ac:dyDescent="0.25">
      <c r="A12" s="14">
        <v>8</v>
      </c>
      <c r="B12" s="8">
        <v>17</v>
      </c>
      <c r="C12" s="11">
        <v>16</v>
      </c>
      <c r="D12" s="11">
        <v>0</v>
      </c>
      <c r="E12" s="11">
        <v>6</v>
      </c>
      <c r="F12" s="11">
        <v>9</v>
      </c>
      <c r="G12" s="11">
        <v>9</v>
      </c>
      <c r="H12" s="11">
        <v>12</v>
      </c>
      <c r="I12" s="11">
        <v>9</v>
      </c>
      <c r="J12" s="11">
        <v>12</v>
      </c>
      <c r="K12" s="11">
        <v>8</v>
      </c>
      <c r="L12" s="11">
        <v>11</v>
      </c>
      <c r="M12" s="11"/>
      <c r="N12" s="12"/>
      <c r="O12" s="10">
        <f>IF(B12="","",SUM(C12:M12)-(N12))</f>
        <v>92</v>
      </c>
      <c r="P12" s="136" t="s">
        <v>74</v>
      </c>
      <c r="Q12" s="25">
        <f t="shared" si="0"/>
        <v>22</v>
      </c>
      <c r="S12" s="243"/>
      <c r="T12" s="244"/>
    </row>
    <row r="13" spans="1:75" ht="15.75" customHeight="1" x14ac:dyDescent="0.25">
      <c r="A13" s="14">
        <v>9</v>
      </c>
      <c r="B13" s="8">
        <v>65</v>
      </c>
      <c r="C13" s="11">
        <v>15</v>
      </c>
      <c r="D13" s="11">
        <v>0</v>
      </c>
      <c r="E13" s="11">
        <v>8</v>
      </c>
      <c r="F13" s="11">
        <v>9</v>
      </c>
      <c r="G13" s="11">
        <v>12</v>
      </c>
      <c r="H13" s="11">
        <v>12</v>
      </c>
      <c r="I13" s="11">
        <v>10</v>
      </c>
      <c r="J13" s="11">
        <v>9</v>
      </c>
      <c r="K13" s="11">
        <v>6</v>
      </c>
      <c r="L13" s="11">
        <v>9</v>
      </c>
      <c r="M13" s="11"/>
      <c r="N13" s="12"/>
      <c r="O13" s="10">
        <f>IF(B13="","",SUM(C13:M13)-(N13))</f>
        <v>90</v>
      </c>
      <c r="P13" s="136" t="s">
        <v>152</v>
      </c>
      <c r="Q13" s="25">
        <f t="shared" si="0"/>
        <v>23</v>
      </c>
      <c r="S13" s="140"/>
      <c r="T13" s="140"/>
    </row>
    <row r="14" spans="1:75" ht="15.75" customHeight="1" x14ac:dyDescent="0.25">
      <c r="A14" s="14">
        <v>10</v>
      </c>
      <c r="B14" s="8">
        <v>30</v>
      </c>
      <c r="C14" s="11">
        <v>16</v>
      </c>
      <c r="D14" s="11">
        <v>0</v>
      </c>
      <c r="E14" s="11">
        <v>7</v>
      </c>
      <c r="F14" s="11">
        <v>8</v>
      </c>
      <c r="G14" s="11">
        <v>12</v>
      </c>
      <c r="H14" s="11">
        <v>11</v>
      </c>
      <c r="I14" s="11">
        <v>8</v>
      </c>
      <c r="J14" s="11">
        <v>11</v>
      </c>
      <c r="K14" s="11">
        <v>8</v>
      </c>
      <c r="L14" s="11">
        <v>8</v>
      </c>
      <c r="M14" s="11"/>
      <c r="N14" s="12"/>
      <c r="O14" s="10">
        <f>IF(B14="","",SUM(C14:M14)-(N14))</f>
        <v>89</v>
      </c>
      <c r="P14" s="136" t="s">
        <v>152</v>
      </c>
      <c r="Q14" s="25">
        <f t="shared" si="0"/>
        <v>23</v>
      </c>
      <c r="S14" s="141"/>
      <c r="T14" s="142"/>
    </row>
    <row r="15" spans="1:75" ht="15.75" customHeight="1" x14ac:dyDescent="0.25">
      <c r="A15" s="14">
        <v>11</v>
      </c>
      <c r="B15" s="8">
        <v>19</v>
      </c>
      <c r="C15" s="11">
        <v>17</v>
      </c>
      <c r="D15" s="11">
        <v>0</v>
      </c>
      <c r="E15" s="11">
        <v>9</v>
      </c>
      <c r="F15" s="11">
        <v>9</v>
      </c>
      <c r="G15" s="11">
        <v>0</v>
      </c>
      <c r="H15" s="11">
        <v>11</v>
      </c>
      <c r="I15" s="11">
        <v>9</v>
      </c>
      <c r="J15" s="11">
        <v>13</v>
      </c>
      <c r="K15" s="11">
        <v>8</v>
      </c>
      <c r="L15" s="11">
        <v>9</v>
      </c>
      <c r="M15" s="11"/>
      <c r="N15" s="12"/>
      <c r="O15" s="10">
        <f>IF(B15="","",SUM(C15:M15)-(N15))</f>
        <v>85</v>
      </c>
      <c r="P15" s="136" t="s">
        <v>74</v>
      </c>
      <c r="Q15" s="25">
        <f t="shared" si="0"/>
        <v>26</v>
      </c>
      <c r="R15" s="139"/>
      <c r="S15" s="239"/>
      <c r="T15" s="241"/>
    </row>
    <row r="16" spans="1:75" ht="15.75" customHeight="1" x14ac:dyDescent="0.25">
      <c r="A16" s="14">
        <v>12</v>
      </c>
      <c r="B16" s="137">
        <v>49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>IF(B16="","",SUM(C16:M16)-(N16))</f>
        <v>0</v>
      </c>
      <c r="P16" s="136" t="s">
        <v>74</v>
      </c>
      <c r="Q16" s="25">
        <f t="shared" si="0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5:O20" si="1">IF(B17="","",SUM(C17:M17)-(N17))</f>
        <v/>
      </c>
      <c r="P17" s="136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6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6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6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0"/>
        <v>0</v>
      </c>
    </row>
  </sheetData>
  <sortState ref="B5:P16">
    <sortCondition descending="1" ref="O5:O16"/>
  </sortState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workbookViewId="0">
      <selection activeCell="S21" sqref="S21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2.28515625" style="138" bestFit="1" customWidth="1"/>
    <col min="20" max="20" width="9.140625" style="98"/>
    <col min="21" max="16384" width="9.140625" style="1"/>
  </cols>
  <sheetData>
    <row r="1" spans="1:75" x14ac:dyDescent="0.3">
      <c r="N1" s="245" t="s">
        <v>59</v>
      </c>
      <c r="O1" s="246"/>
      <c r="P1" s="122">
        <v>1</v>
      </c>
      <c r="S1" s="123" t="s">
        <v>60</v>
      </c>
      <c r="T1" s="124" t="s">
        <v>61</v>
      </c>
    </row>
    <row r="2" spans="1:75" ht="15.75" customHeight="1" x14ac:dyDescent="0.25">
      <c r="A2" s="247" t="s">
        <v>62</v>
      </c>
      <c r="B2" s="248"/>
      <c r="C2" s="248"/>
      <c r="D2" s="249" t="s">
        <v>99</v>
      </c>
      <c r="E2" s="249"/>
      <c r="F2" s="249"/>
      <c r="G2" s="249"/>
      <c r="H2" s="249"/>
      <c r="I2" s="250"/>
      <c r="J2" s="250"/>
      <c r="K2" s="251"/>
      <c r="N2" s="245" t="s">
        <v>63</v>
      </c>
      <c r="O2" s="246"/>
      <c r="P2" s="122">
        <v>2</v>
      </c>
      <c r="Q2" s="125" t="s">
        <v>64</v>
      </c>
      <c r="R2" s="126"/>
      <c r="S2" s="127" t="s">
        <v>65</v>
      </c>
      <c r="T2" s="128">
        <f>MAX(O5:O24)</f>
        <v>102</v>
      </c>
    </row>
    <row r="3" spans="1:75" ht="15.75" customHeight="1" x14ac:dyDescent="0.25">
      <c r="A3" s="247" t="s">
        <v>30</v>
      </c>
      <c r="B3" s="248"/>
      <c r="C3" s="248"/>
      <c r="D3" s="252" t="s">
        <v>100</v>
      </c>
      <c r="E3" s="252"/>
      <c r="F3" s="253"/>
      <c r="G3" s="254" t="s">
        <v>66</v>
      </c>
      <c r="H3" s="255"/>
      <c r="I3" s="255"/>
      <c r="J3" s="256"/>
      <c r="K3" s="257"/>
      <c r="L3" s="129"/>
      <c r="M3" s="130"/>
      <c r="N3" s="245" t="s">
        <v>67</v>
      </c>
      <c r="O3" s="246"/>
      <c r="P3" s="131">
        <v>0</v>
      </c>
      <c r="Q3" s="132">
        <f>SUM((P1*4)+(P2*2)+P3)</f>
        <v>8</v>
      </c>
      <c r="R3" s="133"/>
      <c r="S3" s="127" t="s">
        <v>68</v>
      </c>
      <c r="T3" s="128">
        <f>MAX(C5:C24)</f>
        <v>21</v>
      </c>
      <c r="W3" s="168" t="s">
        <v>74</v>
      </c>
    </row>
    <row r="4" spans="1:75" s="20" customFormat="1" ht="21" customHeight="1" x14ac:dyDescent="0.25">
      <c r="A4" s="88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69</v>
      </c>
      <c r="P4" s="15" t="s">
        <v>70</v>
      </c>
      <c r="Q4" s="21" t="s">
        <v>32</v>
      </c>
      <c r="R4" s="134"/>
      <c r="S4" s="127" t="s">
        <v>54</v>
      </c>
      <c r="T4" s="128">
        <v>91</v>
      </c>
      <c r="U4" s="135"/>
      <c r="V4" s="135"/>
      <c r="W4" s="168" t="s">
        <v>75</v>
      </c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</row>
    <row r="5" spans="1:75" ht="15.75" customHeight="1" x14ac:dyDescent="0.25">
      <c r="A5" s="14">
        <v>1</v>
      </c>
      <c r="B5" s="8">
        <v>27</v>
      </c>
      <c r="C5" s="11">
        <v>19</v>
      </c>
      <c r="D5" s="11">
        <v>10</v>
      </c>
      <c r="E5" s="11">
        <v>6</v>
      </c>
      <c r="F5" s="11">
        <v>10</v>
      </c>
      <c r="G5" s="11">
        <v>0</v>
      </c>
      <c r="H5" s="11">
        <v>13</v>
      </c>
      <c r="I5" s="11">
        <v>9</v>
      </c>
      <c r="J5" s="11">
        <v>9</v>
      </c>
      <c r="K5" s="11">
        <v>9</v>
      </c>
      <c r="L5" s="11">
        <v>13</v>
      </c>
      <c r="M5" s="11"/>
      <c r="N5" s="12"/>
      <c r="O5" s="10">
        <f t="shared" ref="O5:O20" si="0">IF(B5="","",SUM(C5:M5)-(N5))</f>
        <v>98</v>
      </c>
      <c r="P5" s="136" t="s">
        <v>74</v>
      </c>
      <c r="Q5" s="25">
        <f t="shared" ref="Q5:Q24" si="1">SUM(C5:E5)</f>
        <v>35</v>
      </c>
      <c r="S5" s="127" t="s">
        <v>55</v>
      </c>
      <c r="T5" s="128">
        <v>47</v>
      </c>
      <c r="W5" s="168" t="s">
        <v>85</v>
      </c>
    </row>
    <row r="6" spans="1:75" ht="15.75" customHeight="1" x14ac:dyDescent="0.25">
      <c r="A6" s="14">
        <v>2</v>
      </c>
      <c r="B6" s="8">
        <v>23</v>
      </c>
      <c r="C6" s="11">
        <v>21</v>
      </c>
      <c r="D6" s="11">
        <v>0</v>
      </c>
      <c r="E6" s="11">
        <v>6</v>
      </c>
      <c r="F6" s="11">
        <v>11</v>
      </c>
      <c r="G6" s="11">
        <v>9</v>
      </c>
      <c r="H6" s="11">
        <v>15</v>
      </c>
      <c r="I6" s="11">
        <v>9</v>
      </c>
      <c r="J6" s="11">
        <v>9</v>
      </c>
      <c r="K6" s="11">
        <v>9</v>
      </c>
      <c r="L6" s="11">
        <v>13</v>
      </c>
      <c r="M6" s="11"/>
      <c r="N6" s="12"/>
      <c r="O6" s="10">
        <f t="shared" si="0"/>
        <v>102</v>
      </c>
      <c r="P6" s="136" t="s">
        <v>74</v>
      </c>
      <c r="Q6" s="25">
        <f t="shared" si="1"/>
        <v>27</v>
      </c>
      <c r="S6" s="127" t="s">
        <v>76</v>
      </c>
      <c r="T6" s="128" t="s">
        <v>150</v>
      </c>
      <c r="W6" s="168" t="s">
        <v>86</v>
      </c>
    </row>
    <row r="7" spans="1:75" ht="15.75" customHeight="1" x14ac:dyDescent="0.25">
      <c r="A7" s="14">
        <v>3</v>
      </c>
      <c r="B7" s="8">
        <v>10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0">
        <f t="shared" si="0"/>
        <v>0</v>
      </c>
      <c r="P7" s="136" t="s">
        <v>74</v>
      </c>
      <c r="Q7" s="25">
        <f t="shared" si="1"/>
        <v>0</v>
      </c>
      <c r="S7" s="127" t="s">
        <v>72</v>
      </c>
      <c r="T7" s="128">
        <v>296</v>
      </c>
      <c r="W7" s="168" t="s">
        <v>71</v>
      </c>
    </row>
    <row r="8" spans="1:75" ht="15.75" customHeight="1" x14ac:dyDescent="0.25">
      <c r="A8" s="14">
        <v>4</v>
      </c>
      <c r="B8" s="137">
        <v>1</v>
      </c>
      <c r="C8" s="11">
        <v>21</v>
      </c>
      <c r="D8" s="11">
        <v>0</v>
      </c>
      <c r="E8" s="11">
        <v>8</v>
      </c>
      <c r="F8" s="11">
        <v>10</v>
      </c>
      <c r="G8" s="11">
        <v>0</v>
      </c>
      <c r="H8" s="11">
        <v>16</v>
      </c>
      <c r="I8" s="11">
        <v>10</v>
      </c>
      <c r="J8" s="11">
        <v>9</v>
      </c>
      <c r="K8" s="11">
        <v>10</v>
      </c>
      <c r="L8" s="11">
        <v>12</v>
      </c>
      <c r="M8" s="11"/>
      <c r="N8" s="12"/>
      <c r="O8" s="10">
        <f t="shared" si="0"/>
        <v>96</v>
      </c>
      <c r="P8" s="136" t="s">
        <v>74</v>
      </c>
      <c r="Q8" s="25">
        <f t="shared" si="1"/>
        <v>29</v>
      </c>
      <c r="S8" s="127" t="s">
        <v>83</v>
      </c>
      <c r="T8" s="128">
        <v>261</v>
      </c>
    </row>
    <row r="9" spans="1:75" ht="15.75" customHeight="1" x14ac:dyDescent="0.25">
      <c r="A9" s="14">
        <v>5</v>
      </c>
      <c r="B9" s="8">
        <v>33</v>
      </c>
      <c r="C9" s="11">
        <v>15</v>
      </c>
      <c r="D9" s="11">
        <v>0</v>
      </c>
      <c r="E9" s="11">
        <v>8</v>
      </c>
      <c r="F9" s="11">
        <v>9</v>
      </c>
      <c r="G9" s="11">
        <v>0</v>
      </c>
      <c r="H9" s="11">
        <v>12</v>
      </c>
      <c r="I9" s="11">
        <v>9</v>
      </c>
      <c r="J9" s="11">
        <v>9</v>
      </c>
      <c r="K9" s="11">
        <v>10</v>
      </c>
      <c r="L9" s="11">
        <v>13</v>
      </c>
      <c r="M9" s="11"/>
      <c r="N9" s="12"/>
      <c r="O9" s="10">
        <f t="shared" si="0"/>
        <v>85</v>
      </c>
      <c r="P9" s="136" t="s">
        <v>85</v>
      </c>
      <c r="Q9" s="25">
        <f t="shared" si="1"/>
        <v>23</v>
      </c>
      <c r="S9" s="127" t="s">
        <v>73</v>
      </c>
      <c r="T9" s="128" t="s">
        <v>150</v>
      </c>
    </row>
    <row r="10" spans="1:75" ht="15.75" customHeight="1" x14ac:dyDescent="0.25">
      <c r="A10" s="14">
        <v>6</v>
      </c>
      <c r="B10" s="8">
        <v>3</v>
      </c>
      <c r="C10" s="11">
        <v>17</v>
      </c>
      <c r="D10" s="11">
        <v>0</v>
      </c>
      <c r="E10" s="11">
        <v>7</v>
      </c>
      <c r="F10" s="11">
        <v>9</v>
      </c>
      <c r="G10" s="11">
        <v>0</v>
      </c>
      <c r="H10" s="11">
        <v>12</v>
      </c>
      <c r="I10" s="11">
        <v>9</v>
      </c>
      <c r="J10" s="11">
        <v>9</v>
      </c>
      <c r="K10" s="11">
        <v>10</v>
      </c>
      <c r="L10" s="11">
        <v>12</v>
      </c>
      <c r="M10" s="11"/>
      <c r="N10" s="12"/>
      <c r="O10" s="10">
        <f t="shared" si="0"/>
        <v>85</v>
      </c>
      <c r="P10" s="136" t="s">
        <v>85</v>
      </c>
      <c r="Q10" s="25">
        <f t="shared" si="1"/>
        <v>24</v>
      </c>
      <c r="S10" s="127" t="s">
        <v>84</v>
      </c>
      <c r="T10" s="143">
        <f>SUM(O5:O12)</f>
        <v>557</v>
      </c>
    </row>
    <row r="11" spans="1:75" ht="15.75" customHeight="1" x14ac:dyDescent="0.25">
      <c r="A11" s="14">
        <v>7</v>
      </c>
      <c r="B11" s="137">
        <v>53</v>
      </c>
      <c r="C11" s="11">
        <v>16</v>
      </c>
      <c r="D11" s="11">
        <v>0</v>
      </c>
      <c r="E11" s="11">
        <v>6</v>
      </c>
      <c r="F11" s="11">
        <v>9</v>
      </c>
      <c r="G11" s="11">
        <v>9</v>
      </c>
      <c r="H11" s="11">
        <v>12</v>
      </c>
      <c r="I11" s="11">
        <v>9</v>
      </c>
      <c r="J11" s="11">
        <v>9</v>
      </c>
      <c r="K11" s="11">
        <v>9</v>
      </c>
      <c r="L11" s="11">
        <v>12</v>
      </c>
      <c r="M11" s="11"/>
      <c r="N11" s="12"/>
      <c r="O11" s="10">
        <f t="shared" si="0"/>
        <v>91</v>
      </c>
      <c r="P11" s="136" t="s">
        <v>86</v>
      </c>
      <c r="Q11" s="25">
        <f t="shared" si="1"/>
        <v>22</v>
      </c>
      <c r="S11" s="242"/>
      <c r="T11" s="244"/>
      <c r="U11" s="1">
        <f>SUM(Q5:Q12)</f>
        <v>160</v>
      </c>
    </row>
    <row r="12" spans="1:75" ht="15.75" customHeight="1" x14ac:dyDescent="0.25">
      <c r="A12" s="14">
        <v>8</v>
      </c>
      <c r="B12" s="8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>
        <f t="shared" si="0"/>
        <v>0</v>
      </c>
      <c r="P12" s="136" t="s">
        <v>86</v>
      </c>
      <c r="Q12" s="25">
        <f t="shared" si="1"/>
        <v>0</v>
      </c>
      <c r="S12" s="243"/>
      <c r="T12" s="244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6"/>
      <c r="Q13" s="25">
        <f t="shared" si="1"/>
        <v>0</v>
      </c>
      <c r="S13" s="140"/>
      <c r="T13" s="140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6"/>
      <c r="Q14" s="25">
        <f t="shared" si="1"/>
        <v>0</v>
      </c>
      <c r="S14" s="141"/>
      <c r="T14" s="142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6"/>
      <c r="Q15" s="25">
        <f t="shared" si="1"/>
        <v>0</v>
      </c>
      <c r="R15" s="139"/>
      <c r="S15" s="239"/>
      <c r="T15" s="241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6"/>
      <c r="Q16" s="25">
        <f t="shared" si="1"/>
        <v>0</v>
      </c>
      <c r="S16" s="240"/>
      <c r="T16" s="240"/>
    </row>
    <row r="17" spans="1:17" ht="15.75" customHeight="1" x14ac:dyDescent="0.3">
      <c r="A17" s="14">
        <v>13</v>
      </c>
      <c r="B17" s="1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6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6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6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6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6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6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6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6"/>
      <c r="Q24" s="25">
        <f t="shared" si="1"/>
        <v>0</v>
      </c>
    </row>
  </sheetData>
  <mergeCells count="13">
    <mergeCell ref="S11:S12"/>
    <mergeCell ref="T11:T12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43</vt:i4>
      </vt:variant>
      <vt:variant>
        <vt:lpstr>Intervalli denominati</vt:lpstr>
      </vt:variant>
      <vt:variant>
        <vt:i4>6</vt:i4>
      </vt:variant>
    </vt:vector>
  </HeadingPairs>
  <TitlesOfParts>
    <vt:vector size="49" baseType="lpstr">
      <vt:lpstr>Classifiche</vt:lpstr>
      <vt:lpstr>Speciali</vt:lpstr>
      <vt:lpstr>Stamm</vt:lpstr>
      <vt:lpstr>Coppie</vt:lpstr>
      <vt:lpstr>Singoli</vt:lpstr>
      <vt:lpstr>Schede classifica</vt:lpstr>
      <vt:lpstr>all.</vt:lpstr>
      <vt:lpstr>Abballe R.</vt:lpstr>
      <vt:lpstr>Abbondanza I.</vt:lpstr>
      <vt:lpstr>Armiento M.</vt:lpstr>
      <vt:lpstr>Bertoni G.</vt:lpstr>
      <vt:lpstr>Bonfanti A.</vt:lpstr>
      <vt:lpstr>Bosi F.</vt:lpstr>
      <vt:lpstr>Bressan C.</vt:lpstr>
      <vt:lpstr>Carbone G.</vt:lpstr>
      <vt:lpstr>Cipriani I.</vt:lpstr>
      <vt:lpstr>Dalla Valeria F.</vt:lpstr>
      <vt:lpstr>Del Broccolo G.</vt:lpstr>
      <vt:lpstr>Di Maio D.</vt:lpstr>
      <vt:lpstr>Di Mezza P.</vt:lpstr>
      <vt:lpstr>Di Palma U.</vt:lpstr>
      <vt:lpstr>Fabbrocile G.</vt:lpstr>
      <vt:lpstr>Ferrigno G.</vt:lpstr>
      <vt:lpstr>Gallipoli G.</vt:lpstr>
      <vt:lpstr>Mabilia G.</vt:lpstr>
      <vt:lpstr>Marson G.</vt:lpstr>
      <vt:lpstr>Mancino P.</vt:lpstr>
      <vt:lpstr>Mastrantonio N.</vt:lpstr>
      <vt:lpstr>Merlo L.</vt:lpstr>
      <vt:lpstr>Midili C.</vt:lpstr>
      <vt:lpstr>Minieri G.</vt:lpstr>
      <vt:lpstr>Moro P.</vt:lpstr>
      <vt:lpstr>Naska F.</vt:lpstr>
      <vt:lpstr>Nava A.</vt:lpstr>
      <vt:lpstr>Orta E.</vt:lpstr>
      <vt:lpstr>Pattaro F.</vt:lpstr>
      <vt:lpstr>Pesce S.N.</vt:lpstr>
      <vt:lpstr>Piccoli G.</vt:lpstr>
      <vt:lpstr>Pitullo M.</vt:lpstr>
      <vt:lpstr>Puglia A.</vt:lpstr>
      <vt:lpstr>Toro G.</vt:lpstr>
      <vt:lpstr>Tortorelli A.</vt:lpstr>
      <vt:lpstr>Varriale V.</vt:lpstr>
      <vt:lpstr>Classifiche!Area_stampa</vt:lpstr>
      <vt:lpstr>Coppie!Area_stampa</vt:lpstr>
      <vt:lpstr>'Schede classifica'!Area_stampa</vt:lpstr>
      <vt:lpstr>Singoli!Area_stampa</vt:lpstr>
      <vt:lpstr>Speciali!Area_stampa</vt:lpstr>
      <vt:lpstr>Stamm!Area_stampa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2021-12-12T09:21:45Z</cp:lastPrinted>
  <dcterms:created xsi:type="dcterms:W3CDTF">2006-06-29T12:55:00Z</dcterms:created>
  <dcterms:modified xsi:type="dcterms:W3CDTF">2021-12-12T09:28:21Z</dcterms:modified>
</cp:coreProperties>
</file>