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8625"/>
  <workbookPr/>
  <bookViews>
    <workbookView minimized="1" xWindow="0" yWindow="0" windowWidth="23040" windowHeight="8760" tabRatio="934" activeTab="5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Bau" sheetId="117" r:id="rId6"/>
    <sheet name="Bertoni" sheetId="112" r:id="rId7"/>
    <sheet name="Bini" sheetId="114" r:id="rId8"/>
    <sheet name="Bressan" sheetId="113" r:id="rId9"/>
    <sheet name="Dalla Valeria" sheetId="109" r:id="rId10"/>
    <sheet name="Greselin" sheetId="111" r:id="rId11"/>
    <sheet name="Mabilia" sheetId="110" r:id="rId12"/>
    <sheet name="Merlo" sheetId="106" r:id="rId13"/>
    <sheet name="Milosevic" sheetId="108" r:id="rId14"/>
    <sheet name="Pagliarusco" sheetId="116" r:id="rId15"/>
    <sheet name="Piani" sheetId="119" r:id="rId16"/>
    <sheet name="Scaravetti" sheetId="118" r:id="rId17"/>
    <sheet name="Scrocco " sheetId="107" r:id="rId18"/>
    <sheet name="Zecchinati" sheetId="115" r:id="rId19"/>
  </sheets>
  <definedNames>
    <definedName name="_xlnm.Print_Area" localSheetId="5">'Bau'!$A$1:$Q$15</definedName>
    <definedName name="_xlnm.Print_Area" localSheetId="6">'Bertoni'!$A$1:$Q$15</definedName>
    <definedName name="_xlnm.Print_Area" localSheetId="7">'Bini'!$A$1:$Q$11</definedName>
    <definedName name="_xlnm.Print_Area" localSheetId="8">'Bressan'!$A$1:$Q$15</definedName>
    <definedName name="_xlnm.Print_Area" localSheetId="9">'Dalla Valeria'!$A$1:$Q$19</definedName>
    <definedName name="_xlnm.Print_Area" localSheetId="10">'Greselin'!$A$1:$Q$10</definedName>
    <definedName name="_xlnm.Print_Area" localSheetId="11">'Mabilia'!$A$1:$Q$31</definedName>
    <definedName name="_xlnm.Print_Area" localSheetId="12">'Merlo'!$A$1:$Q$11</definedName>
    <definedName name="_xlnm.Print_Area" localSheetId="13">'Milosevic'!$A$1:$Q$15</definedName>
    <definedName name="_xlnm.Print_Area" localSheetId="14">'Pagliarusco'!$A$1:$Q$16</definedName>
    <definedName name="_xlnm.Print_Area" localSheetId="15">'Piani'!$A$1:$Q$11</definedName>
    <definedName name="_xlnm.Print_Area" localSheetId="16">'Scaravetti'!$A$1:$Q$10</definedName>
    <definedName name="_xlnm.Print_Area" localSheetId="17">'Scrocco '!$A$1:$Q$23</definedName>
    <definedName name="_xlnm.Print_Area" localSheetId="4">'Singoli'!$A:$S</definedName>
    <definedName name="_xlnm.Print_Area" localSheetId="18">'Zecchinati'!$A$1:$Q$16</definedName>
    <definedName name="_xlnm.Print_Titles" localSheetId="4">'Singoli'!$1:$1</definedName>
  </definedNames>
  <calcPr calcId="171027"/>
</workbook>
</file>

<file path=xl/sharedStrings.xml><?xml version="1.0" encoding="utf-8"?>
<sst xmlns="http://schemas.openxmlformats.org/spreadsheetml/2006/main" count="1236" uniqueCount="171">
  <si>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</si>
  <si>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</si>
  <si>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</si>
  <si>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</si>
  <si>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</si>
  <si>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</si>
  <si>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</si>
  <si>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</si>
  <si>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</si>
  <si>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</si>
  <si>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</si>
  <si>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</si>
  <si>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</si>
  <si>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</si>
  <si>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</si>
  <si>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</si>
  <si>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</si>
  <si>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</si>
  <si>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</si>
  <si>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</si>
  <si>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</si>
  <si>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</si>
  <si>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</si>
  <si>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</si>
  <si>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</si>
  <si>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</si>
  <si>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</si>
  <si>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</si>
  <si>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</si>
  <si>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</si>
  <si>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</si>
  <si>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</si>
  <si>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</si>
  <si>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</si>
  <si>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</si>
  <si>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</si>
  <si>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</si>
  <si>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</si>
  <si>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Out</t>
  </si>
  <si>
    <t>SUONI D'ACQUA</t>
  </si>
  <si>
    <t>tot</t>
  </si>
  <si>
    <t>ALLEVATORE</t>
  </si>
  <si>
    <t>Cat.</t>
  </si>
  <si>
    <t>PT. tot.</t>
  </si>
  <si>
    <t>MIGLIORE KLOKKENDE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</si>
  <si>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</si>
  <si>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</si>
  <si>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</si>
  <si>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</si>
  <si>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</si>
  <si>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</si>
  <si>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</si>
  <si>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</si>
  <si>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</si>
  <si>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</si>
  <si>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</si>
  <si>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</si>
  <si>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</si>
  <si>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</si>
  <si>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</si>
  <si>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</si>
  <si>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NC</t>
  </si>
  <si>
    <t>NO</t>
  </si>
  <si>
    <t>BERTONI GIOVANNI</t>
  </si>
  <si>
    <t>09NZ</t>
  </si>
  <si>
    <t>DE06</t>
  </si>
  <si>
    <t>P.TI</t>
  </si>
  <si>
    <t>CAMPIONE RAZZA</t>
  </si>
  <si>
    <t xml:space="preserve">PREMIAZIONI SPECIALI </t>
  </si>
  <si>
    <t>PREMIAZIONE SPECIALE GENERALE</t>
  </si>
  <si>
    <t>MERLO LUIGI</t>
  </si>
  <si>
    <t>91ZV</t>
  </si>
  <si>
    <t>SCROCCO GABRIELE</t>
  </si>
  <si>
    <t>TE20</t>
  </si>
  <si>
    <t>BRESSAN CRISTIANO</t>
  </si>
  <si>
    <t>03UM</t>
  </si>
  <si>
    <t>MILOSEVIC VLADAN</t>
  </si>
  <si>
    <t>94EF</t>
  </si>
  <si>
    <t>DALLA VALERIA FORTUNATO</t>
  </si>
  <si>
    <t>MABILIA GIULIANO</t>
  </si>
  <si>
    <t>EW88</t>
  </si>
  <si>
    <t>GRESELIN FABIO</t>
  </si>
  <si>
    <t>27ZT</t>
  </si>
  <si>
    <t>MIGLIORI DUESTAMM</t>
  </si>
  <si>
    <t>MIGLIORI CINQUE SINGOLI</t>
  </si>
  <si>
    <t>MIGLIORI TRE COPPIE</t>
  </si>
  <si>
    <t xml:space="preserve">MIGLIORI KLOKKENDE </t>
  </si>
  <si>
    <t>MIGLIORI SUONI D'ACQUA SU 6 SOGGETTI</t>
  </si>
  <si>
    <t>NAPOLITANO Pietro</t>
  </si>
  <si>
    <t>Migliori 2 stamm</t>
  </si>
  <si>
    <t>Migliori 3 coppie</t>
  </si>
  <si>
    <t>Migliori 5 singoli</t>
  </si>
  <si>
    <t>Suoni d'acqua 6 soggetti</t>
  </si>
  <si>
    <t>Merlo Luca</t>
  </si>
  <si>
    <t>Scrocco Gabriele</t>
  </si>
  <si>
    <t>Milosevic Vladan</t>
  </si>
  <si>
    <t>Dalla Valeria Fortunato</t>
  </si>
  <si>
    <t>Mabilia Giuliano</t>
  </si>
  <si>
    <t>st</t>
  </si>
  <si>
    <t>cp</t>
  </si>
  <si>
    <t>Greselin Fabio</t>
  </si>
  <si>
    <t>Bertoni Giovanni</t>
  </si>
  <si>
    <t>Bressan Cristiano</t>
  </si>
  <si>
    <t>GRESELIN Fabio</t>
  </si>
  <si>
    <t>MABILIA Giuliano</t>
  </si>
  <si>
    <t>SCROCCO Gabriele</t>
  </si>
  <si>
    <t>26</t>
  </si>
  <si>
    <t>1</t>
  </si>
  <si>
    <t>19</t>
  </si>
  <si>
    <t>2</t>
  </si>
  <si>
    <t>BINI DONATO</t>
  </si>
  <si>
    <t>56WB</t>
  </si>
  <si>
    <t>3</t>
  </si>
  <si>
    <t>17</t>
  </si>
  <si>
    <t>11</t>
  </si>
  <si>
    <t>25</t>
  </si>
  <si>
    <t>30</t>
  </si>
  <si>
    <t>55</t>
  </si>
  <si>
    <t>92</t>
  </si>
  <si>
    <t>42</t>
  </si>
  <si>
    <t>ZECCHINATI WALTER</t>
  </si>
  <si>
    <t>16XZ</t>
  </si>
  <si>
    <t>31</t>
  </si>
  <si>
    <t>15</t>
  </si>
  <si>
    <t>18</t>
  </si>
  <si>
    <t>16</t>
  </si>
  <si>
    <t>PAGLIARUSCO NILO</t>
  </si>
  <si>
    <t>ER91</t>
  </si>
  <si>
    <t>48</t>
  </si>
  <si>
    <t>28</t>
  </si>
  <si>
    <t>27</t>
  </si>
  <si>
    <t>BAU' GAETANO</t>
  </si>
  <si>
    <t>VM96</t>
  </si>
  <si>
    <t>34</t>
  </si>
  <si>
    <t>7</t>
  </si>
  <si>
    <t>35</t>
  </si>
  <si>
    <t>SCARAVETTI MAURIZIO</t>
  </si>
  <si>
    <t>509E</t>
  </si>
  <si>
    <t>47</t>
  </si>
  <si>
    <t>61</t>
  </si>
  <si>
    <t>13</t>
  </si>
  <si>
    <t>72</t>
  </si>
  <si>
    <t>127</t>
  </si>
  <si>
    <t>116</t>
  </si>
  <si>
    <t>78</t>
  </si>
  <si>
    <t>129</t>
  </si>
  <si>
    <t>10</t>
  </si>
  <si>
    <t>39</t>
  </si>
  <si>
    <t>36</t>
  </si>
  <si>
    <t>37</t>
  </si>
  <si>
    <t>8</t>
  </si>
  <si>
    <t>PIANI GIUSEPPE</t>
  </si>
  <si>
    <t>779X</t>
  </si>
  <si>
    <t>66</t>
  </si>
  <si>
    <t>65</t>
  </si>
  <si>
    <t>22</t>
  </si>
  <si>
    <t>24</t>
  </si>
  <si>
    <t>29</t>
  </si>
  <si>
    <t>21</t>
  </si>
  <si>
    <t>95</t>
  </si>
  <si>
    <t>131</t>
  </si>
  <si>
    <t>50</t>
  </si>
  <si>
    <t>38</t>
  </si>
  <si>
    <t>si</t>
  </si>
  <si>
    <t>BINI Donato</t>
  </si>
  <si>
    <t>ZECCHINATI Walter</t>
  </si>
  <si>
    <t>PAGLIARUSCO Nilo</t>
  </si>
  <si>
    <t>BAU Gaetano</t>
  </si>
  <si>
    <t>SCARAVETTI Maurizio</t>
  </si>
  <si>
    <t>GIUDICE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</si>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</sst>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39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/>
    <xf numFmtId="0" fontId="5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8" fillId="0" borderId="13" xfId="0" applyNumberFormat="1" applyFont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7" borderId="2" xfId="0" applyFont="1" applyFill="1" applyBorder="1" applyAlignment="1">
      <alignment/>
    </xf>
    <xf numFmtId="0" fontId="10" fillId="7" borderId="7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6" xfId="0" applyFont="1" applyFill="1" applyBorder="1" applyAlignment="1">
      <alignment horizontal="center"/>
    </xf>
    <xf numFmtId="0" fontId="31" fillId="0" borderId="0" xfId="0" applyFont="1"/>
    <xf numFmtId="0" fontId="9" fillId="8" borderId="21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0" fillId="8" borderId="0" xfId="0" applyFill="1"/>
    <xf numFmtId="0" fontId="24" fillId="8" borderId="0" xfId="0" applyFont="1" applyFill="1" applyAlignment="1">
      <alignment/>
    </xf>
    <xf numFmtId="0" fontId="0" fillId="8" borderId="0" xfId="0" applyFill="1" applyAlignment="1">
      <alignment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/>
    <xf numFmtId="0" fontId="23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7" fillId="8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17" fillId="8" borderId="0" xfId="0" applyFont="1" applyFill="1"/>
    <xf numFmtId="0" fontId="2" fillId="11" borderId="9" xfId="0" applyFont="1" applyFill="1" applyBorder="1"/>
    <xf numFmtId="0" fontId="4" fillId="11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5" fillId="0" borderId="0" xfId="0" applyFont="1" applyFill="1" applyBorder="1"/>
    <xf numFmtId="0" fontId="2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12" borderId="0" xfId="0" applyFont="1" applyFill="1" applyBorder="1" applyAlignment="1">
      <alignment/>
    </xf>
    <xf numFmtId="0" fontId="24" fillId="12" borderId="0" xfId="0" applyFont="1" applyFill="1" applyAlignment="1">
      <alignment/>
    </xf>
    <xf numFmtId="0" fontId="0" fillId="12" borderId="0" xfId="0" applyFill="1" applyAlignment="1">
      <alignment/>
    </xf>
    <xf numFmtId="0" fontId="23" fillId="8" borderId="0" xfId="0" applyFont="1" applyFill="1" applyAlignment="1">
      <alignment horizontal="left"/>
    </xf>
    <xf numFmtId="0" fontId="20" fillId="0" borderId="24" xfId="0" applyFont="1" applyBorder="1" applyAlignment="1">
      <alignment horizontal="center"/>
    </xf>
    <xf numFmtId="0" fontId="9" fillId="8" borderId="20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17" fillId="9" borderId="25" xfId="0" applyFont="1" applyFill="1" applyBorder="1" applyAlignment="1">
      <alignment horizontal="center"/>
    </xf>
    <xf numFmtId="0" fontId="17" fillId="13" borderId="25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9" borderId="25" xfId="0" applyFont="1" applyFill="1" applyBorder="1" applyAlignment="1">
      <alignment horizontal="center"/>
    </xf>
    <xf numFmtId="0" fontId="23" fillId="12" borderId="2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1" fillId="0" borderId="26" xfId="0" applyFont="1" applyFill="1" applyBorder="1" applyAlignment="1">
      <alignment horizontal="center"/>
    </xf>
    <xf numFmtId="0" fontId="23" fillId="12" borderId="28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7" fillId="1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12" borderId="33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1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23" fillId="13" borderId="25" xfId="0" applyFont="1" applyFill="1" applyBorder="1" applyAlignment="1">
      <alignment/>
    </xf>
    <xf numFmtId="0" fontId="23" fillId="9" borderId="25" xfId="0" applyFont="1" applyFill="1" applyBorder="1" applyAlignment="1">
      <alignment horizontal="left"/>
    </xf>
    <xf numFmtId="0" fontId="17" fillId="9" borderId="33" xfId="0" applyFont="1" applyFill="1" applyBorder="1" applyAlignment="1">
      <alignment/>
    </xf>
    <xf numFmtId="0" fontId="17" fillId="9" borderId="25" xfId="0" applyFont="1" applyFill="1" applyBorder="1" applyAlignment="1">
      <alignment/>
    </xf>
    <xf numFmtId="0" fontId="17" fillId="9" borderId="25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7" fillId="13" borderId="33" xfId="0" applyFont="1" applyFill="1" applyBorder="1" applyAlignment="1">
      <alignment/>
    </xf>
    <xf numFmtId="0" fontId="17" fillId="13" borderId="25" xfId="0" applyFont="1" applyFill="1" applyBorder="1" applyAlignment="1">
      <alignment/>
    </xf>
    <xf numFmtId="0" fontId="17" fillId="13" borderId="2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7" xfId="0" applyFont="1" applyBorder="1"/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7" xfId="0" applyFont="1" applyBorder="1"/>
    <xf numFmtId="0" fontId="7" fillId="7" borderId="7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7" fillId="0" borderId="7" xfId="0" applyFont="1" applyBorder="1"/>
    <xf numFmtId="0" fontId="10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17" fontId="16" fillId="15" borderId="5" xfId="0" applyNumberFormat="1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zoomScale="80" zoomScaleNormal="80" workbookViewId="0" topLeftCell="A1">
      <selection activeCell="O11" sqref="O11"/>
    </sheetView>
  </sheetViews>
  <sheetFormatPr defaultColWidth="9.140625" defaultRowHeight="12.75"/>
  <cols>
    <col min="1" max="1" width="9.140625" style="103" customWidth="1"/>
    <col min="2" max="2" width="35.7109375" style="104" bestFit="1" customWidth="1"/>
    <col min="3" max="3" width="10.7109375" style="103" customWidth="1"/>
    <col min="6" max="6" width="10.57421875" style="0" bestFit="1" customWidth="1"/>
    <col min="8" max="8" width="25.8515625" style="0" customWidth="1"/>
  </cols>
  <sheetData>
    <row r="1" spans="1:8" ht="23.4" thickBot="1">
      <c r="A1" s="163" t="s">
        <v>46</v>
      </c>
      <c r="B1" s="164"/>
      <c r="C1" s="165"/>
      <c r="F1" s="166" t="s">
        <v>169</v>
      </c>
      <c r="G1" s="167"/>
      <c r="H1" s="168"/>
    </row>
    <row r="2" spans="1:11" ht="18" thickBot="1">
      <c r="A2" s="97"/>
      <c r="B2" s="98" t="s">
        <v>47</v>
      </c>
      <c r="C2" s="99" t="s">
        <v>48</v>
      </c>
      <c r="F2" s="177" t="s">
        <v>88</v>
      </c>
      <c r="G2" s="178"/>
      <c r="H2" s="179"/>
      <c r="I2" s="157"/>
      <c r="J2" s="158"/>
      <c r="K2" s="158"/>
    </row>
    <row r="3" spans="1:11" ht="21.6" thickTop="1">
      <c r="A3" s="100" t="s">
        <v>49</v>
      </c>
      <c r="B3" s="131" t="s">
        <v>104</v>
      </c>
      <c r="C3" s="132">
        <v>373</v>
      </c>
      <c r="F3" s="152"/>
      <c r="G3" s="175"/>
      <c r="H3" s="176"/>
      <c r="I3" s="170"/>
      <c r="J3" s="170"/>
      <c r="K3" s="170"/>
    </row>
    <row r="4" spans="1:14" ht="21">
      <c r="A4" s="101" t="s">
        <v>51</v>
      </c>
      <c r="B4" s="133" t="s">
        <v>104</v>
      </c>
      <c r="C4" s="134">
        <v>362</v>
      </c>
      <c r="F4" s="156"/>
      <c r="G4" s="169"/>
      <c r="H4" s="170"/>
      <c r="I4" s="170"/>
      <c r="J4" s="170"/>
      <c r="K4" s="170"/>
      <c r="L4" s="155"/>
      <c r="M4" s="135"/>
      <c r="N4" s="136"/>
    </row>
    <row r="5" spans="1:11" ht="21">
      <c r="A5" s="101" t="s">
        <v>53</v>
      </c>
      <c r="B5" s="133" t="s">
        <v>105</v>
      </c>
      <c r="C5" s="134">
        <v>352</v>
      </c>
      <c r="F5" s="156"/>
      <c r="G5" s="169"/>
      <c r="H5" s="170"/>
      <c r="I5" s="170"/>
      <c r="J5" s="170"/>
      <c r="K5" s="170"/>
    </row>
    <row r="6" ht="13.8" thickBot="1"/>
    <row r="7" spans="1:9" ht="22.8">
      <c r="A7" s="163" t="s">
        <v>50</v>
      </c>
      <c r="B7" s="164"/>
      <c r="C7" s="165"/>
      <c r="E7" s="103"/>
      <c r="F7" s="153" t="s">
        <v>54</v>
      </c>
      <c r="G7" s="148"/>
      <c r="H7" s="149"/>
      <c r="I7" s="106"/>
    </row>
    <row r="8" spans="1:10" ht="18" thickBot="1">
      <c r="A8" s="105"/>
      <c r="B8" s="98" t="s">
        <v>47</v>
      </c>
      <c r="C8" s="99" t="s">
        <v>48</v>
      </c>
      <c r="F8" s="150" t="s">
        <v>55</v>
      </c>
      <c r="G8" s="151"/>
      <c r="H8" s="102">
        <v>10</v>
      </c>
      <c r="I8" s="106">
        <f>H8*4</f>
        <v>40</v>
      </c>
      <c r="J8" s="106">
        <f>H8*4</f>
        <v>40</v>
      </c>
    </row>
    <row r="9" spans="1:10" ht="21.6" thickTop="1">
      <c r="A9" s="100" t="s">
        <v>49</v>
      </c>
      <c r="B9" s="131" t="s">
        <v>103</v>
      </c>
      <c r="C9" s="141">
        <v>193</v>
      </c>
      <c r="F9" s="142" t="s">
        <v>56</v>
      </c>
      <c r="G9" s="143"/>
      <c r="H9" s="107">
        <v>10</v>
      </c>
      <c r="I9" s="106">
        <f>H9*2</f>
        <v>20</v>
      </c>
      <c r="J9" s="106">
        <f>H9*2</f>
        <v>20</v>
      </c>
    </row>
    <row r="10" spans="1:8" ht="21">
      <c r="A10" s="101" t="s">
        <v>51</v>
      </c>
      <c r="B10" s="133" t="s">
        <v>104</v>
      </c>
      <c r="C10" s="134">
        <v>172</v>
      </c>
      <c r="F10" s="173" t="s">
        <v>57</v>
      </c>
      <c r="G10" s="174"/>
      <c r="H10" s="102">
        <v>58</v>
      </c>
    </row>
    <row r="11" spans="1:8" ht="21.6" thickBot="1">
      <c r="A11" s="101" t="s">
        <v>53</v>
      </c>
      <c r="B11" s="133" t="s">
        <v>104</v>
      </c>
      <c r="C11" s="134">
        <v>169</v>
      </c>
      <c r="F11" s="171" t="s">
        <v>58</v>
      </c>
      <c r="G11" s="172"/>
      <c r="H11" s="108">
        <f>SUM(I8:I9,H10)</f>
        <v>118</v>
      </c>
    </row>
    <row r="12" ht="13.8" thickBot="1"/>
    <row r="13" spans="1:3" ht="22.8">
      <c r="A13" s="163" t="s">
        <v>52</v>
      </c>
      <c r="B13" s="164"/>
      <c r="C13" s="165"/>
    </row>
    <row r="14" spans="1:3" ht="18" thickBot="1">
      <c r="A14" s="105"/>
      <c r="B14" s="98" t="s">
        <v>47</v>
      </c>
      <c r="C14" s="99" t="s">
        <v>48</v>
      </c>
    </row>
    <row r="15" spans="1:3" ht="21.6" thickTop="1">
      <c r="A15" s="100" t="s">
        <v>49</v>
      </c>
      <c r="B15" s="131" t="s">
        <v>104</v>
      </c>
      <c r="C15" s="141">
        <v>107</v>
      </c>
    </row>
    <row r="16" spans="1:3" ht="21">
      <c r="A16" s="101" t="s">
        <v>51</v>
      </c>
      <c r="B16" s="133" t="s">
        <v>165</v>
      </c>
      <c r="C16" s="134">
        <v>103</v>
      </c>
    </row>
    <row r="17" spans="1:3" ht="21">
      <c r="A17" s="101" t="s">
        <v>53</v>
      </c>
      <c r="B17" s="131" t="s">
        <v>104</v>
      </c>
      <c r="C17" s="134">
        <v>102</v>
      </c>
    </row>
  </sheetData>
  <mergeCells count="10">
    <mergeCell ref="A13:C13"/>
    <mergeCell ref="A1:C1"/>
    <mergeCell ref="F1:H1"/>
    <mergeCell ref="G5:K5"/>
    <mergeCell ref="F11:G11"/>
    <mergeCell ref="F10:G10"/>
    <mergeCell ref="G3:K3"/>
    <mergeCell ref="G4:K4"/>
    <mergeCell ref="A7:C7"/>
    <mergeCell ref="F2:H2"/>
  </mergeCells>
  <printOptions horizontalCentered="1" verticalCentered="1"/>
  <pageMargins left="0.4330708661417323" right="0.4330708661417323" top="0.5511811023622047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&amp;L&amp;G&amp;C
&amp;"Arial,Grassetto"&amp;14 32° Mostra Ornitologica Bassano 2017
2-3 Dicembre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9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96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65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12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564</v>
      </c>
      <c r="D4" s="257"/>
      <c r="E4" s="248"/>
      <c r="F4" s="249"/>
      <c r="G4" s="249"/>
      <c r="H4" s="258"/>
      <c r="I4" s="254"/>
      <c r="J4" s="255"/>
      <c r="K4" s="259"/>
      <c r="L4" s="260"/>
      <c r="M4" s="269"/>
      <c r="N4" s="270"/>
      <c r="O4" s="261">
        <v>145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66</v>
      </c>
      <c r="C6" s="26">
        <v>12</v>
      </c>
      <c r="D6" s="26">
        <v>9</v>
      </c>
      <c r="E6" s="26">
        <v>6</v>
      </c>
      <c r="F6" s="26">
        <v>7</v>
      </c>
      <c r="G6" s="26">
        <v>12</v>
      </c>
      <c r="H6" s="26">
        <v>12</v>
      </c>
      <c r="I6" s="26">
        <v>9</v>
      </c>
      <c r="J6" s="26">
        <v>10</v>
      </c>
      <c r="K6" s="26">
        <v>9</v>
      </c>
      <c r="L6" s="26">
        <v>6</v>
      </c>
      <c r="M6" s="26"/>
      <c r="N6" s="27"/>
      <c r="O6" s="25">
        <f aca="true" t="shared" si="0" ref="O6:O45">IF(B6="","",SUM(C6:M6)-(N6))</f>
        <v>92</v>
      </c>
      <c r="P6" s="124" t="s">
        <v>98</v>
      </c>
      <c r="Q6" s="94">
        <f>SUM(C6:E6)</f>
        <v>27</v>
      </c>
      <c r="R6" s="95"/>
    </row>
    <row r="7" spans="1:17" ht="15.75" customHeight="1">
      <c r="A7" s="68">
        <v>2</v>
      </c>
      <c r="B7" s="22">
        <v>10</v>
      </c>
      <c r="C7" s="26"/>
      <c r="D7" s="26">
        <v>10</v>
      </c>
      <c r="E7" s="26">
        <v>6</v>
      </c>
      <c r="F7" s="26">
        <v>8</v>
      </c>
      <c r="G7" s="26"/>
      <c r="H7" s="26">
        <v>12</v>
      </c>
      <c r="I7" s="26">
        <v>10</v>
      </c>
      <c r="J7" s="26">
        <v>9</v>
      </c>
      <c r="K7" s="26">
        <v>10</v>
      </c>
      <c r="L7" s="26">
        <v>8</v>
      </c>
      <c r="M7" s="26"/>
      <c r="N7" s="27"/>
      <c r="O7" s="25">
        <f t="shared" si="0"/>
        <v>73</v>
      </c>
      <c r="P7" s="124" t="s">
        <v>98</v>
      </c>
      <c r="Q7" s="94">
        <f aca="true" t="shared" si="1" ref="Q7:Q45">SUM(C7:E7)</f>
        <v>16</v>
      </c>
    </row>
    <row r="8" spans="1:17" ht="15.75" customHeight="1">
      <c r="A8" s="68">
        <v>3</v>
      </c>
      <c r="B8" s="22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5">
        <f t="shared" si="0"/>
        <v>0</v>
      </c>
      <c r="P8" s="124" t="s">
        <v>98</v>
      </c>
      <c r="Q8" s="94">
        <f t="shared" si="1"/>
        <v>0</v>
      </c>
    </row>
    <row r="9" spans="1:17" ht="15.75" customHeight="1">
      <c r="A9" s="68">
        <v>4</v>
      </c>
      <c r="B9" s="22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5">
        <f t="shared" si="0"/>
        <v>0</v>
      </c>
      <c r="P9" s="124" t="s">
        <v>98</v>
      </c>
      <c r="Q9" s="94">
        <f t="shared" si="1"/>
        <v>0</v>
      </c>
    </row>
    <row r="10" spans="1:17" ht="15.75" customHeight="1">
      <c r="A10" s="68">
        <v>5</v>
      </c>
      <c r="B10" s="22">
        <v>42</v>
      </c>
      <c r="C10" s="26">
        <v>12</v>
      </c>
      <c r="D10" s="26">
        <v>9</v>
      </c>
      <c r="E10" s="26"/>
      <c r="F10" s="26">
        <v>9</v>
      </c>
      <c r="G10" s="26">
        <v>9</v>
      </c>
      <c r="H10" s="26">
        <v>12</v>
      </c>
      <c r="I10" s="26">
        <v>9</v>
      </c>
      <c r="J10" s="26">
        <v>11</v>
      </c>
      <c r="K10" s="26">
        <v>10</v>
      </c>
      <c r="L10" s="26">
        <v>6</v>
      </c>
      <c r="M10" s="26"/>
      <c r="N10" s="27"/>
      <c r="O10" s="25">
        <f t="shared" si="0"/>
        <v>87</v>
      </c>
      <c r="P10" s="124" t="s">
        <v>98</v>
      </c>
      <c r="Q10" s="94">
        <f t="shared" si="1"/>
        <v>21</v>
      </c>
    </row>
    <row r="11" spans="1:17" ht="15.75" customHeight="1">
      <c r="A11" s="68">
        <v>6</v>
      </c>
      <c r="B11" s="22">
        <v>7</v>
      </c>
      <c r="C11" s="26"/>
      <c r="D11" s="26">
        <v>9</v>
      </c>
      <c r="E11" s="26">
        <v>7</v>
      </c>
      <c r="F11" s="26">
        <v>8</v>
      </c>
      <c r="G11" s="26">
        <v>9</v>
      </c>
      <c r="H11" s="26">
        <v>13</v>
      </c>
      <c r="I11" s="26">
        <v>8</v>
      </c>
      <c r="J11" s="26">
        <v>10</v>
      </c>
      <c r="K11" s="26">
        <v>10</v>
      </c>
      <c r="L11" s="26">
        <v>7</v>
      </c>
      <c r="M11" s="26"/>
      <c r="N11" s="27"/>
      <c r="O11" s="25">
        <f t="shared" si="0"/>
        <v>81</v>
      </c>
      <c r="P11" s="124" t="s">
        <v>98</v>
      </c>
      <c r="Q11" s="94">
        <f t="shared" si="1"/>
        <v>16</v>
      </c>
    </row>
    <row r="12" spans="1:17" ht="15.75" customHeight="1">
      <c r="A12" s="68">
        <v>7</v>
      </c>
      <c r="B12" s="22">
        <v>38</v>
      </c>
      <c r="C12" s="40"/>
      <c r="D12" s="40">
        <v>9</v>
      </c>
      <c r="E12" s="40"/>
      <c r="F12" s="40">
        <v>8</v>
      </c>
      <c r="G12" s="40"/>
      <c r="H12" s="40">
        <v>12</v>
      </c>
      <c r="I12" s="40">
        <v>9</v>
      </c>
      <c r="J12" s="40">
        <v>10</v>
      </c>
      <c r="K12" s="40">
        <v>10</v>
      </c>
      <c r="L12" s="40">
        <v>7</v>
      </c>
      <c r="M12" s="40"/>
      <c r="N12" s="40"/>
      <c r="O12" s="25">
        <f t="shared" si="0"/>
        <v>65</v>
      </c>
      <c r="P12" s="124" t="s">
        <v>98</v>
      </c>
      <c r="Q12" s="94">
        <f t="shared" si="1"/>
        <v>9</v>
      </c>
    </row>
    <row r="13" spans="1:17" ht="15.75" customHeight="1">
      <c r="A13" s="68">
        <v>8</v>
      </c>
      <c r="B13" s="22">
        <v>53</v>
      </c>
      <c r="C13" s="40"/>
      <c r="D13" s="40">
        <v>9</v>
      </c>
      <c r="E13" s="40"/>
      <c r="F13" s="40">
        <v>9</v>
      </c>
      <c r="G13" s="40"/>
      <c r="H13" s="40">
        <v>12</v>
      </c>
      <c r="I13" s="40">
        <v>9</v>
      </c>
      <c r="J13" s="40">
        <v>9</v>
      </c>
      <c r="K13" s="40">
        <v>10</v>
      </c>
      <c r="L13" s="40">
        <v>7</v>
      </c>
      <c r="M13" s="40"/>
      <c r="N13" s="40"/>
      <c r="O13" s="25">
        <f t="shared" si="0"/>
        <v>65</v>
      </c>
      <c r="P13" s="124" t="s">
        <v>98</v>
      </c>
      <c r="Q13" s="94">
        <f t="shared" si="1"/>
        <v>9</v>
      </c>
    </row>
    <row r="14" spans="1:17" ht="15.75" customHeight="1">
      <c r="A14" s="68">
        <v>9</v>
      </c>
      <c r="B14" s="22">
        <v>57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>
        <f t="shared" si="0"/>
        <v>0</v>
      </c>
      <c r="P14" s="124" t="s">
        <v>98</v>
      </c>
      <c r="Q14" s="94">
        <f t="shared" si="1"/>
        <v>0</v>
      </c>
    </row>
    <row r="15" spans="1:17" ht="15.75" customHeight="1">
      <c r="A15" s="68">
        <v>10</v>
      </c>
      <c r="B15" s="22">
        <v>34</v>
      </c>
      <c r="C15" s="26">
        <v>12</v>
      </c>
      <c r="D15" s="26">
        <v>9</v>
      </c>
      <c r="E15" s="26">
        <v>6</v>
      </c>
      <c r="F15" s="26">
        <v>7</v>
      </c>
      <c r="G15" s="26"/>
      <c r="H15" s="26">
        <v>12</v>
      </c>
      <c r="I15" s="26">
        <v>9</v>
      </c>
      <c r="J15" s="26">
        <v>9</v>
      </c>
      <c r="K15" s="26">
        <v>9</v>
      </c>
      <c r="L15" s="26">
        <v>8</v>
      </c>
      <c r="M15" s="26"/>
      <c r="N15" s="27"/>
      <c r="O15" s="25">
        <f t="shared" si="0"/>
        <v>81</v>
      </c>
      <c r="P15" s="124" t="s">
        <v>98</v>
      </c>
      <c r="Q15" s="94">
        <f t="shared" si="1"/>
        <v>27</v>
      </c>
    </row>
    <row r="16" spans="1:17" ht="15.75" customHeight="1">
      <c r="A16" s="68">
        <v>11</v>
      </c>
      <c r="B16" s="22">
        <v>44</v>
      </c>
      <c r="C16" s="40">
        <v>12</v>
      </c>
      <c r="D16" s="40">
        <v>9</v>
      </c>
      <c r="E16" s="40">
        <v>6</v>
      </c>
      <c r="F16" s="40">
        <v>9</v>
      </c>
      <c r="G16" s="40">
        <v>12</v>
      </c>
      <c r="H16" s="40">
        <v>12</v>
      </c>
      <c r="I16" s="40">
        <v>9</v>
      </c>
      <c r="J16" s="40">
        <v>10</v>
      </c>
      <c r="K16" s="40">
        <v>9</v>
      </c>
      <c r="L16" s="40">
        <v>7</v>
      </c>
      <c r="M16" s="40"/>
      <c r="N16" s="40"/>
      <c r="O16" s="25">
        <f t="shared" si="0"/>
        <v>95</v>
      </c>
      <c r="P16" s="124" t="s">
        <v>98</v>
      </c>
      <c r="Q16" s="94">
        <f t="shared" si="1"/>
        <v>27</v>
      </c>
    </row>
    <row r="17" spans="1:17" ht="15.75" customHeight="1">
      <c r="A17" s="68">
        <v>12</v>
      </c>
      <c r="B17" s="22">
        <v>52</v>
      </c>
      <c r="C17" s="26">
        <v>12</v>
      </c>
      <c r="D17" s="26">
        <v>9</v>
      </c>
      <c r="E17" s="26">
        <v>6</v>
      </c>
      <c r="F17" s="26">
        <v>8</v>
      </c>
      <c r="G17" s="26">
        <v>9</v>
      </c>
      <c r="H17" s="26">
        <v>13</v>
      </c>
      <c r="I17" s="26">
        <v>9</v>
      </c>
      <c r="J17" s="26">
        <v>8</v>
      </c>
      <c r="K17" s="26">
        <v>9</v>
      </c>
      <c r="L17" s="26">
        <v>7</v>
      </c>
      <c r="M17" s="26"/>
      <c r="N17" s="27"/>
      <c r="O17" s="25">
        <f t="shared" si="0"/>
        <v>90</v>
      </c>
      <c r="P17" s="124" t="s">
        <v>98</v>
      </c>
      <c r="Q17" s="94">
        <f t="shared" si="1"/>
        <v>27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0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100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82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/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>
        <v>193</v>
      </c>
      <c r="H4" s="258"/>
      <c r="I4" s="254"/>
      <c r="J4" s="255"/>
      <c r="K4" s="259"/>
      <c r="L4" s="260"/>
      <c r="M4" s="269"/>
      <c r="N4" s="270"/>
      <c r="O4" s="261">
        <v>62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5</v>
      </c>
      <c r="C6" s="26">
        <v>12</v>
      </c>
      <c r="D6" s="26">
        <v>11</v>
      </c>
      <c r="E6" s="26">
        <v>7</v>
      </c>
      <c r="F6" s="26">
        <v>6</v>
      </c>
      <c r="G6" s="26">
        <v>14</v>
      </c>
      <c r="H6" s="26">
        <v>12</v>
      </c>
      <c r="I6" s="26">
        <v>9</v>
      </c>
      <c r="J6" s="26">
        <v>10</v>
      </c>
      <c r="K6" s="26">
        <v>8</v>
      </c>
      <c r="L6" s="26">
        <v>7</v>
      </c>
      <c r="M6" s="26"/>
      <c r="N6" s="27"/>
      <c r="O6" s="25">
        <f aca="true" t="shared" si="0" ref="O6:O45">IF(B6="","",SUM(C6:M6)-(N6))</f>
        <v>96</v>
      </c>
      <c r="P6" s="124"/>
      <c r="Q6" s="94">
        <f>SUM(C6:E6)</f>
        <v>30</v>
      </c>
      <c r="R6" s="95"/>
    </row>
    <row r="7" spans="1:17" ht="15.75" customHeight="1">
      <c r="A7" s="68">
        <v>2</v>
      </c>
      <c r="B7" s="22">
        <v>7</v>
      </c>
      <c r="C7" s="26">
        <v>13</v>
      </c>
      <c r="D7" s="26">
        <v>11</v>
      </c>
      <c r="E7" s="26">
        <v>8</v>
      </c>
      <c r="F7" s="26">
        <v>8</v>
      </c>
      <c r="G7" s="26">
        <v>12</v>
      </c>
      <c r="H7" s="26">
        <v>11</v>
      </c>
      <c r="I7" s="26">
        <v>9</v>
      </c>
      <c r="J7" s="26">
        <v>9</v>
      </c>
      <c r="K7" s="26">
        <v>8</v>
      </c>
      <c r="L7" s="26">
        <v>8</v>
      </c>
      <c r="M7" s="26"/>
      <c r="N7" s="27"/>
      <c r="O7" s="25">
        <f t="shared" si="0"/>
        <v>97</v>
      </c>
      <c r="P7" s="124"/>
      <c r="Q7" s="94">
        <f aca="true" t="shared" si="1" ref="Q7:Q45">SUM(C7:E7)</f>
        <v>32</v>
      </c>
    </row>
    <row r="8" spans="1:17" ht="15.75" customHeight="1">
      <c r="A8" s="68">
        <v>3</v>
      </c>
      <c r="B8" s="2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5" t="str">
        <f t="shared" si="0"/>
        <v/>
      </c>
      <c r="P8" s="124"/>
      <c r="Q8" s="94">
        <f t="shared" si="1"/>
        <v>0</v>
      </c>
    </row>
    <row r="9" spans="1:17" ht="15.75" customHeight="1">
      <c r="A9" s="68">
        <v>4</v>
      </c>
      <c r="B9" s="2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5" t="str">
        <f t="shared" si="0"/>
        <v/>
      </c>
      <c r="P9" s="124"/>
      <c r="Q9" s="94">
        <f t="shared" si="1"/>
        <v>0</v>
      </c>
    </row>
    <row r="10" spans="1:17" ht="15.75" customHeight="1">
      <c r="A10" s="68">
        <v>5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4"/>
      <c r="Q10" s="94">
        <f t="shared" si="1"/>
        <v>0</v>
      </c>
    </row>
    <row r="11" spans="1:17" ht="15.75" customHeight="1">
      <c r="A11" s="68">
        <v>6</v>
      </c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4"/>
      <c r="Q11" s="94">
        <f t="shared" si="1"/>
        <v>0</v>
      </c>
    </row>
    <row r="12" spans="1:17" ht="15.75" customHeight="1">
      <c r="A12" s="68">
        <v>7</v>
      </c>
      <c r="B12" s="2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 t="str">
        <f t="shared" si="0"/>
        <v/>
      </c>
      <c r="P12" s="124"/>
      <c r="Q12" s="94">
        <f t="shared" si="1"/>
        <v>0</v>
      </c>
    </row>
    <row r="13" spans="1:17" ht="15.75" customHeight="1">
      <c r="A13" s="68">
        <v>8</v>
      </c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4"/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Y45"/>
  <sheetViews>
    <sheetView workbookViewId="0" topLeftCell="A1">
      <pane ySplit="5" topLeftCell="A15" activePane="bottomLeft" state="frozen"/>
      <selection pane="topLeft" activeCell="T17" sqref="T17"/>
      <selection pane="bottomLeft" activeCell="A1" sqref="A1:Q3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97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80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22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735</v>
      </c>
      <c r="D4" s="257"/>
      <c r="E4" s="248"/>
      <c r="F4" s="249"/>
      <c r="G4" s="249">
        <v>506</v>
      </c>
      <c r="H4" s="258"/>
      <c r="I4" s="254"/>
      <c r="J4" s="255"/>
      <c r="K4" s="259">
        <v>580</v>
      </c>
      <c r="L4" s="260"/>
      <c r="M4" s="269"/>
      <c r="N4" s="270"/>
      <c r="O4" s="261">
        <v>210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114</v>
      </c>
      <c r="C6" s="26">
        <v>16</v>
      </c>
      <c r="D6" s="26">
        <v>11</v>
      </c>
      <c r="E6" s="26"/>
      <c r="F6" s="26">
        <v>8</v>
      </c>
      <c r="G6" s="26"/>
      <c r="H6" s="26">
        <v>12</v>
      </c>
      <c r="I6" s="26">
        <v>8</v>
      </c>
      <c r="J6" s="26">
        <v>8</v>
      </c>
      <c r="K6" s="26">
        <v>9</v>
      </c>
      <c r="L6" s="26">
        <v>8</v>
      </c>
      <c r="M6" s="26"/>
      <c r="N6" s="27"/>
      <c r="O6" s="25">
        <f aca="true" t="shared" si="0" ref="O6:O45">IF(B6="","",SUM(C6:M6)-(N6))</f>
        <v>80</v>
      </c>
      <c r="P6" s="124" t="s">
        <v>98</v>
      </c>
      <c r="Q6" s="94">
        <f>SUM(C6:E6)</f>
        <v>27</v>
      </c>
      <c r="R6" s="95"/>
    </row>
    <row r="7" spans="1:17" ht="15.75" customHeight="1">
      <c r="A7" s="68">
        <v>2</v>
      </c>
      <c r="B7" s="22">
        <v>121</v>
      </c>
      <c r="C7" s="26">
        <v>15</v>
      </c>
      <c r="D7" s="26">
        <v>11</v>
      </c>
      <c r="E7" s="26">
        <v>9</v>
      </c>
      <c r="F7" s="26">
        <v>6</v>
      </c>
      <c r="G7" s="26"/>
      <c r="H7" s="26">
        <v>12</v>
      </c>
      <c r="I7" s="26">
        <v>10</v>
      </c>
      <c r="J7" s="26">
        <v>8</v>
      </c>
      <c r="K7" s="26">
        <v>9</v>
      </c>
      <c r="L7" s="26">
        <v>8</v>
      </c>
      <c r="M7" s="26"/>
      <c r="N7" s="27"/>
      <c r="O7" s="25">
        <f t="shared" si="0"/>
        <v>88</v>
      </c>
      <c r="P7" s="124" t="s">
        <v>98</v>
      </c>
      <c r="Q7" s="94">
        <f aca="true" t="shared" si="1" ref="Q7:Q45">SUM(C7:E7)</f>
        <v>35</v>
      </c>
    </row>
    <row r="8" spans="1:17" ht="15.75" customHeight="1">
      <c r="A8" s="68">
        <v>3</v>
      </c>
      <c r="B8" s="22">
        <v>15</v>
      </c>
      <c r="C8" s="40">
        <v>12</v>
      </c>
      <c r="D8" s="40">
        <v>13</v>
      </c>
      <c r="E8" s="40">
        <v>6</v>
      </c>
      <c r="F8" s="40">
        <v>6</v>
      </c>
      <c r="G8" s="40">
        <v>9</v>
      </c>
      <c r="H8" s="40">
        <v>12</v>
      </c>
      <c r="I8" s="40">
        <v>9</v>
      </c>
      <c r="J8" s="40">
        <v>8</v>
      </c>
      <c r="K8" s="40">
        <v>9</v>
      </c>
      <c r="L8" s="40">
        <v>7</v>
      </c>
      <c r="M8" s="40"/>
      <c r="N8" s="40"/>
      <c r="O8" s="25">
        <f t="shared" si="0"/>
        <v>91</v>
      </c>
      <c r="P8" s="124" t="s">
        <v>98</v>
      </c>
      <c r="Q8" s="94">
        <f t="shared" si="1"/>
        <v>31</v>
      </c>
    </row>
    <row r="9" spans="1:17" ht="15.75" customHeight="1">
      <c r="A9" s="68">
        <v>4</v>
      </c>
      <c r="B9" s="22">
        <v>105</v>
      </c>
      <c r="C9" s="40">
        <v>13</v>
      </c>
      <c r="D9" s="40">
        <v>11</v>
      </c>
      <c r="E9" s="40">
        <v>7</v>
      </c>
      <c r="F9" s="40">
        <v>9</v>
      </c>
      <c r="G9" s="40">
        <v>10</v>
      </c>
      <c r="H9" s="40">
        <v>12</v>
      </c>
      <c r="I9" s="40">
        <v>9</v>
      </c>
      <c r="J9" s="40">
        <v>10</v>
      </c>
      <c r="K9" s="40">
        <v>10</v>
      </c>
      <c r="L9" s="40">
        <v>9</v>
      </c>
      <c r="M9" s="40">
        <v>3</v>
      </c>
      <c r="N9" s="40"/>
      <c r="O9" s="25">
        <f t="shared" si="0"/>
        <v>103</v>
      </c>
      <c r="P9" s="124" t="s">
        <v>98</v>
      </c>
      <c r="Q9" s="94">
        <f t="shared" si="1"/>
        <v>31</v>
      </c>
    </row>
    <row r="10" spans="1:17" ht="15.75" customHeight="1">
      <c r="A10" s="68">
        <v>5</v>
      </c>
      <c r="B10" s="22">
        <v>63</v>
      </c>
      <c r="C10" s="26">
        <v>15</v>
      </c>
      <c r="D10" s="26">
        <v>9</v>
      </c>
      <c r="E10" s="26"/>
      <c r="F10" s="26">
        <v>8</v>
      </c>
      <c r="G10" s="26">
        <v>9</v>
      </c>
      <c r="H10" s="26">
        <v>12</v>
      </c>
      <c r="I10" s="26">
        <v>10</v>
      </c>
      <c r="J10" s="26">
        <v>8</v>
      </c>
      <c r="K10" s="26">
        <v>9</v>
      </c>
      <c r="L10" s="26">
        <v>7</v>
      </c>
      <c r="M10" s="26"/>
      <c r="N10" s="27"/>
      <c r="O10" s="25">
        <f t="shared" si="0"/>
        <v>87</v>
      </c>
      <c r="P10" s="124" t="s">
        <v>98</v>
      </c>
      <c r="Q10" s="94">
        <f t="shared" si="1"/>
        <v>24</v>
      </c>
    </row>
    <row r="11" spans="1:17" ht="15.75" customHeight="1">
      <c r="A11" s="68">
        <v>6</v>
      </c>
      <c r="B11" s="22">
        <v>66</v>
      </c>
      <c r="C11" s="26">
        <v>17</v>
      </c>
      <c r="D11" s="26">
        <v>9</v>
      </c>
      <c r="E11" s="26"/>
      <c r="F11" s="26">
        <v>8</v>
      </c>
      <c r="G11" s="26">
        <v>9</v>
      </c>
      <c r="H11" s="26">
        <v>12</v>
      </c>
      <c r="I11" s="26">
        <v>9</v>
      </c>
      <c r="J11" s="26">
        <v>9</v>
      </c>
      <c r="K11" s="26">
        <v>10</v>
      </c>
      <c r="L11" s="26">
        <v>8</v>
      </c>
      <c r="M11" s="26"/>
      <c r="N11" s="27"/>
      <c r="O11" s="25">
        <f t="shared" si="0"/>
        <v>91</v>
      </c>
      <c r="P11" s="124" t="s">
        <v>98</v>
      </c>
      <c r="Q11" s="94">
        <f t="shared" si="1"/>
        <v>26</v>
      </c>
    </row>
    <row r="12" spans="1:17" ht="15.75" customHeight="1">
      <c r="A12" s="68">
        <v>7</v>
      </c>
      <c r="B12" s="22">
        <v>7</v>
      </c>
      <c r="C12" s="40">
        <v>14</v>
      </c>
      <c r="D12" s="40">
        <v>11</v>
      </c>
      <c r="E12" s="40"/>
      <c r="F12" s="40">
        <v>9</v>
      </c>
      <c r="G12" s="40">
        <v>10</v>
      </c>
      <c r="H12" s="40">
        <v>12</v>
      </c>
      <c r="I12" s="40">
        <v>10</v>
      </c>
      <c r="J12" s="40">
        <v>8</v>
      </c>
      <c r="K12" s="40">
        <v>10</v>
      </c>
      <c r="L12" s="40">
        <v>8</v>
      </c>
      <c r="M12" s="40"/>
      <c r="N12" s="40"/>
      <c r="O12" s="25">
        <f t="shared" si="0"/>
        <v>92</v>
      </c>
      <c r="P12" s="124" t="s">
        <v>98</v>
      </c>
      <c r="Q12" s="94">
        <f t="shared" si="1"/>
        <v>25</v>
      </c>
    </row>
    <row r="13" spans="1:17" ht="15.75" customHeight="1">
      <c r="A13" s="68">
        <v>8</v>
      </c>
      <c r="B13" s="22">
        <v>35</v>
      </c>
      <c r="C13" s="40">
        <v>18</v>
      </c>
      <c r="D13" s="40">
        <v>10</v>
      </c>
      <c r="E13" s="40">
        <v>6</v>
      </c>
      <c r="F13" s="40">
        <v>8</v>
      </c>
      <c r="G13" s="40">
        <v>10</v>
      </c>
      <c r="H13" s="40">
        <v>12</v>
      </c>
      <c r="I13" s="40">
        <v>10</v>
      </c>
      <c r="J13" s="40">
        <v>9</v>
      </c>
      <c r="K13" s="40">
        <v>9</v>
      </c>
      <c r="L13" s="40">
        <v>8</v>
      </c>
      <c r="M13" s="40">
        <v>3</v>
      </c>
      <c r="N13" s="40"/>
      <c r="O13" s="25">
        <f t="shared" si="0"/>
        <v>103</v>
      </c>
      <c r="P13" s="124" t="s">
        <v>98</v>
      </c>
      <c r="Q13" s="94">
        <f t="shared" si="1"/>
        <v>34</v>
      </c>
    </row>
    <row r="14" spans="1:17" ht="15.75" customHeight="1">
      <c r="A14" s="68">
        <v>9</v>
      </c>
      <c r="B14" s="22">
        <v>86</v>
      </c>
      <c r="C14" s="40">
        <v>22</v>
      </c>
      <c r="D14" s="40">
        <v>12</v>
      </c>
      <c r="E14" s="40"/>
      <c r="F14" s="40">
        <v>8</v>
      </c>
      <c r="G14" s="40"/>
      <c r="H14" s="40">
        <v>12</v>
      </c>
      <c r="I14" s="40">
        <v>9</v>
      </c>
      <c r="J14" s="40">
        <v>10</v>
      </c>
      <c r="K14" s="40">
        <v>9</v>
      </c>
      <c r="L14" s="40">
        <v>9</v>
      </c>
      <c r="M14" s="40"/>
      <c r="N14" s="40"/>
      <c r="O14" s="25">
        <f t="shared" si="0"/>
        <v>91</v>
      </c>
      <c r="P14" s="76" t="s">
        <v>99</v>
      </c>
      <c r="Q14" s="94">
        <f t="shared" si="1"/>
        <v>34</v>
      </c>
    </row>
    <row r="15" spans="1:17" ht="15.75" customHeight="1">
      <c r="A15" s="68">
        <v>10</v>
      </c>
      <c r="B15" s="22">
        <v>50</v>
      </c>
      <c r="C15" s="26">
        <v>15</v>
      </c>
      <c r="D15" s="26">
        <v>10</v>
      </c>
      <c r="E15" s="26"/>
      <c r="F15" s="26">
        <v>8</v>
      </c>
      <c r="G15" s="26"/>
      <c r="H15" s="26">
        <v>12</v>
      </c>
      <c r="I15" s="26">
        <v>10</v>
      </c>
      <c r="J15" s="26">
        <v>9</v>
      </c>
      <c r="K15" s="26">
        <v>10</v>
      </c>
      <c r="L15" s="26">
        <v>7</v>
      </c>
      <c r="M15" s="26"/>
      <c r="N15" s="27"/>
      <c r="O15" s="25">
        <f t="shared" si="0"/>
        <v>81</v>
      </c>
      <c r="P15" s="76" t="s">
        <v>99</v>
      </c>
      <c r="Q15" s="94">
        <f t="shared" si="1"/>
        <v>25</v>
      </c>
    </row>
    <row r="16" spans="1:17" ht="15.75" customHeight="1">
      <c r="A16" s="68">
        <v>11</v>
      </c>
      <c r="B16" s="22">
        <v>32</v>
      </c>
      <c r="C16" s="40">
        <v>12</v>
      </c>
      <c r="D16" s="40">
        <v>13</v>
      </c>
      <c r="E16" s="40">
        <v>7</v>
      </c>
      <c r="F16" s="40">
        <v>8</v>
      </c>
      <c r="G16" s="40">
        <v>9</v>
      </c>
      <c r="H16" s="40">
        <v>12</v>
      </c>
      <c r="I16" s="40">
        <v>9</v>
      </c>
      <c r="J16" s="40">
        <v>9</v>
      </c>
      <c r="K16" s="40">
        <v>9</v>
      </c>
      <c r="L16" s="40">
        <v>8</v>
      </c>
      <c r="M16" s="40"/>
      <c r="N16" s="40"/>
      <c r="O16" s="25">
        <f t="shared" si="0"/>
        <v>96</v>
      </c>
      <c r="P16" s="76" t="s">
        <v>99</v>
      </c>
      <c r="Q16" s="94">
        <f t="shared" si="1"/>
        <v>32</v>
      </c>
    </row>
    <row r="17" spans="1:17" ht="15.75" customHeight="1">
      <c r="A17" s="68">
        <v>12</v>
      </c>
      <c r="B17" s="22">
        <v>26</v>
      </c>
      <c r="C17" s="26"/>
      <c r="D17" s="26"/>
      <c r="E17" s="26">
        <v>6</v>
      </c>
      <c r="F17" s="26">
        <v>8</v>
      </c>
      <c r="G17" s="26">
        <v>10</v>
      </c>
      <c r="H17" s="26">
        <v>12</v>
      </c>
      <c r="I17" s="26">
        <v>9</v>
      </c>
      <c r="J17" s="26">
        <v>8</v>
      </c>
      <c r="K17" s="26">
        <v>9</v>
      </c>
      <c r="L17" s="26">
        <v>7</v>
      </c>
      <c r="M17" s="26"/>
      <c r="N17" s="27"/>
      <c r="O17" s="25">
        <f t="shared" si="0"/>
        <v>69</v>
      </c>
      <c r="P17" s="76" t="s">
        <v>99</v>
      </c>
      <c r="Q17" s="94">
        <f t="shared" si="1"/>
        <v>6</v>
      </c>
    </row>
    <row r="18" spans="1:17" ht="15.75" customHeight="1">
      <c r="A18" s="68">
        <v>13</v>
      </c>
      <c r="B18" s="22">
        <v>32</v>
      </c>
      <c r="C18" s="40">
        <v>18</v>
      </c>
      <c r="D18" s="40">
        <v>13</v>
      </c>
      <c r="E18" s="40">
        <v>8</v>
      </c>
      <c r="F18" s="40">
        <v>6</v>
      </c>
      <c r="G18" s="40"/>
      <c r="H18" s="40">
        <v>12</v>
      </c>
      <c r="I18" s="40">
        <v>8</v>
      </c>
      <c r="J18" s="40">
        <v>9</v>
      </c>
      <c r="K18" s="40">
        <v>10</v>
      </c>
      <c r="L18" s="40">
        <v>7</v>
      </c>
      <c r="M18" s="40"/>
      <c r="N18" s="40"/>
      <c r="O18" s="25">
        <f t="shared" si="0"/>
        <v>91</v>
      </c>
      <c r="P18" s="76" t="s">
        <v>99</v>
      </c>
      <c r="Q18" s="94">
        <f t="shared" si="1"/>
        <v>39</v>
      </c>
    </row>
    <row r="19" spans="1:17" ht="15.75" customHeight="1">
      <c r="A19" s="68">
        <v>14</v>
      </c>
      <c r="B19" s="22">
        <v>24</v>
      </c>
      <c r="C19" s="26">
        <v>14</v>
      </c>
      <c r="D19" s="26">
        <v>11</v>
      </c>
      <c r="E19" s="26"/>
      <c r="F19" s="26">
        <v>7</v>
      </c>
      <c r="G19" s="26"/>
      <c r="H19" s="26">
        <v>12</v>
      </c>
      <c r="I19" s="26">
        <v>10</v>
      </c>
      <c r="J19" s="26">
        <v>9</v>
      </c>
      <c r="K19" s="26">
        <v>9</v>
      </c>
      <c r="L19" s="26">
        <v>6</v>
      </c>
      <c r="M19" s="26"/>
      <c r="N19" s="27"/>
      <c r="O19" s="25">
        <f t="shared" si="0"/>
        <v>78</v>
      </c>
      <c r="P19" s="76" t="s">
        <v>99</v>
      </c>
      <c r="Q19" s="94">
        <f t="shared" si="1"/>
        <v>25</v>
      </c>
    </row>
    <row r="20" spans="1:17" ht="15.75" customHeight="1">
      <c r="A20" s="68">
        <v>15</v>
      </c>
      <c r="B20" s="22">
        <v>65</v>
      </c>
      <c r="C20" s="40">
        <v>14</v>
      </c>
      <c r="D20" s="40">
        <v>10</v>
      </c>
      <c r="E20" s="40"/>
      <c r="F20" s="40">
        <v>7</v>
      </c>
      <c r="G20" s="40"/>
      <c r="H20" s="40">
        <v>10</v>
      </c>
      <c r="I20" s="40">
        <v>9</v>
      </c>
      <c r="J20" s="40">
        <v>9</v>
      </c>
      <c r="K20" s="40">
        <v>9</v>
      </c>
      <c r="L20" s="40">
        <v>6</v>
      </c>
      <c r="M20" s="40"/>
      <c r="N20" s="40"/>
      <c r="O20" s="25">
        <f t="shared" si="0"/>
        <v>74</v>
      </c>
      <c r="P20" s="76" t="s">
        <v>99</v>
      </c>
      <c r="Q20" s="94">
        <f t="shared" si="1"/>
        <v>24</v>
      </c>
    </row>
    <row r="21" spans="1:17" ht="15.75" customHeight="1">
      <c r="A21" s="68">
        <v>16</v>
      </c>
      <c r="B21" s="22">
        <v>68</v>
      </c>
      <c r="C21" s="40">
        <v>13</v>
      </c>
      <c r="D21" s="40">
        <v>11</v>
      </c>
      <c r="E21" s="40"/>
      <c r="F21" s="40">
        <v>7</v>
      </c>
      <c r="G21" s="40"/>
      <c r="H21" s="40">
        <v>11</v>
      </c>
      <c r="I21" s="40">
        <v>8</v>
      </c>
      <c r="J21" s="40">
        <v>9</v>
      </c>
      <c r="K21" s="40">
        <v>9</v>
      </c>
      <c r="L21" s="40">
        <v>6</v>
      </c>
      <c r="M21" s="40"/>
      <c r="N21" s="40"/>
      <c r="O21" s="25">
        <f t="shared" si="0"/>
        <v>74</v>
      </c>
      <c r="P21" s="76" t="s">
        <v>99</v>
      </c>
      <c r="Q21" s="94">
        <f t="shared" si="1"/>
        <v>24</v>
      </c>
    </row>
    <row r="22" spans="1:17" ht="15.75" customHeight="1">
      <c r="A22" s="68">
        <v>17</v>
      </c>
      <c r="B22" s="22" t="s">
        <v>116</v>
      </c>
      <c r="C22" s="40">
        <v>13</v>
      </c>
      <c r="D22" s="40">
        <v>12</v>
      </c>
      <c r="E22" s="40">
        <v>7</v>
      </c>
      <c r="F22" s="40">
        <v>9</v>
      </c>
      <c r="G22" s="40">
        <v>12</v>
      </c>
      <c r="H22" s="40">
        <v>12</v>
      </c>
      <c r="I22" s="40">
        <v>9</v>
      </c>
      <c r="J22" s="40">
        <v>9</v>
      </c>
      <c r="K22" s="40">
        <v>9</v>
      </c>
      <c r="L22" s="40">
        <v>7</v>
      </c>
      <c r="M22" s="40">
        <v>3</v>
      </c>
      <c r="N22" s="40"/>
      <c r="O22" s="25">
        <f t="shared" si="0"/>
        <v>102</v>
      </c>
      <c r="P22" s="76" t="s">
        <v>163</v>
      </c>
      <c r="Q22" s="94">
        <f t="shared" si="1"/>
        <v>32</v>
      </c>
    </row>
    <row r="23" spans="1:17" ht="15.75" customHeight="1">
      <c r="A23" s="68">
        <v>18</v>
      </c>
      <c r="B23" s="22" t="s">
        <v>117</v>
      </c>
      <c r="C23" s="40">
        <v>15</v>
      </c>
      <c r="D23" s="40">
        <v>10</v>
      </c>
      <c r="E23" s="40">
        <v>7</v>
      </c>
      <c r="F23" s="40">
        <v>8</v>
      </c>
      <c r="G23" s="40">
        <v>12</v>
      </c>
      <c r="H23" s="40">
        <v>12</v>
      </c>
      <c r="I23" s="40">
        <v>9</v>
      </c>
      <c r="J23" s="40">
        <v>9</v>
      </c>
      <c r="K23" s="40">
        <v>9</v>
      </c>
      <c r="L23" s="40">
        <v>8</v>
      </c>
      <c r="M23" s="40">
        <v>3</v>
      </c>
      <c r="N23" s="40"/>
      <c r="O23" s="25">
        <f t="shared" si="0"/>
        <v>102</v>
      </c>
      <c r="P23" s="76" t="s">
        <v>163</v>
      </c>
      <c r="Q23" s="94">
        <f t="shared" si="1"/>
        <v>32</v>
      </c>
    </row>
    <row r="24" spans="1:17" ht="15.75" customHeight="1">
      <c r="A24" s="68">
        <v>19</v>
      </c>
      <c r="B24" s="22" t="s">
        <v>118</v>
      </c>
      <c r="C24" s="40"/>
      <c r="D24" s="40">
        <v>9</v>
      </c>
      <c r="E24" s="40">
        <v>6</v>
      </c>
      <c r="F24" s="40">
        <v>7</v>
      </c>
      <c r="G24" s="40">
        <v>12</v>
      </c>
      <c r="H24" s="40">
        <v>13</v>
      </c>
      <c r="I24" s="40">
        <v>9</v>
      </c>
      <c r="J24" s="40">
        <v>8</v>
      </c>
      <c r="K24" s="40">
        <v>9</v>
      </c>
      <c r="L24" s="40">
        <v>6</v>
      </c>
      <c r="M24" s="40"/>
      <c r="N24" s="40"/>
      <c r="O24" s="25">
        <f t="shared" si="0"/>
        <v>79</v>
      </c>
      <c r="P24" s="76" t="s">
        <v>163</v>
      </c>
      <c r="Q24" s="94">
        <f t="shared" si="1"/>
        <v>15</v>
      </c>
    </row>
    <row r="25" spans="1:17" ht="15.75" customHeight="1">
      <c r="A25" s="68">
        <v>20</v>
      </c>
      <c r="B25" s="22" t="s">
        <v>119</v>
      </c>
      <c r="C25" s="40">
        <v>18</v>
      </c>
      <c r="D25" s="40">
        <v>12</v>
      </c>
      <c r="E25" s="40">
        <v>6</v>
      </c>
      <c r="F25" s="40">
        <v>9</v>
      </c>
      <c r="G25" s="40">
        <v>12</v>
      </c>
      <c r="H25" s="40">
        <v>12</v>
      </c>
      <c r="I25" s="40">
        <v>9</v>
      </c>
      <c r="J25" s="40">
        <v>9</v>
      </c>
      <c r="K25" s="40">
        <v>10</v>
      </c>
      <c r="L25" s="40">
        <v>6</v>
      </c>
      <c r="M25" s="40">
        <v>4</v>
      </c>
      <c r="N25" s="40"/>
      <c r="O25" s="25">
        <f t="shared" si="0"/>
        <v>107</v>
      </c>
      <c r="P25" s="76" t="s">
        <v>163</v>
      </c>
      <c r="Q25" s="94">
        <f t="shared" si="1"/>
        <v>36</v>
      </c>
    </row>
    <row r="26" spans="1:17" ht="15.75" customHeight="1">
      <c r="A26" s="68">
        <v>21</v>
      </c>
      <c r="B26" s="22" t="s">
        <v>142</v>
      </c>
      <c r="C26" s="26">
        <v>15</v>
      </c>
      <c r="D26" s="26">
        <v>11</v>
      </c>
      <c r="E26" s="26"/>
      <c r="F26" s="26">
        <v>8</v>
      </c>
      <c r="G26" s="26">
        <v>9</v>
      </c>
      <c r="H26" s="26">
        <v>12</v>
      </c>
      <c r="I26" s="26">
        <v>9</v>
      </c>
      <c r="J26" s="26">
        <v>9</v>
      </c>
      <c r="K26" s="26">
        <v>9</v>
      </c>
      <c r="L26" s="26">
        <v>8</v>
      </c>
      <c r="M26" s="26"/>
      <c r="N26" s="27"/>
      <c r="O26" s="25">
        <f t="shared" si="0"/>
        <v>90</v>
      </c>
      <c r="P26" s="76" t="s">
        <v>163</v>
      </c>
      <c r="Q26" s="94">
        <f t="shared" si="1"/>
        <v>26</v>
      </c>
    </row>
    <row r="27" spans="1:17" ht="15.75" customHeight="1">
      <c r="A27" s="68">
        <v>22</v>
      </c>
      <c r="B27" s="22" t="s">
        <v>143</v>
      </c>
      <c r="C27" s="40">
        <v>12</v>
      </c>
      <c r="D27" s="40">
        <v>12</v>
      </c>
      <c r="E27" s="40">
        <v>6</v>
      </c>
      <c r="F27" s="40">
        <v>8</v>
      </c>
      <c r="G27" s="40"/>
      <c r="H27" s="40">
        <v>13</v>
      </c>
      <c r="I27" s="40">
        <v>9</v>
      </c>
      <c r="J27" s="40">
        <v>9</v>
      </c>
      <c r="K27" s="40">
        <v>9</v>
      </c>
      <c r="L27" s="40">
        <v>6</v>
      </c>
      <c r="M27" s="40"/>
      <c r="N27" s="40"/>
      <c r="O27" s="25">
        <f t="shared" si="0"/>
        <v>84</v>
      </c>
      <c r="P27" s="76" t="s">
        <v>163</v>
      </c>
      <c r="Q27" s="94">
        <f t="shared" si="1"/>
        <v>30</v>
      </c>
    </row>
    <row r="28" spans="1:17" ht="15.75" customHeight="1">
      <c r="A28" s="68">
        <v>23</v>
      </c>
      <c r="B28" s="22" t="s">
        <v>141</v>
      </c>
      <c r="C28" s="26">
        <v>12</v>
      </c>
      <c r="D28" s="26">
        <v>10</v>
      </c>
      <c r="E28" s="26"/>
      <c r="F28" s="26">
        <v>7</v>
      </c>
      <c r="G28" s="26">
        <v>9</v>
      </c>
      <c r="H28" s="26">
        <v>12</v>
      </c>
      <c r="I28" s="26">
        <v>9</v>
      </c>
      <c r="J28" s="26">
        <v>8</v>
      </c>
      <c r="K28" s="26">
        <v>9</v>
      </c>
      <c r="L28" s="26">
        <v>7</v>
      </c>
      <c r="M28" s="26"/>
      <c r="N28" s="27"/>
      <c r="O28" s="25">
        <f t="shared" si="0"/>
        <v>83</v>
      </c>
      <c r="P28" s="76" t="s">
        <v>163</v>
      </c>
      <c r="Q28" s="94">
        <f t="shared" si="1"/>
        <v>22</v>
      </c>
    </row>
    <row r="29" spans="1:17" ht="15.75" customHeight="1">
      <c r="A29" s="68">
        <v>24</v>
      </c>
      <c r="B29" s="22" t="s">
        <v>109</v>
      </c>
      <c r="C29" s="26">
        <v>13</v>
      </c>
      <c r="D29" s="26">
        <v>11</v>
      </c>
      <c r="E29" s="26">
        <v>7</v>
      </c>
      <c r="F29" s="26">
        <v>8</v>
      </c>
      <c r="G29" s="26">
        <v>9</v>
      </c>
      <c r="H29" s="26">
        <v>12</v>
      </c>
      <c r="I29" s="26">
        <v>9</v>
      </c>
      <c r="J29" s="26">
        <v>9</v>
      </c>
      <c r="K29" s="26">
        <v>9</v>
      </c>
      <c r="L29" s="26">
        <v>8</v>
      </c>
      <c r="M29" s="26"/>
      <c r="N29" s="27"/>
      <c r="O29" s="25">
        <f t="shared" si="0"/>
        <v>95</v>
      </c>
      <c r="P29" s="76" t="s">
        <v>163</v>
      </c>
      <c r="Q29" s="94">
        <f t="shared" si="1"/>
        <v>31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93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71</v>
      </c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12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274</v>
      </c>
      <c r="D4" s="257"/>
      <c r="E4" s="248"/>
      <c r="F4" s="249"/>
      <c r="G4" s="249"/>
      <c r="H4" s="258"/>
      <c r="I4" s="254"/>
      <c r="J4" s="255"/>
      <c r="K4" s="259"/>
      <c r="L4" s="260"/>
      <c r="M4" s="269"/>
      <c r="N4" s="270"/>
      <c r="O4" s="261">
        <v>60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25</v>
      </c>
      <c r="C6" s="26"/>
      <c r="D6" s="26">
        <v>9</v>
      </c>
      <c r="E6" s="26"/>
      <c r="F6" s="26">
        <v>7</v>
      </c>
      <c r="G6" s="26"/>
      <c r="H6" s="26">
        <v>12</v>
      </c>
      <c r="I6" s="26">
        <v>10</v>
      </c>
      <c r="J6" s="26">
        <v>9</v>
      </c>
      <c r="K6" s="26">
        <v>8</v>
      </c>
      <c r="L6" s="26">
        <v>6</v>
      </c>
      <c r="M6" s="26"/>
      <c r="N6" s="27"/>
      <c r="O6" s="25">
        <f aca="true" t="shared" si="0" ref="O6:O45">IF(B6="","",SUM(C6:M6)-(N6))</f>
        <v>61</v>
      </c>
      <c r="P6" s="124" t="s">
        <v>98</v>
      </c>
      <c r="Q6" s="94">
        <f>SUM(C6:E6)</f>
        <v>9</v>
      </c>
      <c r="R6" s="95"/>
    </row>
    <row r="7" spans="1:17" ht="15.75" customHeight="1">
      <c r="A7" s="68">
        <v>2</v>
      </c>
      <c r="B7" s="22">
        <v>26</v>
      </c>
      <c r="C7" s="26"/>
      <c r="D7" s="26">
        <v>9</v>
      </c>
      <c r="E7" s="26">
        <v>6</v>
      </c>
      <c r="F7" s="26">
        <v>7</v>
      </c>
      <c r="G7" s="26"/>
      <c r="H7" s="26">
        <v>12</v>
      </c>
      <c r="I7" s="26">
        <v>10</v>
      </c>
      <c r="J7" s="26">
        <v>9</v>
      </c>
      <c r="K7" s="26">
        <v>8</v>
      </c>
      <c r="L7" s="26">
        <v>7</v>
      </c>
      <c r="M7" s="26"/>
      <c r="N7" s="27"/>
      <c r="O7" s="25">
        <f t="shared" si="0"/>
        <v>68</v>
      </c>
      <c r="P7" s="124" t="s">
        <v>98</v>
      </c>
      <c r="Q7" s="94">
        <f aca="true" t="shared" si="1" ref="Q7:Q45">SUM(C7:E7)</f>
        <v>15</v>
      </c>
    </row>
    <row r="8" spans="1:17" ht="15.75" customHeight="1">
      <c r="A8" s="68">
        <v>3</v>
      </c>
      <c r="B8" s="22">
        <v>36</v>
      </c>
      <c r="C8" s="40">
        <v>12</v>
      </c>
      <c r="D8" s="40">
        <v>9</v>
      </c>
      <c r="E8" s="40"/>
      <c r="F8" s="40">
        <v>7</v>
      </c>
      <c r="G8" s="40"/>
      <c r="H8" s="40">
        <v>12</v>
      </c>
      <c r="I8" s="40">
        <v>10</v>
      </c>
      <c r="J8" s="40">
        <v>9</v>
      </c>
      <c r="K8" s="40">
        <v>9</v>
      </c>
      <c r="L8" s="40">
        <v>6</v>
      </c>
      <c r="M8" s="40"/>
      <c r="N8" s="40"/>
      <c r="O8" s="25">
        <f t="shared" si="0"/>
        <v>74</v>
      </c>
      <c r="P8" s="124" t="s">
        <v>98</v>
      </c>
      <c r="Q8" s="94">
        <f t="shared" si="1"/>
        <v>21</v>
      </c>
    </row>
    <row r="9" spans="1:17" ht="15.75" customHeight="1">
      <c r="A9" s="68">
        <v>4</v>
      </c>
      <c r="B9" s="22">
        <v>49</v>
      </c>
      <c r="C9" s="40"/>
      <c r="D9" s="40">
        <v>9</v>
      </c>
      <c r="E9" s="40">
        <v>6</v>
      </c>
      <c r="F9" s="40">
        <v>8</v>
      </c>
      <c r="G9" s="40"/>
      <c r="H9" s="40">
        <v>12</v>
      </c>
      <c r="I9" s="40">
        <v>10</v>
      </c>
      <c r="J9" s="40">
        <v>9</v>
      </c>
      <c r="K9" s="40">
        <v>9</v>
      </c>
      <c r="L9" s="40">
        <v>8</v>
      </c>
      <c r="M9" s="40"/>
      <c r="N9" s="40"/>
      <c r="O9" s="25">
        <f t="shared" si="0"/>
        <v>71</v>
      </c>
      <c r="P9" s="124" t="s">
        <v>98</v>
      </c>
      <c r="Q9" s="94">
        <f t="shared" si="1"/>
        <v>15</v>
      </c>
    </row>
    <row r="10" spans="1:17" ht="15.75" customHeight="1">
      <c r="A10" s="68">
        <v>5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4"/>
      <c r="Q10" s="94">
        <f t="shared" si="1"/>
        <v>0</v>
      </c>
    </row>
    <row r="11" spans="1:17" ht="15.75" customHeight="1">
      <c r="A11" s="68">
        <v>6</v>
      </c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4"/>
      <c r="Q11" s="94">
        <f t="shared" si="1"/>
        <v>0</v>
      </c>
    </row>
    <row r="12" spans="1:17" ht="15.75" customHeight="1">
      <c r="A12" s="68">
        <v>7</v>
      </c>
      <c r="B12" s="2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 t="str">
        <f t="shared" si="0"/>
        <v/>
      </c>
      <c r="P12" s="124"/>
      <c r="Q12" s="94">
        <f t="shared" si="1"/>
        <v>0</v>
      </c>
    </row>
    <row r="13" spans="1:17" ht="15.75" customHeight="1">
      <c r="A13" s="68">
        <v>8</v>
      </c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4"/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5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95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77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15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418</v>
      </c>
      <c r="D4" s="257"/>
      <c r="E4" s="248"/>
      <c r="F4" s="249"/>
      <c r="G4" s="249"/>
      <c r="H4" s="258"/>
      <c r="I4" s="254"/>
      <c r="J4" s="255"/>
      <c r="K4" s="259"/>
      <c r="L4" s="260"/>
      <c r="M4" s="269"/>
      <c r="N4" s="270"/>
      <c r="O4" s="261">
        <v>119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17</v>
      </c>
      <c r="C6" s="26"/>
      <c r="D6" s="26">
        <v>11</v>
      </c>
      <c r="E6" s="26"/>
      <c r="F6" s="26">
        <v>7</v>
      </c>
      <c r="G6" s="26"/>
      <c r="H6" s="26">
        <v>12</v>
      </c>
      <c r="I6" s="26">
        <v>9</v>
      </c>
      <c r="J6" s="26">
        <v>9</v>
      </c>
      <c r="K6" s="26">
        <v>10</v>
      </c>
      <c r="L6" s="26">
        <v>7</v>
      </c>
      <c r="M6" s="26"/>
      <c r="N6" s="27"/>
      <c r="O6" s="25">
        <f aca="true" t="shared" si="0" ref="O6:O45">IF(B6="","",SUM(C6:M6)-(N6))</f>
        <v>65</v>
      </c>
      <c r="P6" s="124" t="s">
        <v>98</v>
      </c>
      <c r="Q6" s="94">
        <f>SUM(C6:E6)</f>
        <v>11</v>
      </c>
      <c r="R6" s="95"/>
    </row>
    <row r="7" spans="1:17" ht="15.75" customHeight="1">
      <c r="A7" s="68">
        <v>2</v>
      </c>
      <c r="B7" s="22">
        <v>24</v>
      </c>
      <c r="C7" s="26">
        <v>13</v>
      </c>
      <c r="D7" s="26">
        <v>9</v>
      </c>
      <c r="E7" s="26">
        <v>6</v>
      </c>
      <c r="F7" s="26">
        <v>8</v>
      </c>
      <c r="G7" s="26"/>
      <c r="H7" s="26">
        <v>12</v>
      </c>
      <c r="I7" s="26">
        <v>9</v>
      </c>
      <c r="J7" s="26">
        <v>9</v>
      </c>
      <c r="K7" s="26">
        <v>10</v>
      </c>
      <c r="L7" s="26">
        <v>9</v>
      </c>
      <c r="M7" s="26"/>
      <c r="N7" s="27"/>
      <c r="O7" s="25">
        <f t="shared" si="0"/>
        <v>85</v>
      </c>
      <c r="P7" s="124" t="s">
        <v>98</v>
      </c>
      <c r="Q7" s="94">
        <f aca="true" t="shared" si="1" ref="Q7:Q45">SUM(C7:E7)</f>
        <v>28</v>
      </c>
    </row>
    <row r="8" spans="1:17" ht="15.75" customHeight="1">
      <c r="A8" s="68">
        <v>3</v>
      </c>
      <c r="B8" s="22">
        <v>6</v>
      </c>
      <c r="C8" s="40">
        <v>15</v>
      </c>
      <c r="D8" s="40">
        <v>11</v>
      </c>
      <c r="E8" s="40"/>
      <c r="F8" s="40">
        <v>9</v>
      </c>
      <c r="G8" s="40"/>
      <c r="H8" s="40">
        <v>12</v>
      </c>
      <c r="I8" s="40">
        <v>9</v>
      </c>
      <c r="J8" s="40">
        <v>9</v>
      </c>
      <c r="K8" s="40">
        <v>9</v>
      </c>
      <c r="L8" s="40">
        <v>7</v>
      </c>
      <c r="M8" s="40"/>
      <c r="N8" s="40"/>
      <c r="O8" s="25">
        <f t="shared" si="0"/>
        <v>81</v>
      </c>
      <c r="P8" s="124" t="s">
        <v>98</v>
      </c>
      <c r="Q8" s="94">
        <f t="shared" si="1"/>
        <v>26</v>
      </c>
    </row>
    <row r="9" spans="1:17" ht="15.75" customHeight="1">
      <c r="A9" s="68">
        <v>4</v>
      </c>
      <c r="B9" s="22">
        <v>69</v>
      </c>
      <c r="C9" s="40">
        <v>12</v>
      </c>
      <c r="D9" s="40">
        <v>9</v>
      </c>
      <c r="E9" s="40">
        <v>8</v>
      </c>
      <c r="F9" s="40">
        <v>8</v>
      </c>
      <c r="G9" s="40">
        <v>12</v>
      </c>
      <c r="H9" s="40">
        <v>12</v>
      </c>
      <c r="I9" s="40">
        <v>9</v>
      </c>
      <c r="J9" s="40">
        <v>10</v>
      </c>
      <c r="K9" s="40">
        <v>9</v>
      </c>
      <c r="L9" s="40">
        <v>10</v>
      </c>
      <c r="M9" s="40">
        <v>3</v>
      </c>
      <c r="N9" s="40"/>
      <c r="O9" s="25">
        <f t="shared" si="0"/>
        <v>102</v>
      </c>
      <c r="P9" s="124" t="s">
        <v>98</v>
      </c>
      <c r="Q9" s="94">
        <f t="shared" si="1"/>
        <v>29</v>
      </c>
    </row>
    <row r="10" spans="1:17" ht="15.75" customHeight="1">
      <c r="A10" s="68">
        <v>5</v>
      </c>
      <c r="B10" s="22">
        <v>17</v>
      </c>
      <c r="C10" s="26">
        <v>13</v>
      </c>
      <c r="D10" s="26">
        <v>12</v>
      </c>
      <c r="E10" s="26"/>
      <c r="F10" s="26">
        <v>9</v>
      </c>
      <c r="G10" s="26"/>
      <c r="H10" s="26">
        <v>15</v>
      </c>
      <c r="I10" s="26">
        <v>10</v>
      </c>
      <c r="J10" s="26">
        <v>9</v>
      </c>
      <c r="K10" s="26">
        <v>10</v>
      </c>
      <c r="L10" s="26">
        <v>7</v>
      </c>
      <c r="M10" s="26"/>
      <c r="N10" s="27"/>
      <c r="O10" s="25">
        <f t="shared" si="0"/>
        <v>85</v>
      </c>
      <c r="P10" s="124" t="s">
        <v>98</v>
      </c>
      <c r="Q10" s="94">
        <f t="shared" si="1"/>
        <v>25</v>
      </c>
    </row>
    <row r="11" spans="1:17" ht="15.75" customHeight="1">
      <c r="A11" s="68">
        <v>6</v>
      </c>
      <c r="B11" s="22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>
        <f t="shared" si="0"/>
        <v>0</v>
      </c>
      <c r="P11" s="124" t="s">
        <v>98</v>
      </c>
      <c r="Q11" s="94">
        <f t="shared" si="1"/>
        <v>0</v>
      </c>
    </row>
    <row r="12" spans="1:17" ht="15.75" customHeight="1">
      <c r="A12" s="68">
        <v>7</v>
      </c>
      <c r="B12" s="22">
        <v>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>
        <f t="shared" si="0"/>
        <v>0</v>
      </c>
      <c r="P12" s="124" t="s">
        <v>98</v>
      </c>
      <c r="Q12" s="94">
        <f t="shared" si="1"/>
        <v>0</v>
      </c>
    </row>
    <row r="13" spans="1:17" ht="15.75" customHeight="1">
      <c r="A13" s="68">
        <v>8</v>
      </c>
      <c r="B13" s="22">
        <v>69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>
        <f t="shared" si="0"/>
        <v>0</v>
      </c>
      <c r="P13" s="124" t="s">
        <v>98</v>
      </c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6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166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127</v>
      </c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13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/>
      <c r="H4" s="258"/>
      <c r="I4" s="254"/>
      <c r="J4" s="255"/>
      <c r="K4" s="259">
        <v>468</v>
      </c>
      <c r="L4" s="260"/>
      <c r="M4" s="269"/>
      <c r="N4" s="270"/>
      <c r="O4" s="261">
        <v>157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 t="s">
        <v>146</v>
      </c>
      <c r="C6" s="26">
        <v>13</v>
      </c>
      <c r="D6" s="26">
        <v>11</v>
      </c>
      <c r="E6" s="26">
        <v>8</v>
      </c>
      <c r="F6" s="26">
        <v>7</v>
      </c>
      <c r="G6" s="26">
        <v>10</v>
      </c>
      <c r="H6" s="26">
        <v>12</v>
      </c>
      <c r="I6" s="26">
        <v>10</v>
      </c>
      <c r="J6" s="26">
        <v>9</v>
      </c>
      <c r="K6" s="26">
        <v>9</v>
      </c>
      <c r="L6" s="26">
        <v>7</v>
      </c>
      <c r="M6" s="26"/>
      <c r="N6" s="27"/>
      <c r="O6" s="25">
        <f aca="true" t="shared" si="0" ref="O6:O13">IF(B6="","",SUM(C6:M6)-(N6))</f>
        <v>96</v>
      </c>
      <c r="P6" s="124" t="s">
        <v>163</v>
      </c>
      <c r="Q6" s="94">
        <f>SUM(C6:E6)</f>
        <v>32</v>
      </c>
      <c r="R6" s="95"/>
    </row>
    <row r="7" spans="1:17" ht="15.75" customHeight="1">
      <c r="A7" s="68">
        <v>2</v>
      </c>
      <c r="B7" s="22" t="s">
        <v>116</v>
      </c>
      <c r="C7" s="40">
        <v>12</v>
      </c>
      <c r="D7" s="40">
        <v>12</v>
      </c>
      <c r="E7" s="40">
        <v>7</v>
      </c>
      <c r="F7" s="40">
        <v>7</v>
      </c>
      <c r="G7" s="40">
        <v>12</v>
      </c>
      <c r="H7" s="40">
        <v>11</v>
      </c>
      <c r="I7" s="40">
        <v>9</v>
      </c>
      <c r="J7" s="40">
        <v>10</v>
      </c>
      <c r="K7" s="40">
        <v>9</v>
      </c>
      <c r="L7" s="40">
        <v>7</v>
      </c>
      <c r="M7" s="40"/>
      <c r="N7" s="40"/>
      <c r="O7" s="25">
        <f t="shared" si="0"/>
        <v>96</v>
      </c>
      <c r="P7" s="124" t="s">
        <v>163</v>
      </c>
      <c r="Q7" s="94">
        <f aca="true" t="shared" si="1" ref="Q7:Q45">SUM(C7:E7)</f>
        <v>31</v>
      </c>
    </row>
    <row r="8" spans="1:17" ht="15.75" customHeight="1">
      <c r="A8" s="68">
        <v>3</v>
      </c>
      <c r="B8" s="22" t="s">
        <v>147</v>
      </c>
      <c r="C8" s="26">
        <v>12</v>
      </c>
      <c r="D8" s="26">
        <v>9</v>
      </c>
      <c r="E8" s="26">
        <v>7</v>
      </c>
      <c r="F8" s="26">
        <v>8</v>
      </c>
      <c r="G8" s="26">
        <v>10</v>
      </c>
      <c r="H8" s="26">
        <v>12</v>
      </c>
      <c r="I8" s="26">
        <v>9</v>
      </c>
      <c r="J8" s="26">
        <v>9</v>
      </c>
      <c r="K8" s="26">
        <v>9</v>
      </c>
      <c r="L8" s="26">
        <v>9</v>
      </c>
      <c r="M8" s="26"/>
      <c r="N8" s="27"/>
      <c r="O8" s="25">
        <f t="shared" si="0"/>
        <v>94</v>
      </c>
      <c r="P8" s="124" t="s">
        <v>163</v>
      </c>
      <c r="Q8" s="94">
        <f t="shared" si="1"/>
        <v>28</v>
      </c>
    </row>
    <row r="9" spans="1:17" ht="15.75" customHeight="1">
      <c r="A9" s="68">
        <v>4</v>
      </c>
      <c r="B9" s="22" t="s">
        <v>148</v>
      </c>
      <c r="C9" s="40">
        <v>12</v>
      </c>
      <c r="D9" s="40">
        <v>10</v>
      </c>
      <c r="E9" s="40">
        <v>6</v>
      </c>
      <c r="F9" s="40">
        <v>7</v>
      </c>
      <c r="G9" s="40">
        <v>10</v>
      </c>
      <c r="H9" s="40">
        <v>12</v>
      </c>
      <c r="I9" s="40">
        <v>10</v>
      </c>
      <c r="J9" s="40">
        <v>9</v>
      </c>
      <c r="K9" s="40">
        <v>9</v>
      </c>
      <c r="L9" s="40">
        <v>7</v>
      </c>
      <c r="M9" s="40"/>
      <c r="N9" s="40"/>
      <c r="O9" s="25">
        <f t="shared" si="0"/>
        <v>92</v>
      </c>
      <c r="P9" s="124" t="s">
        <v>163</v>
      </c>
      <c r="Q9" s="94">
        <f t="shared" si="1"/>
        <v>28</v>
      </c>
    </row>
    <row r="10" spans="1:17" ht="15.75" customHeight="1">
      <c r="A10" s="68">
        <v>5</v>
      </c>
      <c r="B10" s="22" t="s">
        <v>129</v>
      </c>
      <c r="C10" s="26"/>
      <c r="D10" s="26">
        <v>12</v>
      </c>
      <c r="E10" s="26">
        <v>8</v>
      </c>
      <c r="F10" s="26">
        <v>8</v>
      </c>
      <c r="G10" s="26">
        <v>11</v>
      </c>
      <c r="H10" s="26">
        <v>15</v>
      </c>
      <c r="I10" s="26">
        <v>10</v>
      </c>
      <c r="J10" s="26">
        <v>9</v>
      </c>
      <c r="K10" s="26">
        <v>10</v>
      </c>
      <c r="L10" s="26">
        <v>7</v>
      </c>
      <c r="M10" s="26"/>
      <c r="N10" s="27"/>
      <c r="O10" s="25">
        <f t="shared" si="0"/>
        <v>90</v>
      </c>
      <c r="P10" s="124" t="s">
        <v>163</v>
      </c>
      <c r="Q10" s="94">
        <f t="shared" si="1"/>
        <v>20</v>
      </c>
    </row>
    <row r="11" spans="1:17" ht="15.75" customHeight="1">
      <c r="A11" s="68">
        <v>6</v>
      </c>
      <c r="B11" s="22" t="s">
        <v>128</v>
      </c>
      <c r="C11" s="26"/>
      <c r="D11" s="26">
        <v>10</v>
      </c>
      <c r="E11" s="26">
        <v>8</v>
      </c>
      <c r="F11" s="26">
        <v>9</v>
      </c>
      <c r="G11" s="26">
        <v>10</v>
      </c>
      <c r="H11" s="26">
        <v>15</v>
      </c>
      <c r="I11" s="26">
        <v>10</v>
      </c>
      <c r="J11" s="26">
        <v>9</v>
      </c>
      <c r="K11" s="26">
        <v>10</v>
      </c>
      <c r="L11" s="26">
        <v>7</v>
      </c>
      <c r="M11" s="26"/>
      <c r="N11" s="27"/>
      <c r="O11" s="25">
        <f t="shared" si="0"/>
        <v>88</v>
      </c>
      <c r="P11" s="124" t="s">
        <v>163</v>
      </c>
      <c r="Q11" s="94">
        <f t="shared" si="1"/>
        <v>18</v>
      </c>
    </row>
    <row r="12" spans="1:17" ht="15.75" customHeight="1">
      <c r="A12" s="68">
        <v>7</v>
      </c>
      <c r="B12" s="22" t="s">
        <v>109</v>
      </c>
      <c r="C12" s="40"/>
      <c r="D12" s="40">
        <v>10</v>
      </c>
      <c r="E12" s="40">
        <v>7</v>
      </c>
      <c r="F12" s="40">
        <v>8</v>
      </c>
      <c r="G12" s="40">
        <v>11</v>
      </c>
      <c r="H12" s="40">
        <v>15</v>
      </c>
      <c r="I12" s="40">
        <v>10</v>
      </c>
      <c r="J12" s="40">
        <v>9</v>
      </c>
      <c r="K12" s="40">
        <v>10</v>
      </c>
      <c r="L12" s="40">
        <v>8</v>
      </c>
      <c r="M12" s="40"/>
      <c r="N12" s="40"/>
      <c r="O12" s="25">
        <f t="shared" si="0"/>
        <v>88</v>
      </c>
      <c r="P12" s="124" t="s">
        <v>163</v>
      </c>
      <c r="Q12" s="94">
        <f t="shared" si="1"/>
        <v>17</v>
      </c>
    </row>
    <row r="13" spans="1:17" ht="15.75" customHeight="1">
      <c r="A13" s="68">
        <v>8</v>
      </c>
      <c r="B13" s="22" t="s">
        <v>130</v>
      </c>
      <c r="C13" s="40"/>
      <c r="D13" s="40">
        <v>10</v>
      </c>
      <c r="E13" s="40">
        <v>7</v>
      </c>
      <c r="F13" s="40">
        <v>8</v>
      </c>
      <c r="G13" s="40">
        <v>10</v>
      </c>
      <c r="H13" s="40">
        <v>15</v>
      </c>
      <c r="I13" s="40">
        <v>10</v>
      </c>
      <c r="J13" s="40">
        <v>9</v>
      </c>
      <c r="K13" s="40">
        <v>10</v>
      </c>
      <c r="L13" s="40">
        <v>8</v>
      </c>
      <c r="M13" s="40"/>
      <c r="N13" s="40"/>
      <c r="O13" s="25">
        <f t="shared" si="0"/>
        <v>87</v>
      </c>
      <c r="P13" s="124" t="s">
        <v>163</v>
      </c>
      <c r="Q13" s="94">
        <f t="shared" si="1"/>
        <v>17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aca="true" t="shared" si="2" ref="O14:O45">IF(B14="","",SUM(C14:M14)-(N14))</f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2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2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2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2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2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2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2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2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2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2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2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2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2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2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2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/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/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0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/>
      <c r="H4" s="258"/>
      <c r="I4" s="254"/>
      <c r="J4" s="255"/>
      <c r="K4" s="259">
        <v>243</v>
      </c>
      <c r="L4" s="260"/>
      <c r="M4" s="269"/>
      <c r="N4" s="270"/>
      <c r="O4" s="261">
        <v>38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 t="s">
        <v>153</v>
      </c>
      <c r="C6" s="26"/>
      <c r="D6" s="26">
        <v>10</v>
      </c>
      <c r="E6" s="26">
        <v>6</v>
      </c>
      <c r="F6" s="26">
        <v>7</v>
      </c>
      <c r="G6" s="26">
        <v>9</v>
      </c>
      <c r="H6" s="26">
        <v>14</v>
      </c>
      <c r="I6" s="26">
        <v>10</v>
      </c>
      <c r="J6" s="26">
        <v>9</v>
      </c>
      <c r="K6" s="26">
        <v>9</v>
      </c>
      <c r="L6" s="26">
        <v>8</v>
      </c>
      <c r="M6" s="26"/>
      <c r="N6" s="27"/>
      <c r="O6" s="25">
        <f aca="true" t="shared" si="0" ref="O6:O45">IF(B6="","",SUM(C6:M6)-(N6))</f>
        <v>82</v>
      </c>
      <c r="P6" s="124"/>
      <c r="Q6" s="94">
        <f>SUM(C6:E6)</f>
        <v>16</v>
      </c>
      <c r="R6" s="95"/>
    </row>
    <row r="7" spans="1:17" ht="15.75" customHeight="1">
      <c r="A7" s="68">
        <v>2</v>
      </c>
      <c r="B7" s="22" t="s">
        <v>154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5">
        <f t="shared" si="0"/>
        <v>0</v>
      </c>
      <c r="P7" s="124"/>
      <c r="Q7" s="94">
        <f aca="true" t="shared" si="1" ref="Q7:Q45">SUM(C7:E7)</f>
        <v>0</v>
      </c>
    </row>
    <row r="8" spans="1:17" ht="15.75" customHeight="1">
      <c r="A8" s="68">
        <v>3</v>
      </c>
      <c r="B8" s="22" t="s">
        <v>155</v>
      </c>
      <c r="C8" s="40"/>
      <c r="D8" s="40"/>
      <c r="E8" s="40">
        <v>6</v>
      </c>
      <c r="F8" s="40">
        <v>7</v>
      </c>
      <c r="G8" s="40">
        <v>11</v>
      </c>
      <c r="H8" s="40">
        <v>14</v>
      </c>
      <c r="I8" s="40">
        <v>10</v>
      </c>
      <c r="J8" s="40">
        <v>9</v>
      </c>
      <c r="K8" s="40">
        <v>9</v>
      </c>
      <c r="L8" s="40">
        <v>7</v>
      </c>
      <c r="M8" s="40"/>
      <c r="N8" s="40"/>
      <c r="O8" s="25">
        <f t="shared" si="0"/>
        <v>73</v>
      </c>
      <c r="P8" s="124"/>
      <c r="Q8" s="94">
        <f t="shared" si="1"/>
        <v>6</v>
      </c>
    </row>
    <row r="9" spans="1:17" ht="15.75" customHeight="1">
      <c r="A9" s="68">
        <v>4</v>
      </c>
      <c r="B9" s="22" t="s">
        <v>130</v>
      </c>
      <c r="C9" s="40"/>
      <c r="D9" s="40">
        <v>9</v>
      </c>
      <c r="E9" s="40">
        <v>7</v>
      </c>
      <c r="F9" s="40">
        <v>8</v>
      </c>
      <c r="G9" s="40">
        <v>12</v>
      </c>
      <c r="H9" s="40">
        <v>15</v>
      </c>
      <c r="I9" s="40">
        <v>9</v>
      </c>
      <c r="J9" s="40">
        <v>10</v>
      </c>
      <c r="K9" s="40">
        <v>9</v>
      </c>
      <c r="L9" s="40">
        <v>9</v>
      </c>
      <c r="M9" s="40"/>
      <c r="N9" s="40"/>
      <c r="O9" s="25">
        <f t="shared" si="0"/>
        <v>88</v>
      </c>
      <c r="P9" s="124"/>
      <c r="Q9" s="94">
        <f t="shared" si="1"/>
        <v>16</v>
      </c>
    </row>
    <row r="10" spans="1:17" ht="15.75" customHeight="1">
      <c r="A10" s="68">
        <v>5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4"/>
      <c r="Q10" s="94">
        <f t="shared" si="1"/>
        <v>0</v>
      </c>
    </row>
    <row r="11" spans="1:17" ht="15.75" customHeight="1">
      <c r="A11" s="68">
        <v>6</v>
      </c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4"/>
      <c r="Q11" s="94">
        <f t="shared" si="1"/>
        <v>0</v>
      </c>
    </row>
    <row r="12" spans="1:17" ht="15.75" customHeight="1">
      <c r="A12" s="68">
        <v>7</v>
      </c>
      <c r="B12" s="2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 t="str">
        <f t="shared" si="0"/>
        <v/>
      </c>
      <c r="P12" s="124"/>
      <c r="Q12" s="94">
        <f t="shared" si="1"/>
        <v>0</v>
      </c>
    </row>
    <row r="13" spans="1:17" ht="15.75" customHeight="1">
      <c r="A13" s="68">
        <v>8</v>
      </c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4"/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0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168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137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12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/>
      <c r="H4" s="258"/>
      <c r="I4" s="254"/>
      <c r="J4" s="255"/>
      <c r="K4" s="259">
        <v>319</v>
      </c>
      <c r="L4" s="260"/>
      <c r="M4" s="269"/>
      <c r="N4" s="270"/>
      <c r="O4" s="261">
        <v>85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 t="s">
        <v>138</v>
      </c>
      <c r="C6" s="26"/>
      <c r="D6" s="26">
        <v>9</v>
      </c>
      <c r="E6" s="26">
        <v>6</v>
      </c>
      <c r="F6" s="26">
        <v>7</v>
      </c>
      <c r="G6" s="26"/>
      <c r="H6" s="26">
        <v>12</v>
      </c>
      <c r="I6" s="26">
        <v>10</v>
      </c>
      <c r="J6" s="26">
        <v>10</v>
      </c>
      <c r="K6" s="26">
        <v>9</v>
      </c>
      <c r="L6" s="26">
        <v>6</v>
      </c>
      <c r="M6" s="26"/>
      <c r="N6" s="27"/>
      <c r="O6" s="25">
        <f aca="true" t="shared" si="0" ref="O6:O45">IF(B6="","",SUM(C6:M6)-(N6))</f>
        <v>69</v>
      </c>
      <c r="P6" s="124" t="s">
        <v>163</v>
      </c>
      <c r="Q6" s="94">
        <f>SUM(C6:E6)</f>
        <v>15</v>
      </c>
      <c r="R6" s="95"/>
    </row>
    <row r="7" spans="1:17" ht="15.75" customHeight="1">
      <c r="A7" s="68">
        <v>2</v>
      </c>
      <c r="B7" s="22" t="s">
        <v>139</v>
      </c>
      <c r="C7" s="26"/>
      <c r="D7" s="26">
        <v>9</v>
      </c>
      <c r="E7" s="26">
        <v>6</v>
      </c>
      <c r="F7" s="26">
        <v>7</v>
      </c>
      <c r="G7" s="26">
        <v>12</v>
      </c>
      <c r="H7" s="26">
        <v>12</v>
      </c>
      <c r="I7" s="26">
        <v>10</v>
      </c>
      <c r="J7" s="26">
        <v>10</v>
      </c>
      <c r="K7" s="26">
        <v>10</v>
      </c>
      <c r="L7" s="26">
        <v>8</v>
      </c>
      <c r="M7" s="26"/>
      <c r="N7" s="27"/>
      <c r="O7" s="25">
        <f t="shared" si="0"/>
        <v>84</v>
      </c>
      <c r="P7" s="124" t="s">
        <v>163</v>
      </c>
      <c r="Q7" s="94">
        <f aca="true" t="shared" si="1" ref="Q7:Q45">SUM(C7:E7)</f>
        <v>15</v>
      </c>
    </row>
    <row r="8" spans="1:17" ht="15.75" customHeight="1">
      <c r="A8" s="68">
        <v>3</v>
      </c>
      <c r="B8" s="22" t="s">
        <v>140</v>
      </c>
      <c r="C8" s="40">
        <v>12</v>
      </c>
      <c r="D8" s="40">
        <v>9</v>
      </c>
      <c r="E8" s="40">
        <v>7</v>
      </c>
      <c r="F8" s="40">
        <v>7</v>
      </c>
      <c r="G8" s="40"/>
      <c r="H8" s="40">
        <v>12</v>
      </c>
      <c r="I8" s="40">
        <v>9</v>
      </c>
      <c r="J8" s="40">
        <v>10</v>
      </c>
      <c r="K8" s="40">
        <v>9</v>
      </c>
      <c r="L8" s="40">
        <v>8</v>
      </c>
      <c r="M8" s="40"/>
      <c r="N8" s="40"/>
      <c r="O8" s="25">
        <f t="shared" si="0"/>
        <v>83</v>
      </c>
      <c r="P8" s="124" t="s">
        <v>163</v>
      </c>
      <c r="Q8" s="94">
        <f t="shared" si="1"/>
        <v>28</v>
      </c>
    </row>
    <row r="9" spans="1:17" ht="15.75" customHeight="1">
      <c r="A9" s="68">
        <v>4</v>
      </c>
      <c r="B9" s="22" t="s">
        <v>141</v>
      </c>
      <c r="C9" s="40">
        <v>12</v>
      </c>
      <c r="D9" s="40">
        <v>9</v>
      </c>
      <c r="E9" s="40">
        <v>6</v>
      </c>
      <c r="F9" s="40">
        <v>8</v>
      </c>
      <c r="G9" s="40"/>
      <c r="H9" s="40">
        <v>12</v>
      </c>
      <c r="I9" s="40">
        <v>10</v>
      </c>
      <c r="J9" s="40">
        <v>10</v>
      </c>
      <c r="K9" s="40">
        <v>9</v>
      </c>
      <c r="L9" s="40">
        <v>7</v>
      </c>
      <c r="M9" s="40"/>
      <c r="N9" s="40"/>
      <c r="O9" s="25">
        <f t="shared" si="0"/>
        <v>83</v>
      </c>
      <c r="P9" s="124" t="s">
        <v>163</v>
      </c>
      <c r="Q9" s="94">
        <f t="shared" si="1"/>
        <v>27</v>
      </c>
    </row>
    <row r="10" spans="1:17" ht="15.75" customHeight="1">
      <c r="A10" s="68">
        <v>5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4"/>
      <c r="Q10" s="94">
        <f t="shared" si="1"/>
        <v>0</v>
      </c>
    </row>
    <row r="11" spans="1:17" ht="15.75" customHeight="1">
      <c r="A11" s="68">
        <v>6</v>
      </c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4"/>
      <c r="Q11" s="94">
        <f t="shared" si="1"/>
        <v>0</v>
      </c>
    </row>
    <row r="12" spans="1:17" ht="15.75" customHeight="1">
      <c r="A12" s="68">
        <v>7</v>
      </c>
      <c r="B12" s="2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 t="str">
        <f t="shared" si="0"/>
        <v/>
      </c>
      <c r="P12" s="124"/>
      <c r="Q12" s="94">
        <f t="shared" si="1"/>
        <v>0</v>
      </c>
    </row>
    <row r="13" spans="1:17" ht="15.75" customHeight="1">
      <c r="A13" s="68">
        <v>8</v>
      </c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4"/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23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94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73</v>
      </c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16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352</v>
      </c>
      <c r="D4" s="257"/>
      <c r="E4" s="248"/>
      <c r="F4" s="249"/>
      <c r="G4" s="249">
        <v>459</v>
      </c>
      <c r="H4" s="258"/>
      <c r="I4" s="254"/>
      <c r="J4" s="255"/>
      <c r="K4" s="259">
        <v>402</v>
      </c>
      <c r="L4" s="260"/>
      <c r="M4" s="269"/>
      <c r="N4" s="270"/>
      <c r="O4" s="261">
        <v>164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20</v>
      </c>
      <c r="C6" s="26">
        <v>12</v>
      </c>
      <c r="D6" s="26">
        <v>11</v>
      </c>
      <c r="E6" s="26"/>
      <c r="F6" s="26">
        <v>8</v>
      </c>
      <c r="G6" s="26">
        <v>11</v>
      </c>
      <c r="H6" s="26">
        <v>12</v>
      </c>
      <c r="I6" s="26">
        <v>9</v>
      </c>
      <c r="J6" s="26">
        <v>9</v>
      </c>
      <c r="K6" s="26">
        <v>9</v>
      </c>
      <c r="L6" s="26">
        <v>9</v>
      </c>
      <c r="M6" s="26"/>
      <c r="N6" s="27"/>
      <c r="O6" s="25">
        <f aca="true" t="shared" si="0" ref="O6:O45">IF(B6="","",SUM(C6:M6)-(N6))</f>
        <v>90</v>
      </c>
      <c r="P6" s="124" t="s">
        <v>98</v>
      </c>
      <c r="Q6" s="94">
        <f>SUM(C6:E6)</f>
        <v>23</v>
      </c>
      <c r="R6" s="95"/>
    </row>
    <row r="7" spans="1:17" ht="15.75" customHeight="1">
      <c r="A7" s="68">
        <v>2</v>
      </c>
      <c r="B7" s="22">
        <v>13</v>
      </c>
      <c r="C7" s="26">
        <v>16</v>
      </c>
      <c r="D7" s="26">
        <v>11</v>
      </c>
      <c r="E7" s="26">
        <v>7</v>
      </c>
      <c r="F7" s="26">
        <v>8</v>
      </c>
      <c r="G7" s="26">
        <v>10</v>
      </c>
      <c r="H7" s="26">
        <v>12</v>
      </c>
      <c r="I7" s="26">
        <v>9</v>
      </c>
      <c r="J7" s="26">
        <v>9</v>
      </c>
      <c r="K7" s="26">
        <v>9</v>
      </c>
      <c r="L7" s="26">
        <v>12</v>
      </c>
      <c r="M7" s="26">
        <v>3</v>
      </c>
      <c r="N7" s="27"/>
      <c r="O7" s="25">
        <f t="shared" si="0"/>
        <v>106</v>
      </c>
      <c r="P7" s="124" t="s">
        <v>98</v>
      </c>
      <c r="Q7" s="94">
        <f aca="true" t="shared" si="1" ref="Q7:Q45">SUM(C7:E7)</f>
        <v>34</v>
      </c>
    </row>
    <row r="8" spans="1:17" ht="15.75" customHeight="1">
      <c r="A8" s="68">
        <v>3</v>
      </c>
      <c r="B8" s="22">
        <v>11</v>
      </c>
      <c r="C8" s="40"/>
      <c r="D8" s="40"/>
      <c r="E8" s="40"/>
      <c r="F8" s="40">
        <v>8</v>
      </c>
      <c r="G8" s="40">
        <v>12</v>
      </c>
      <c r="H8" s="40">
        <v>12</v>
      </c>
      <c r="I8" s="40">
        <v>9</v>
      </c>
      <c r="J8" s="40">
        <v>9</v>
      </c>
      <c r="K8" s="40">
        <v>8</v>
      </c>
      <c r="L8" s="40">
        <v>6</v>
      </c>
      <c r="M8" s="40"/>
      <c r="N8" s="40"/>
      <c r="O8" s="25">
        <f t="shared" si="0"/>
        <v>64</v>
      </c>
      <c r="P8" s="124" t="s">
        <v>98</v>
      </c>
      <c r="Q8" s="94">
        <f t="shared" si="1"/>
        <v>0</v>
      </c>
    </row>
    <row r="9" spans="1:17" ht="15.75" customHeight="1">
      <c r="A9" s="68">
        <v>4</v>
      </c>
      <c r="B9" s="22">
        <v>19</v>
      </c>
      <c r="C9" s="40">
        <v>13</v>
      </c>
      <c r="D9" s="40">
        <v>9</v>
      </c>
      <c r="E9" s="40">
        <v>6</v>
      </c>
      <c r="F9" s="40">
        <v>7</v>
      </c>
      <c r="G9" s="40">
        <v>10</v>
      </c>
      <c r="H9" s="40">
        <v>12</v>
      </c>
      <c r="I9" s="40">
        <v>9</v>
      </c>
      <c r="J9" s="40">
        <v>9</v>
      </c>
      <c r="K9" s="40">
        <v>8</v>
      </c>
      <c r="L9" s="40">
        <v>9</v>
      </c>
      <c r="M9" s="40"/>
      <c r="N9" s="40"/>
      <c r="O9" s="25">
        <f t="shared" si="0"/>
        <v>92</v>
      </c>
      <c r="P9" s="124" t="s">
        <v>98</v>
      </c>
      <c r="Q9" s="94">
        <f t="shared" si="1"/>
        <v>28</v>
      </c>
    </row>
    <row r="10" spans="1:17" ht="15.75" customHeight="1">
      <c r="A10" s="68">
        <v>5</v>
      </c>
      <c r="B10" s="22">
        <v>51</v>
      </c>
      <c r="C10" s="26">
        <v>12</v>
      </c>
      <c r="D10" s="26">
        <v>10</v>
      </c>
      <c r="E10" s="26">
        <v>7</v>
      </c>
      <c r="F10" s="26">
        <v>8</v>
      </c>
      <c r="G10" s="26"/>
      <c r="H10" s="26">
        <v>12</v>
      </c>
      <c r="I10" s="26">
        <v>8</v>
      </c>
      <c r="J10" s="26">
        <v>7</v>
      </c>
      <c r="K10" s="26">
        <v>9</v>
      </c>
      <c r="L10" s="26">
        <v>6</v>
      </c>
      <c r="M10" s="26"/>
      <c r="N10" s="27"/>
      <c r="O10" s="25">
        <f t="shared" si="0"/>
        <v>79</v>
      </c>
      <c r="P10" s="124" t="s">
        <v>99</v>
      </c>
      <c r="Q10" s="94">
        <f t="shared" si="1"/>
        <v>29</v>
      </c>
    </row>
    <row r="11" spans="1:17" ht="15.75" customHeight="1">
      <c r="A11" s="68">
        <v>6</v>
      </c>
      <c r="B11" s="22">
        <v>114</v>
      </c>
      <c r="C11" s="26"/>
      <c r="D11" s="26">
        <v>10</v>
      </c>
      <c r="E11" s="26">
        <v>6</v>
      </c>
      <c r="F11" s="26">
        <v>7</v>
      </c>
      <c r="G11" s="26">
        <v>9</v>
      </c>
      <c r="H11" s="26">
        <v>11</v>
      </c>
      <c r="I11" s="26">
        <v>9</v>
      </c>
      <c r="J11" s="26">
        <v>8</v>
      </c>
      <c r="K11" s="26">
        <v>10</v>
      </c>
      <c r="L11" s="26">
        <v>6</v>
      </c>
      <c r="M11" s="26"/>
      <c r="N11" s="27"/>
      <c r="O11" s="25">
        <f t="shared" si="0"/>
        <v>76</v>
      </c>
      <c r="P11" s="124" t="s">
        <v>99</v>
      </c>
      <c r="Q11" s="94">
        <f t="shared" si="1"/>
        <v>16</v>
      </c>
    </row>
    <row r="12" spans="1:17" ht="15.75" customHeight="1">
      <c r="A12" s="68">
        <v>7</v>
      </c>
      <c r="B12" s="22">
        <v>9</v>
      </c>
      <c r="C12" s="40">
        <v>15</v>
      </c>
      <c r="D12" s="40">
        <v>9</v>
      </c>
      <c r="E12" s="40"/>
      <c r="F12" s="40">
        <v>6</v>
      </c>
      <c r="G12" s="40"/>
      <c r="H12" s="40">
        <v>12</v>
      </c>
      <c r="I12" s="40">
        <v>9</v>
      </c>
      <c r="J12" s="40">
        <v>9</v>
      </c>
      <c r="K12" s="40">
        <v>8</v>
      </c>
      <c r="L12" s="40">
        <v>7</v>
      </c>
      <c r="M12" s="40"/>
      <c r="N12" s="40"/>
      <c r="O12" s="25">
        <f t="shared" si="0"/>
        <v>75</v>
      </c>
      <c r="P12" s="124" t="s">
        <v>99</v>
      </c>
      <c r="Q12" s="94">
        <f t="shared" si="1"/>
        <v>24</v>
      </c>
    </row>
    <row r="13" spans="1:17" ht="15.75" customHeight="1">
      <c r="A13" s="68">
        <v>8</v>
      </c>
      <c r="B13" s="22">
        <v>12</v>
      </c>
      <c r="C13" s="40">
        <v>14</v>
      </c>
      <c r="D13" s="40">
        <v>12</v>
      </c>
      <c r="E13" s="40"/>
      <c r="F13" s="40">
        <v>6</v>
      </c>
      <c r="G13" s="40">
        <v>10</v>
      </c>
      <c r="H13" s="40">
        <v>12</v>
      </c>
      <c r="I13" s="40">
        <v>9</v>
      </c>
      <c r="J13" s="40">
        <v>8</v>
      </c>
      <c r="K13" s="40">
        <v>8</v>
      </c>
      <c r="L13" s="40">
        <v>8</v>
      </c>
      <c r="M13" s="40"/>
      <c r="N13" s="40"/>
      <c r="O13" s="25">
        <f t="shared" si="0"/>
        <v>87</v>
      </c>
      <c r="P13" s="124" t="s">
        <v>99</v>
      </c>
      <c r="Q13" s="94">
        <f t="shared" si="1"/>
        <v>26</v>
      </c>
    </row>
    <row r="14" spans="1:17" ht="15.75" customHeight="1">
      <c r="A14" s="68">
        <v>9</v>
      </c>
      <c r="B14" s="22">
        <v>18</v>
      </c>
      <c r="C14" s="40"/>
      <c r="D14" s="40">
        <v>9</v>
      </c>
      <c r="E14" s="40">
        <v>6</v>
      </c>
      <c r="F14" s="40">
        <v>6</v>
      </c>
      <c r="G14" s="40">
        <v>10</v>
      </c>
      <c r="H14" s="40">
        <v>12</v>
      </c>
      <c r="I14" s="40">
        <v>9</v>
      </c>
      <c r="J14" s="40">
        <v>10</v>
      </c>
      <c r="K14" s="40">
        <v>9</v>
      </c>
      <c r="L14" s="40">
        <v>6</v>
      </c>
      <c r="M14" s="40"/>
      <c r="N14" s="40"/>
      <c r="O14" s="25">
        <f t="shared" si="0"/>
        <v>77</v>
      </c>
      <c r="P14" s="76" t="s">
        <v>99</v>
      </c>
      <c r="Q14" s="94">
        <f t="shared" si="1"/>
        <v>15</v>
      </c>
    </row>
    <row r="15" spans="1:17" ht="15.75" customHeight="1">
      <c r="A15" s="68">
        <v>10</v>
      </c>
      <c r="B15" s="22">
        <v>17</v>
      </c>
      <c r="C15" s="26"/>
      <c r="D15" s="26"/>
      <c r="E15" s="26"/>
      <c r="F15" s="26">
        <v>7</v>
      </c>
      <c r="G15" s="26">
        <v>11</v>
      </c>
      <c r="H15" s="26">
        <v>12</v>
      </c>
      <c r="I15" s="26">
        <v>8</v>
      </c>
      <c r="J15" s="26">
        <v>9</v>
      </c>
      <c r="K15" s="26">
        <v>9</v>
      </c>
      <c r="L15" s="26">
        <v>9</v>
      </c>
      <c r="M15" s="26"/>
      <c r="N15" s="27"/>
      <c r="O15" s="25">
        <f t="shared" si="0"/>
        <v>65</v>
      </c>
      <c r="P15" s="76" t="s">
        <v>99</v>
      </c>
      <c r="Q15" s="94">
        <f t="shared" si="1"/>
        <v>0</v>
      </c>
    </row>
    <row r="16" spans="1:17" ht="15.75" customHeight="1">
      <c r="A16" s="68">
        <v>11</v>
      </c>
      <c r="B16" s="22" t="s">
        <v>141</v>
      </c>
      <c r="C16" s="40"/>
      <c r="D16" s="40">
        <v>9</v>
      </c>
      <c r="E16" s="40">
        <v>8</v>
      </c>
      <c r="F16" s="40">
        <v>9</v>
      </c>
      <c r="G16" s="40"/>
      <c r="H16" s="40">
        <v>13</v>
      </c>
      <c r="I16" s="40">
        <v>9</v>
      </c>
      <c r="J16" s="40">
        <v>9</v>
      </c>
      <c r="K16" s="40">
        <v>9</v>
      </c>
      <c r="L16" s="40">
        <v>7</v>
      </c>
      <c r="M16" s="40"/>
      <c r="N16" s="40"/>
      <c r="O16" s="25">
        <f t="shared" si="0"/>
        <v>73</v>
      </c>
      <c r="P16" s="76" t="s">
        <v>163</v>
      </c>
      <c r="Q16" s="94">
        <f t="shared" si="1"/>
        <v>17</v>
      </c>
    </row>
    <row r="17" spans="1:17" ht="15.75" customHeight="1">
      <c r="A17" s="68">
        <v>12</v>
      </c>
      <c r="B17" s="22" t="s">
        <v>144</v>
      </c>
      <c r="C17" s="26"/>
      <c r="D17" s="26">
        <v>10</v>
      </c>
      <c r="E17" s="26">
        <v>8</v>
      </c>
      <c r="F17" s="26">
        <v>7</v>
      </c>
      <c r="G17" s="26"/>
      <c r="H17" s="26">
        <v>12</v>
      </c>
      <c r="I17" s="26">
        <v>9</v>
      </c>
      <c r="J17" s="26">
        <v>9</v>
      </c>
      <c r="K17" s="26">
        <v>9</v>
      </c>
      <c r="L17" s="26">
        <v>8</v>
      </c>
      <c r="M17" s="26"/>
      <c r="N17" s="27"/>
      <c r="O17" s="25">
        <f t="shared" si="0"/>
        <v>72</v>
      </c>
      <c r="P17" s="76" t="s">
        <v>163</v>
      </c>
      <c r="Q17" s="94">
        <f t="shared" si="1"/>
        <v>18</v>
      </c>
    </row>
    <row r="18" spans="1:17" ht="15.75" customHeight="1">
      <c r="A18" s="68">
        <v>13</v>
      </c>
      <c r="B18" s="22" t="s">
        <v>123</v>
      </c>
      <c r="C18" s="40"/>
      <c r="D18" s="40">
        <v>9</v>
      </c>
      <c r="E18" s="40">
        <v>8</v>
      </c>
      <c r="F18" s="40">
        <v>8</v>
      </c>
      <c r="G18" s="40">
        <v>10</v>
      </c>
      <c r="H18" s="40">
        <v>12</v>
      </c>
      <c r="I18" s="40">
        <v>9</v>
      </c>
      <c r="J18" s="40">
        <v>9</v>
      </c>
      <c r="K18" s="40">
        <v>10</v>
      </c>
      <c r="L18" s="40">
        <v>9</v>
      </c>
      <c r="M18" s="40"/>
      <c r="N18" s="40"/>
      <c r="O18" s="25">
        <f t="shared" si="0"/>
        <v>84</v>
      </c>
      <c r="P18" s="76" t="s">
        <v>163</v>
      </c>
      <c r="Q18" s="94">
        <f t="shared" si="1"/>
        <v>17</v>
      </c>
    </row>
    <row r="19" spans="1:17" ht="15.75" customHeight="1">
      <c r="A19" s="68">
        <v>14</v>
      </c>
      <c r="B19" s="22" t="s">
        <v>145</v>
      </c>
      <c r="C19" s="26"/>
      <c r="D19" s="26">
        <v>9</v>
      </c>
      <c r="E19" s="26">
        <v>6</v>
      </c>
      <c r="F19" s="26">
        <v>9</v>
      </c>
      <c r="G19" s="26">
        <v>11</v>
      </c>
      <c r="H19" s="26">
        <v>12</v>
      </c>
      <c r="I19" s="26">
        <v>9</v>
      </c>
      <c r="J19" s="26">
        <v>9</v>
      </c>
      <c r="K19" s="26">
        <v>9</v>
      </c>
      <c r="L19" s="26">
        <v>9</v>
      </c>
      <c r="M19" s="26"/>
      <c r="N19" s="27"/>
      <c r="O19" s="25">
        <f t="shared" si="0"/>
        <v>83</v>
      </c>
      <c r="P19" s="76" t="s">
        <v>163</v>
      </c>
      <c r="Q19" s="94">
        <f t="shared" si="1"/>
        <v>15</v>
      </c>
    </row>
    <row r="20" spans="1:17" ht="15.75" customHeight="1">
      <c r="A20" s="68">
        <v>15</v>
      </c>
      <c r="B20" s="22" t="s">
        <v>159</v>
      </c>
      <c r="C20" s="40"/>
      <c r="D20" s="40">
        <v>9</v>
      </c>
      <c r="E20" s="40">
        <v>6</v>
      </c>
      <c r="F20" s="40">
        <v>9</v>
      </c>
      <c r="G20" s="40">
        <v>13</v>
      </c>
      <c r="H20" s="40">
        <v>12</v>
      </c>
      <c r="I20" s="40">
        <v>10</v>
      </c>
      <c r="J20" s="40">
        <v>9</v>
      </c>
      <c r="K20" s="40">
        <v>10</v>
      </c>
      <c r="L20" s="40">
        <v>12</v>
      </c>
      <c r="M20" s="40"/>
      <c r="N20" s="40"/>
      <c r="O20" s="25">
        <f t="shared" si="0"/>
        <v>90</v>
      </c>
      <c r="P20" s="76" t="s">
        <v>163</v>
      </c>
      <c r="Q20" s="94">
        <f t="shared" si="1"/>
        <v>15</v>
      </c>
    </row>
    <row r="21" spans="1:17" ht="15.75" customHeight="1">
      <c r="A21" s="68">
        <v>16</v>
      </c>
      <c r="B21" s="22" t="s">
        <v>160</v>
      </c>
      <c r="C21" s="40"/>
      <c r="D21" s="40"/>
      <c r="E21" s="40"/>
      <c r="F21" s="40">
        <v>7</v>
      </c>
      <c r="G21" s="40">
        <v>12</v>
      </c>
      <c r="H21" s="40">
        <v>11</v>
      </c>
      <c r="I21" s="40">
        <v>9</v>
      </c>
      <c r="J21" s="40">
        <v>9</v>
      </c>
      <c r="K21" s="40">
        <v>9</v>
      </c>
      <c r="L21" s="40">
        <v>9</v>
      </c>
      <c r="M21" s="40"/>
      <c r="N21" s="40"/>
      <c r="O21" s="25">
        <f t="shared" si="0"/>
        <v>66</v>
      </c>
      <c r="P21" s="76" t="s">
        <v>163</v>
      </c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6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165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121</v>
      </c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14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/>
      <c r="H4" s="258"/>
      <c r="I4" s="254"/>
      <c r="J4" s="255"/>
      <c r="K4" s="259">
        <v>476</v>
      </c>
      <c r="L4" s="260"/>
      <c r="M4" s="269"/>
      <c r="N4" s="270"/>
      <c r="O4" s="261">
        <v>180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 t="s">
        <v>158</v>
      </c>
      <c r="C6" s="40">
        <v>13</v>
      </c>
      <c r="D6" s="40">
        <v>11</v>
      </c>
      <c r="E6" s="40">
        <v>6</v>
      </c>
      <c r="F6" s="40">
        <v>9</v>
      </c>
      <c r="G6" s="40">
        <v>12</v>
      </c>
      <c r="H6" s="40">
        <v>12</v>
      </c>
      <c r="I6" s="40">
        <v>10</v>
      </c>
      <c r="J6" s="40">
        <v>9</v>
      </c>
      <c r="K6" s="40">
        <v>9</v>
      </c>
      <c r="L6" s="40">
        <v>9</v>
      </c>
      <c r="M6" s="40">
        <v>3</v>
      </c>
      <c r="N6" s="40"/>
      <c r="O6" s="25">
        <f aca="true" t="shared" si="0" ref="O6:O13">IF(B6="","",SUM(C6:M6)-(N6))</f>
        <v>103</v>
      </c>
      <c r="P6" s="124" t="s">
        <v>163</v>
      </c>
      <c r="Q6" s="94">
        <f>SUM(C6:E6)</f>
        <v>30</v>
      </c>
      <c r="R6" s="95"/>
    </row>
    <row r="7" spans="1:17" ht="15.75" customHeight="1">
      <c r="A7" s="68">
        <v>2</v>
      </c>
      <c r="B7" s="22" t="s">
        <v>124</v>
      </c>
      <c r="C7" s="40">
        <v>14</v>
      </c>
      <c r="D7" s="40">
        <v>9</v>
      </c>
      <c r="E7" s="40">
        <v>8</v>
      </c>
      <c r="F7" s="40">
        <v>6</v>
      </c>
      <c r="G7" s="40">
        <v>14</v>
      </c>
      <c r="H7" s="40">
        <v>12</v>
      </c>
      <c r="I7" s="40">
        <v>9</v>
      </c>
      <c r="J7" s="40">
        <v>9</v>
      </c>
      <c r="K7" s="40">
        <v>9</v>
      </c>
      <c r="L7" s="40">
        <v>9</v>
      </c>
      <c r="M7" s="40">
        <v>3</v>
      </c>
      <c r="N7" s="40"/>
      <c r="O7" s="25">
        <f t="shared" si="0"/>
        <v>102</v>
      </c>
      <c r="P7" s="124" t="s">
        <v>163</v>
      </c>
      <c r="Q7" s="94">
        <f aca="true" t="shared" si="1" ref="Q7:Q45">SUM(C7:E7)</f>
        <v>31</v>
      </c>
    </row>
    <row r="8" spans="1:17" ht="15.75" customHeight="1">
      <c r="A8" s="68">
        <v>3</v>
      </c>
      <c r="B8" s="22" t="s">
        <v>156</v>
      </c>
      <c r="C8" s="26">
        <v>13</v>
      </c>
      <c r="D8" s="26">
        <v>11</v>
      </c>
      <c r="E8" s="26">
        <v>6</v>
      </c>
      <c r="F8" s="26">
        <v>8</v>
      </c>
      <c r="G8" s="26">
        <v>10</v>
      </c>
      <c r="H8" s="26">
        <v>12</v>
      </c>
      <c r="I8" s="26">
        <v>9</v>
      </c>
      <c r="J8" s="26">
        <v>8</v>
      </c>
      <c r="K8" s="26">
        <v>9</v>
      </c>
      <c r="L8" s="26">
        <v>8</v>
      </c>
      <c r="M8" s="26"/>
      <c r="N8" s="27"/>
      <c r="O8" s="25">
        <f t="shared" si="0"/>
        <v>94</v>
      </c>
      <c r="P8" s="124" t="s">
        <v>163</v>
      </c>
      <c r="Q8" s="94">
        <f t="shared" si="1"/>
        <v>30</v>
      </c>
    </row>
    <row r="9" spans="1:17" ht="15.75" customHeight="1">
      <c r="A9" s="68">
        <v>4</v>
      </c>
      <c r="B9" s="22" t="s">
        <v>122</v>
      </c>
      <c r="C9" s="26">
        <v>13</v>
      </c>
      <c r="D9" s="26">
        <v>9</v>
      </c>
      <c r="E9" s="26">
        <v>7</v>
      </c>
      <c r="F9" s="26">
        <v>7</v>
      </c>
      <c r="G9" s="26">
        <v>9</v>
      </c>
      <c r="H9" s="26">
        <v>12</v>
      </c>
      <c r="I9" s="26">
        <v>9</v>
      </c>
      <c r="J9" s="26">
        <v>10</v>
      </c>
      <c r="K9" s="26">
        <v>9</v>
      </c>
      <c r="L9" s="26">
        <v>7</v>
      </c>
      <c r="M9" s="26"/>
      <c r="N9" s="27"/>
      <c r="O9" s="25">
        <f t="shared" si="0"/>
        <v>92</v>
      </c>
      <c r="P9" s="124" t="s">
        <v>163</v>
      </c>
      <c r="Q9" s="94">
        <f t="shared" si="1"/>
        <v>29</v>
      </c>
    </row>
    <row r="10" spans="1:17" ht="15.75" customHeight="1">
      <c r="A10" s="68">
        <v>5</v>
      </c>
      <c r="B10" s="22" t="s">
        <v>123</v>
      </c>
      <c r="C10" s="26">
        <v>12</v>
      </c>
      <c r="D10" s="26">
        <v>10</v>
      </c>
      <c r="E10" s="26">
        <v>9</v>
      </c>
      <c r="F10" s="26">
        <v>7</v>
      </c>
      <c r="G10" s="26"/>
      <c r="H10" s="26">
        <v>12</v>
      </c>
      <c r="I10" s="26">
        <v>9</v>
      </c>
      <c r="J10" s="26">
        <v>9</v>
      </c>
      <c r="K10" s="26">
        <v>9</v>
      </c>
      <c r="L10" s="26">
        <v>8</v>
      </c>
      <c r="M10" s="26"/>
      <c r="N10" s="27"/>
      <c r="O10" s="25">
        <f t="shared" si="0"/>
        <v>85</v>
      </c>
      <c r="P10" s="124" t="s">
        <v>163</v>
      </c>
      <c r="Q10" s="94">
        <f t="shared" si="1"/>
        <v>31</v>
      </c>
    </row>
    <row r="11" spans="1:17" ht="15.75" customHeight="1">
      <c r="A11" s="68">
        <v>6</v>
      </c>
      <c r="B11" s="22" t="s">
        <v>112</v>
      </c>
      <c r="C11" s="26">
        <v>12</v>
      </c>
      <c r="D11" s="26">
        <v>10</v>
      </c>
      <c r="E11" s="26">
        <v>7</v>
      </c>
      <c r="F11" s="26">
        <v>7</v>
      </c>
      <c r="G11" s="26"/>
      <c r="H11" s="26">
        <v>12</v>
      </c>
      <c r="I11" s="26">
        <v>10</v>
      </c>
      <c r="J11" s="26">
        <v>10</v>
      </c>
      <c r="K11" s="26">
        <v>9</v>
      </c>
      <c r="L11" s="26">
        <v>8</v>
      </c>
      <c r="M11" s="26"/>
      <c r="N11" s="27"/>
      <c r="O11" s="25">
        <f t="shared" si="0"/>
        <v>85</v>
      </c>
      <c r="P11" s="124" t="s">
        <v>163</v>
      </c>
      <c r="Q11" s="94">
        <f t="shared" si="1"/>
        <v>29</v>
      </c>
    </row>
    <row r="12" spans="1:17" ht="15.75" customHeight="1">
      <c r="A12" s="68">
        <v>7</v>
      </c>
      <c r="B12" s="22" t="s">
        <v>125</v>
      </c>
      <c r="C12" s="40"/>
      <c r="D12" s="40">
        <v>9</v>
      </c>
      <c r="E12" s="40">
        <v>6</v>
      </c>
      <c r="F12" s="40">
        <v>7</v>
      </c>
      <c r="G12" s="40">
        <v>11</v>
      </c>
      <c r="H12" s="40">
        <v>12</v>
      </c>
      <c r="I12" s="40">
        <v>8</v>
      </c>
      <c r="J12" s="40">
        <v>9</v>
      </c>
      <c r="K12" s="40">
        <v>9</v>
      </c>
      <c r="L12" s="40">
        <v>7</v>
      </c>
      <c r="M12" s="40"/>
      <c r="N12" s="40"/>
      <c r="O12" s="25">
        <f t="shared" si="0"/>
        <v>78</v>
      </c>
      <c r="P12" s="124" t="s">
        <v>163</v>
      </c>
      <c r="Q12" s="94">
        <f t="shared" si="1"/>
        <v>15</v>
      </c>
    </row>
    <row r="13" spans="1:17" ht="15.75" customHeight="1">
      <c r="A13" s="68">
        <v>8</v>
      </c>
      <c r="B13" s="22" t="s">
        <v>157</v>
      </c>
      <c r="C13" s="40"/>
      <c r="D13" s="40">
        <v>9</v>
      </c>
      <c r="E13" s="40">
        <v>7</v>
      </c>
      <c r="F13" s="40">
        <v>9</v>
      </c>
      <c r="G13" s="40"/>
      <c r="H13" s="40">
        <v>12</v>
      </c>
      <c r="I13" s="40">
        <v>9</v>
      </c>
      <c r="J13" s="40">
        <v>9</v>
      </c>
      <c r="K13" s="40">
        <v>10</v>
      </c>
      <c r="L13" s="40">
        <v>8</v>
      </c>
      <c r="M13" s="40"/>
      <c r="N13" s="40"/>
      <c r="O13" s="25">
        <f t="shared" si="0"/>
        <v>73</v>
      </c>
      <c r="P13" s="124" t="s">
        <v>163</v>
      </c>
      <c r="Q13" s="94">
        <f t="shared" si="1"/>
        <v>16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aca="true" t="shared" si="2" ref="O14:O45">IF(B14="","",SUM(C14:M14)-(N14))</f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2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2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2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2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2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2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2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2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2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2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2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2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2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2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2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portrait" paperSize="9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0"/>
  <sheetViews>
    <sheetView zoomScale="50" zoomScaleNormal="50" workbookViewId="0" topLeftCell="A1">
      <selection activeCell="M26" sqref="M26"/>
    </sheetView>
  </sheetViews>
  <sheetFormatPr defaultColWidth="9.140625" defaultRowHeight="12.75"/>
  <cols>
    <col min="1" max="5" width="9.140625" style="109" customWidth="1"/>
    <col min="6" max="6" width="29.421875" style="109" customWidth="1"/>
    <col min="7" max="7" width="16.28125" style="109" customWidth="1"/>
    <col min="8" max="8" width="12.7109375" style="109" customWidth="1"/>
    <col min="9" max="9" width="3.00390625" style="109" customWidth="1"/>
    <col min="10" max="12" width="9.140625" style="109" customWidth="1"/>
    <col min="13" max="13" width="25.00390625" style="109" customWidth="1"/>
    <col min="14" max="19" width="9.140625" style="109" customWidth="1"/>
    <col min="20" max="20" width="19.421875" style="109" customWidth="1"/>
    <col min="21" max="16384" width="9.140625" style="109" customWidth="1"/>
  </cols>
  <sheetData>
    <row r="1" spans="1:13" ht="30">
      <c r="A1" s="185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7" ht="9.75" customHeight="1">
      <c r="B2" s="110"/>
      <c r="C2" s="111"/>
      <c r="D2" s="111"/>
      <c r="E2" s="111"/>
      <c r="F2" s="111"/>
      <c r="G2" s="111"/>
    </row>
    <row r="3" spans="1:7" ht="30">
      <c r="A3" s="137" t="s">
        <v>69</v>
      </c>
      <c r="B3" s="138"/>
      <c r="C3" s="139"/>
      <c r="D3" s="139"/>
      <c r="E3" s="139"/>
      <c r="F3" s="139"/>
      <c r="G3" s="111"/>
    </row>
    <row r="4" spans="8:13" s="112" customFormat="1" ht="24.75" customHeight="1" thickBot="1">
      <c r="H4" s="113" t="s">
        <v>48</v>
      </c>
      <c r="I4" s="113"/>
      <c r="J4" s="187" t="s">
        <v>47</v>
      </c>
      <c r="K4" s="188"/>
      <c r="L4" s="188"/>
      <c r="M4" s="188"/>
    </row>
    <row r="5" spans="1:20" s="114" customFormat="1" ht="23.4" thickBot="1">
      <c r="A5" s="189" t="s">
        <v>67</v>
      </c>
      <c r="B5" s="190"/>
      <c r="C5" s="190"/>
      <c r="D5" s="190"/>
      <c r="E5" s="190"/>
      <c r="F5" s="190"/>
      <c r="G5" s="190"/>
      <c r="H5" s="145">
        <v>107</v>
      </c>
      <c r="I5" s="145"/>
      <c r="J5" s="191" t="s">
        <v>79</v>
      </c>
      <c r="K5" s="191"/>
      <c r="L5" s="191"/>
      <c r="M5" s="191"/>
      <c r="N5" s="180"/>
      <c r="O5" s="180"/>
      <c r="P5" s="180"/>
      <c r="Q5" s="180"/>
      <c r="R5" s="180"/>
      <c r="S5" s="180"/>
      <c r="T5" s="180"/>
    </row>
    <row r="6" spans="8:13" s="114" customFormat="1" ht="10.5" customHeight="1" thickBot="1">
      <c r="H6" s="115"/>
      <c r="I6" s="115"/>
      <c r="J6" s="115"/>
      <c r="K6" s="116"/>
      <c r="L6" s="116"/>
      <c r="M6" s="116"/>
    </row>
    <row r="7" spans="1:20" s="114" customFormat="1" ht="23.4" thickBot="1">
      <c r="A7" s="182" t="s">
        <v>83</v>
      </c>
      <c r="B7" s="183"/>
      <c r="C7" s="183"/>
      <c r="D7" s="183"/>
      <c r="E7" s="183"/>
      <c r="F7" s="183"/>
      <c r="G7" s="183"/>
      <c r="H7" s="144">
        <v>735</v>
      </c>
      <c r="I7" s="144"/>
      <c r="J7" s="184" t="s">
        <v>79</v>
      </c>
      <c r="K7" s="184"/>
      <c r="L7" s="184"/>
      <c r="M7" s="184"/>
      <c r="N7" s="181"/>
      <c r="O7" s="181"/>
      <c r="P7" s="181"/>
      <c r="Q7" s="181"/>
      <c r="R7" s="181"/>
      <c r="S7" s="181"/>
      <c r="T7" s="181"/>
    </row>
    <row r="8" spans="1:20" s="114" customFormat="1" ht="10.5" customHeight="1" thickBot="1">
      <c r="A8" s="117"/>
      <c r="B8" s="117"/>
      <c r="C8" s="117"/>
      <c r="D8" s="117"/>
      <c r="E8" s="117"/>
      <c r="F8" s="117"/>
      <c r="G8" s="117"/>
      <c r="H8" s="146"/>
      <c r="I8" s="146"/>
      <c r="J8" s="146"/>
      <c r="K8" s="146"/>
      <c r="L8" s="146"/>
      <c r="M8" s="146"/>
      <c r="N8" s="140"/>
      <c r="O8" s="140"/>
      <c r="P8" s="140"/>
      <c r="Q8" s="140"/>
      <c r="R8" s="140"/>
      <c r="S8" s="140"/>
      <c r="T8" s="140"/>
    </row>
    <row r="9" spans="1:20" s="114" customFormat="1" ht="23.4" thickBot="1">
      <c r="A9" s="182" t="s">
        <v>84</v>
      </c>
      <c r="B9" s="183"/>
      <c r="C9" s="183"/>
      <c r="D9" s="183"/>
      <c r="E9" s="183"/>
      <c r="F9" s="183"/>
      <c r="G9" s="183"/>
      <c r="H9" s="144">
        <v>580</v>
      </c>
      <c r="I9" s="144"/>
      <c r="J9" s="184" t="s">
        <v>79</v>
      </c>
      <c r="K9" s="184"/>
      <c r="L9" s="184"/>
      <c r="M9" s="184"/>
      <c r="N9" s="181"/>
      <c r="O9" s="181"/>
      <c r="P9" s="181"/>
      <c r="Q9" s="181"/>
      <c r="R9" s="181"/>
      <c r="S9" s="181"/>
      <c r="T9" s="181"/>
    </row>
    <row r="10" spans="1:20" s="114" customFormat="1" ht="10.5" customHeight="1" thickBot="1">
      <c r="A10" s="117"/>
      <c r="B10" s="117"/>
      <c r="C10" s="117"/>
      <c r="D10" s="117"/>
      <c r="E10" s="117"/>
      <c r="F10" s="117"/>
      <c r="G10" s="117"/>
      <c r="H10" s="118"/>
      <c r="I10" s="118"/>
      <c r="J10" s="118"/>
      <c r="K10" s="118"/>
      <c r="L10" s="118"/>
      <c r="M10" s="118"/>
      <c r="N10" s="140"/>
      <c r="O10" s="140"/>
      <c r="P10" s="140"/>
      <c r="Q10" s="140"/>
      <c r="R10" s="140"/>
      <c r="S10" s="140"/>
      <c r="T10" s="140"/>
    </row>
    <row r="11" spans="1:20" s="114" customFormat="1" ht="23.4" thickBot="1">
      <c r="A11" s="182" t="s">
        <v>85</v>
      </c>
      <c r="B11" s="183"/>
      <c r="C11" s="183"/>
      <c r="D11" s="183"/>
      <c r="E11" s="183"/>
      <c r="F11" s="183"/>
      <c r="G11" s="183"/>
      <c r="H11" s="144">
        <v>506</v>
      </c>
      <c r="I11" s="144"/>
      <c r="J11" s="184" t="s">
        <v>79</v>
      </c>
      <c r="K11" s="184"/>
      <c r="L11" s="184"/>
      <c r="M11" s="184"/>
      <c r="N11" s="181"/>
      <c r="O11" s="181"/>
      <c r="P11" s="181"/>
      <c r="Q11" s="181"/>
      <c r="R11" s="181"/>
      <c r="S11" s="181"/>
      <c r="T11" s="181"/>
    </row>
    <row r="12" spans="8:13" s="114" customFormat="1" ht="10.5" customHeight="1" thickBot="1">
      <c r="H12" s="115"/>
      <c r="I12" s="115"/>
      <c r="J12" s="115"/>
      <c r="K12" s="116"/>
      <c r="L12" s="116"/>
      <c r="M12" s="116"/>
    </row>
    <row r="13" spans="1:20" s="114" customFormat="1" ht="23.4" thickBot="1">
      <c r="A13" s="182" t="s">
        <v>86</v>
      </c>
      <c r="B13" s="183"/>
      <c r="C13" s="183"/>
      <c r="D13" s="183"/>
      <c r="E13" s="183"/>
      <c r="F13" s="183"/>
      <c r="G13" s="183"/>
      <c r="H13" s="144">
        <v>22</v>
      </c>
      <c r="I13" s="144"/>
      <c r="J13" s="184" t="s">
        <v>79</v>
      </c>
      <c r="K13" s="184"/>
      <c r="L13" s="184"/>
      <c r="M13" s="184"/>
      <c r="N13" s="181"/>
      <c r="O13" s="181"/>
      <c r="P13" s="181"/>
      <c r="Q13" s="181"/>
      <c r="R13" s="181"/>
      <c r="S13" s="181"/>
      <c r="T13" s="181"/>
    </row>
    <row r="14" spans="1:20" s="114" customFormat="1" ht="10.5" customHeight="1" thickBot="1">
      <c r="A14" s="117"/>
      <c r="B14" s="117"/>
      <c r="C14" s="117"/>
      <c r="D14" s="117"/>
      <c r="E14" s="117"/>
      <c r="F14" s="117"/>
      <c r="G14" s="117"/>
      <c r="H14" s="118"/>
      <c r="I14" s="118"/>
      <c r="J14" s="118"/>
      <c r="K14" s="118"/>
      <c r="L14" s="118"/>
      <c r="M14" s="118"/>
      <c r="N14" s="140"/>
      <c r="O14" s="140"/>
      <c r="P14" s="140"/>
      <c r="Q14" s="140"/>
      <c r="R14" s="140"/>
      <c r="S14" s="140"/>
      <c r="T14" s="140"/>
    </row>
    <row r="15" spans="1:20" s="114" customFormat="1" ht="23.4" thickBot="1">
      <c r="A15" s="182" t="s">
        <v>87</v>
      </c>
      <c r="B15" s="183"/>
      <c r="C15" s="183"/>
      <c r="D15" s="183"/>
      <c r="E15" s="183"/>
      <c r="F15" s="183"/>
      <c r="G15" s="183"/>
      <c r="H15" s="147">
        <v>210</v>
      </c>
      <c r="I15" s="147"/>
      <c r="J15" s="184" t="s">
        <v>79</v>
      </c>
      <c r="K15" s="184"/>
      <c r="L15" s="184"/>
      <c r="M15" s="184"/>
      <c r="N15" s="181"/>
      <c r="O15" s="181"/>
      <c r="P15" s="181"/>
      <c r="Q15" s="181"/>
      <c r="R15" s="181"/>
      <c r="S15" s="181"/>
      <c r="T15" s="181"/>
    </row>
    <row r="16" spans="1:20" s="114" customFormat="1" ht="10.5" customHeight="1" thickBot="1">
      <c r="A16" s="117"/>
      <c r="B16" s="117"/>
      <c r="C16" s="117"/>
      <c r="D16" s="117"/>
      <c r="E16" s="117"/>
      <c r="F16" s="117"/>
      <c r="G16" s="117"/>
      <c r="H16" s="118"/>
      <c r="I16" s="118"/>
      <c r="J16" s="118"/>
      <c r="K16" s="118"/>
      <c r="L16" s="118"/>
      <c r="M16" s="118"/>
      <c r="N16" s="140"/>
      <c r="O16" s="140"/>
      <c r="P16" s="140"/>
      <c r="Q16" s="140"/>
      <c r="R16" s="140"/>
      <c r="S16" s="140"/>
      <c r="T16" s="140"/>
    </row>
    <row r="17" spans="1:20" s="114" customFormat="1" ht="23.4" thickBot="1">
      <c r="A17" s="182"/>
      <c r="B17" s="183"/>
      <c r="C17" s="183"/>
      <c r="D17" s="183"/>
      <c r="E17" s="183"/>
      <c r="F17" s="183"/>
      <c r="G17" s="183"/>
      <c r="H17" s="144"/>
      <c r="I17" s="144"/>
      <c r="J17" s="184"/>
      <c r="K17" s="184"/>
      <c r="L17" s="184"/>
      <c r="M17" s="184"/>
      <c r="N17" s="181"/>
      <c r="O17" s="181"/>
      <c r="P17" s="181"/>
      <c r="Q17" s="181"/>
      <c r="R17" s="181"/>
      <c r="S17" s="181"/>
      <c r="T17" s="181"/>
    </row>
    <row r="18" spans="1:20" s="114" customFormat="1" ht="10.5" customHeight="1">
      <c r="A18" s="117"/>
      <c r="B18" s="117"/>
      <c r="C18" s="117"/>
      <c r="D18" s="117"/>
      <c r="E18" s="117"/>
      <c r="F18" s="117"/>
      <c r="G18" s="117"/>
      <c r="H18" s="118"/>
      <c r="I18" s="118"/>
      <c r="J18" s="118"/>
      <c r="K18" s="118"/>
      <c r="L18" s="118"/>
      <c r="M18" s="118"/>
      <c r="N18" s="140"/>
      <c r="O18" s="140"/>
      <c r="P18" s="140"/>
      <c r="Q18" s="140"/>
      <c r="R18" s="140"/>
      <c r="S18" s="140"/>
      <c r="T18" s="140"/>
    </row>
    <row r="19" spans="1:13" s="114" customFormat="1" ht="10.5" customHeight="1">
      <c r="A19" s="119"/>
      <c r="B19" s="119"/>
      <c r="C19" s="119"/>
      <c r="D19" s="119"/>
      <c r="E19" s="119"/>
      <c r="F19" s="119"/>
      <c r="G19" s="119"/>
      <c r="H19" s="116"/>
      <c r="I19" s="116"/>
      <c r="J19" s="116"/>
      <c r="K19" s="116"/>
      <c r="L19" s="116"/>
      <c r="M19" s="116"/>
    </row>
    <row r="20" spans="1:13" s="114" customFormat="1" ht="22.8">
      <c r="A20" s="119"/>
      <c r="B20" s="119"/>
      <c r="C20" s="119"/>
      <c r="D20" s="119"/>
      <c r="E20" s="119"/>
      <c r="F20" s="119"/>
      <c r="G20" s="119"/>
      <c r="H20" s="116"/>
      <c r="I20" s="116"/>
      <c r="J20" s="116"/>
      <c r="K20" s="116"/>
      <c r="L20" s="116"/>
      <c r="M20" s="116"/>
    </row>
  </sheetData>
  <mergeCells count="23">
    <mergeCell ref="A1:M1"/>
    <mergeCell ref="J4:M4"/>
    <mergeCell ref="A5:G5"/>
    <mergeCell ref="J5:M5"/>
    <mergeCell ref="A7:G7"/>
    <mergeCell ref="J7:M7"/>
    <mergeCell ref="A9:G9"/>
    <mergeCell ref="A17:G17"/>
    <mergeCell ref="J17:M17"/>
    <mergeCell ref="J9:M9"/>
    <mergeCell ref="N13:T13"/>
    <mergeCell ref="A15:G15"/>
    <mergeCell ref="J15:M15"/>
    <mergeCell ref="N15:T15"/>
    <mergeCell ref="A13:G13"/>
    <mergeCell ref="J13:M13"/>
    <mergeCell ref="A11:G11"/>
    <mergeCell ref="J11:M11"/>
    <mergeCell ref="N5:T5"/>
    <mergeCell ref="N7:T7"/>
    <mergeCell ref="N9:T9"/>
    <mergeCell ref="N11:T11"/>
    <mergeCell ref="N17:T17"/>
  </mergeCells>
  <printOptions horizontalCentered="1" verticalCentered="1"/>
  <pageMargins left="0.5118110236220472" right="0.31496062992125984" top="0.4724409448818898" bottom="0.5118110236220472" header="0.31496062992125984" footer="0.31496062992125984"/>
  <pageSetup fitToHeight="1" fitToWidth="1" horizontalDpi="600" verticalDpi="600" orientation="landscape" paperSize="9" scale="60" r:id="rId2"/>
  <headerFooter>
    <oddHeader>&amp;L&amp;G&amp;C&amp;"Arial,Grassetto"&amp;14
32° Mostra Ornitologica Bassano 2017
2-3 Dicembre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1"/>
  <sheetViews>
    <sheetView zoomScale="125" zoomScaleNormal="125" workbookViewId="0" topLeftCell="A1">
      <pane ySplit="1" topLeftCell="A2" activePane="bottomLeft" state="frozen"/>
      <selection pane="bottomLeft" activeCell="X11" sqref="X11"/>
    </sheetView>
  </sheetViews>
  <sheetFormatPr defaultColWidth="9.140625" defaultRowHeight="15.75" customHeight="1"/>
  <cols>
    <col min="1" max="1" width="3.57421875" style="79" customWidth="1"/>
    <col min="2" max="2" width="3.57421875" style="1" customWidth="1"/>
    <col min="3" max="3" width="16.8515625" style="61" customWidth="1"/>
    <col min="4" max="4" width="6.57421875" style="1" customWidth="1"/>
    <col min="5" max="5" width="4.140625" style="3" customWidth="1"/>
    <col min="6" max="6" width="3.28125" style="3" customWidth="1"/>
    <col min="7" max="18" width="4.28125" style="30" customWidth="1"/>
    <col min="19" max="19" width="4.28125" style="1" customWidth="1"/>
    <col min="20" max="20" width="4.28125" style="88" customWidth="1"/>
    <col min="21" max="21" width="5.421875" style="74" bestFit="1" customWidth="1"/>
    <col min="22" max="22" width="11.28125" style="2" customWidth="1"/>
    <col min="23" max="16384" width="9.140625" style="1" customWidth="1"/>
  </cols>
  <sheetData>
    <row r="1" spans="1:23" s="54" customFormat="1" ht="15.75" customHeight="1">
      <c r="A1" s="78" t="s">
        <v>38</v>
      </c>
      <c r="B1" s="70" t="s">
        <v>37</v>
      </c>
      <c r="C1" s="55" t="s">
        <v>34</v>
      </c>
      <c r="D1" s="56" t="s">
        <v>32</v>
      </c>
      <c r="E1" s="57" t="s">
        <v>0</v>
      </c>
      <c r="F1" s="57" t="s">
        <v>1</v>
      </c>
      <c r="G1" s="58" t="s">
        <v>2</v>
      </c>
      <c r="H1" s="58" t="s">
        <v>3</v>
      </c>
      <c r="I1" s="58" t="s">
        <v>4</v>
      </c>
      <c r="J1" s="58" t="s">
        <v>21</v>
      </c>
      <c r="K1" s="58" t="s">
        <v>5</v>
      </c>
      <c r="L1" s="58" t="s">
        <v>6</v>
      </c>
      <c r="M1" s="58" t="s">
        <v>7</v>
      </c>
      <c r="N1" s="58" t="s">
        <v>8</v>
      </c>
      <c r="O1" s="58" t="s">
        <v>19</v>
      </c>
      <c r="P1" s="58" t="s">
        <v>22</v>
      </c>
      <c r="Q1" s="58" t="s">
        <v>17</v>
      </c>
      <c r="R1" s="59" t="s">
        <v>9</v>
      </c>
      <c r="S1" s="60" t="s">
        <v>15</v>
      </c>
      <c r="T1" s="60" t="s">
        <v>16</v>
      </c>
      <c r="U1" s="71" t="s">
        <v>10</v>
      </c>
      <c r="V1" s="80" t="s">
        <v>39</v>
      </c>
      <c r="W1" s="13"/>
    </row>
    <row r="2" spans="1:22" ht="15.75" customHeight="1">
      <c r="A2" s="192"/>
      <c r="B2" s="195">
        <v>10</v>
      </c>
      <c r="C2" s="192" t="s">
        <v>79</v>
      </c>
      <c r="D2" s="192" t="s">
        <v>80</v>
      </c>
      <c r="E2" s="6">
        <v>63</v>
      </c>
      <c r="F2" s="17" t="s">
        <v>11</v>
      </c>
      <c r="G2" s="32">
        <v>15</v>
      </c>
      <c r="H2" s="32">
        <v>9</v>
      </c>
      <c r="I2" s="32"/>
      <c r="J2" s="32">
        <v>8</v>
      </c>
      <c r="K2" s="32">
        <v>9</v>
      </c>
      <c r="L2" s="32">
        <v>12</v>
      </c>
      <c r="M2" s="32">
        <v>10</v>
      </c>
      <c r="N2" s="32">
        <v>8</v>
      </c>
      <c r="O2" s="32">
        <v>9</v>
      </c>
      <c r="P2" s="32">
        <v>7</v>
      </c>
      <c r="Q2" s="32"/>
      <c r="R2" s="33"/>
      <c r="S2" s="45">
        <f>IF(E2="","",SUM(G2:Q2)-(R2))</f>
        <v>87</v>
      </c>
      <c r="T2" s="85" t="s">
        <v>18</v>
      </c>
      <c r="U2" s="217">
        <v>1</v>
      </c>
      <c r="V2" s="83">
        <f>SUM(G2:I2)</f>
        <v>24</v>
      </c>
    </row>
    <row r="3" spans="1:22" ht="15.75" customHeight="1">
      <c r="A3" s="193"/>
      <c r="B3" s="196"/>
      <c r="C3" s="193"/>
      <c r="D3" s="199"/>
      <c r="E3" s="6">
        <v>66</v>
      </c>
      <c r="F3" s="18" t="s">
        <v>12</v>
      </c>
      <c r="G3" s="28">
        <v>17</v>
      </c>
      <c r="H3" s="28">
        <v>9</v>
      </c>
      <c r="I3" s="28"/>
      <c r="J3" s="28">
        <v>8</v>
      </c>
      <c r="K3" s="28">
        <v>9</v>
      </c>
      <c r="L3" s="28">
        <v>12</v>
      </c>
      <c r="M3" s="28">
        <v>9</v>
      </c>
      <c r="N3" s="28">
        <v>9</v>
      </c>
      <c r="O3" s="28">
        <v>10</v>
      </c>
      <c r="P3" s="28">
        <v>8</v>
      </c>
      <c r="Q3" s="28"/>
      <c r="R3" s="29"/>
      <c r="S3" s="46">
        <f>IF(E3="","",SUM(G3:Q3)-(R3))</f>
        <v>91</v>
      </c>
      <c r="T3" s="86"/>
      <c r="U3" s="218"/>
      <c r="V3" s="84">
        <f>SUM(G3:I3)</f>
        <v>26</v>
      </c>
    </row>
    <row r="4" spans="1:22" ht="15.75" customHeight="1">
      <c r="A4" s="193"/>
      <c r="B4" s="196"/>
      <c r="C4" s="193"/>
      <c r="D4" s="199"/>
      <c r="E4" s="6">
        <v>7</v>
      </c>
      <c r="F4" s="18" t="s">
        <v>13</v>
      </c>
      <c r="G4" s="28">
        <v>14</v>
      </c>
      <c r="H4" s="28">
        <v>11</v>
      </c>
      <c r="I4" s="28"/>
      <c r="J4" s="28">
        <v>9</v>
      </c>
      <c r="K4" s="28">
        <v>10</v>
      </c>
      <c r="L4" s="28">
        <v>12</v>
      </c>
      <c r="M4" s="28">
        <v>10</v>
      </c>
      <c r="N4" s="28">
        <v>8</v>
      </c>
      <c r="O4" s="28">
        <v>10</v>
      </c>
      <c r="P4" s="28">
        <v>8</v>
      </c>
      <c r="Q4" s="28"/>
      <c r="R4" s="29"/>
      <c r="S4" s="46">
        <f>IF(E4="","",SUM(G4:Q4)-(R4))</f>
        <v>92</v>
      </c>
      <c r="T4" s="202">
        <f>SUM(S2:S5)+T3</f>
        <v>373</v>
      </c>
      <c r="U4" s="203"/>
      <c r="V4" s="84">
        <f>SUM(G4:I4)</f>
        <v>25</v>
      </c>
    </row>
    <row r="5" spans="1:22" ht="15.75" customHeight="1">
      <c r="A5" s="193"/>
      <c r="B5" s="196"/>
      <c r="C5" s="193"/>
      <c r="D5" s="198"/>
      <c r="E5" s="6">
        <v>35</v>
      </c>
      <c r="F5" s="19" t="s">
        <v>14</v>
      </c>
      <c r="G5" s="34">
        <v>18</v>
      </c>
      <c r="H5" s="34">
        <v>10</v>
      </c>
      <c r="I5" s="34">
        <v>6</v>
      </c>
      <c r="J5" s="34">
        <v>8</v>
      </c>
      <c r="K5" s="34">
        <v>10</v>
      </c>
      <c r="L5" s="34">
        <v>12</v>
      </c>
      <c r="M5" s="34">
        <v>10</v>
      </c>
      <c r="N5" s="34">
        <v>9</v>
      </c>
      <c r="O5" s="34">
        <v>9</v>
      </c>
      <c r="P5" s="34">
        <v>8</v>
      </c>
      <c r="Q5" s="34">
        <v>3</v>
      </c>
      <c r="R5" s="35"/>
      <c r="S5" s="43">
        <f>IF(E5="","",SUM(G5:Q5)-(R5))</f>
        <v>103</v>
      </c>
      <c r="T5" s="204"/>
      <c r="U5" s="205"/>
      <c r="V5" s="84">
        <f>SUM(G5:I5)</f>
        <v>34</v>
      </c>
    </row>
    <row r="6" spans="1:22" ht="15.75" customHeight="1">
      <c r="A6" s="194"/>
      <c r="B6" s="197"/>
      <c r="C6" s="198"/>
      <c r="D6" s="34"/>
      <c r="E6" s="206" t="s">
        <v>36</v>
      </c>
      <c r="F6" s="207"/>
      <c r="G6" s="34">
        <f aca="true" t="shared" si="0" ref="G6:R6">SUM(G2:G5)</f>
        <v>64</v>
      </c>
      <c r="H6" s="34">
        <f t="shared" si="0"/>
        <v>39</v>
      </c>
      <c r="I6" s="34">
        <f t="shared" si="0"/>
        <v>6</v>
      </c>
      <c r="J6" s="34">
        <f t="shared" si="0"/>
        <v>33</v>
      </c>
      <c r="K6" s="34">
        <f t="shared" si="0"/>
        <v>38</v>
      </c>
      <c r="L6" s="34">
        <f t="shared" si="0"/>
        <v>48</v>
      </c>
      <c r="M6" s="34">
        <f t="shared" si="0"/>
        <v>39</v>
      </c>
      <c r="N6" s="34">
        <f t="shared" si="0"/>
        <v>34</v>
      </c>
      <c r="O6" s="34">
        <f t="shared" si="0"/>
        <v>38</v>
      </c>
      <c r="P6" s="34">
        <f t="shared" si="0"/>
        <v>31</v>
      </c>
      <c r="Q6" s="34">
        <f t="shared" si="0"/>
        <v>3</v>
      </c>
      <c r="R6" s="34">
        <f t="shared" si="0"/>
        <v>0</v>
      </c>
      <c r="S6" s="34"/>
      <c r="T6" s="41"/>
      <c r="U6" s="73"/>
      <c r="V6" s="81">
        <f>SUM(V2:V5)</f>
        <v>109</v>
      </c>
    </row>
    <row r="7" spans="1:22" ht="15.75" customHeight="1">
      <c r="A7" s="192"/>
      <c r="B7" s="195">
        <v>9</v>
      </c>
      <c r="C7" s="192" t="s">
        <v>79</v>
      </c>
      <c r="D7" s="192" t="s">
        <v>80</v>
      </c>
      <c r="E7" s="6">
        <v>114</v>
      </c>
      <c r="F7" s="17" t="s">
        <v>11</v>
      </c>
      <c r="G7" s="32">
        <v>16</v>
      </c>
      <c r="H7" s="32">
        <v>11</v>
      </c>
      <c r="I7" s="32"/>
      <c r="J7" s="32">
        <v>8</v>
      </c>
      <c r="K7" s="32"/>
      <c r="L7" s="32">
        <v>12</v>
      </c>
      <c r="M7" s="32">
        <v>8</v>
      </c>
      <c r="N7" s="32">
        <v>8</v>
      </c>
      <c r="O7" s="32">
        <v>9</v>
      </c>
      <c r="P7" s="32">
        <v>8</v>
      </c>
      <c r="Q7" s="32"/>
      <c r="R7" s="33"/>
      <c r="S7" s="45">
        <f>IF(E7="","",SUM(G7:Q7)-(R7))</f>
        <v>80</v>
      </c>
      <c r="T7" s="85" t="s">
        <v>18</v>
      </c>
      <c r="U7" s="217">
        <v>2</v>
      </c>
      <c r="V7" s="83">
        <f>SUM(G7:I7)</f>
        <v>27</v>
      </c>
    </row>
    <row r="8" spans="1:22" ht="15.75" customHeight="1">
      <c r="A8" s="193"/>
      <c r="B8" s="196"/>
      <c r="C8" s="193"/>
      <c r="D8" s="199"/>
      <c r="E8" s="6">
        <v>121</v>
      </c>
      <c r="F8" s="18" t="s">
        <v>12</v>
      </c>
      <c r="G8" s="28">
        <v>15</v>
      </c>
      <c r="H8" s="28">
        <v>11</v>
      </c>
      <c r="I8" s="28">
        <v>9</v>
      </c>
      <c r="J8" s="28">
        <v>6</v>
      </c>
      <c r="K8" s="28"/>
      <c r="L8" s="28">
        <v>12</v>
      </c>
      <c r="M8" s="28">
        <v>10</v>
      </c>
      <c r="N8" s="28">
        <v>8</v>
      </c>
      <c r="O8" s="28">
        <v>9</v>
      </c>
      <c r="P8" s="28">
        <v>8</v>
      </c>
      <c r="Q8" s="28"/>
      <c r="R8" s="29"/>
      <c r="S8" s="46">
        <f>IF(E8="","",SUM(G8:Q8)-(R8))</f>
        <v>88</v>
      </c>
      <c r="T8" s="86"/>
      <c r="U8" s="218"/>
      <c r="V8" s="84">
        <f>SUM(G8:I8)</f>
        <v>35</v>
      </c>
    </row>
    <row r="9" spans="1:22" ht="15.75" customHeight="1">
      <c r="A9" s="193"/>
      <c r="B9" s="196"/>
      <c r="C9" s="193"/>
      <c r="D9" s="199"/>
      <c r="E9" s="6">
        <v>15</v>
      </c>
      <c r="F9" s="18" t="s">
        <v>13</v>
      </c>
      <c r="G9" s="28">
        <v>12</v>
      </c>
      <c r="H9" s="28">
        <v>13</v>
      </c>
      <c r="I9" s="28">
        <v>6</v>
      </c>
      <c r="J9" s="28">
        <v>6</v>
      </c>
      <c r="K9" s="28">
        <v>9</v>
      </c>
      <c r="L9" s="28">
        <v>12</v>
      </c>
      <c r="M9" s="28">
        <v>9</v>
      </c>
      <c r="N9" s="28">
        <v>8</v>
      </c>
      <c r="O9" s="28">
        <v>9</v>
      </c>
      <c r="P9" s="28">
        <v>7</v>
      </c>
      <c r="Q9" s="28"/>
      <c r="R9" s="29"/>
      <c r="S9" s="46">
        <f>IF(E9="","",SUM(G9:Q9)-(R9))</f>
        <v>91</v>
      </c>
      <c r="T9" s="202">
        <f>SUM(S7:S10)+T8</f>
        <v>362</v>
      </c>
      <c r="U9" s="203"/>
      <c r="V9" s="84">
        <f>SUM(G9:I9)</f>
        <v>31</v>
      </c>
    </row>
    <row r="10" spans="1:22" ht="15.75" customHeight="1">
      <c r="A10" s="193"/>
      <c r="B10" s="196"/>
      <c r="C10" s="193"/>
      <c r="D10" s="198"/>
      <c r="E10" s="6">
        <v>105</v>
      </c>
      <c r="F10" s="19" t="s">
        <v>14</v>
      </c>
      <c r="G10" s="34">
        <v>13</v>
      </c>
      <c r="H10" s="34">
        <v>11</v>
      </c>
      <c r="I10" s="34">
        <v>7</v>
      </c>
      <c r="J10" s="34">
        <v>9</v>
      </c>
      <c r="K10" s="34">
        <v>10</v>
      </c>
      <c r="L10" s="34">
        <v>12</v>
      </c>
      <c r="M10" s="34">
        <v>9</v>
      </c>
      <c r="N10" s="34">
        <v>10</v>
      </c>
      <c r="O10" s="34">
        <v>10</v>
      </c>
      <c r="P10" s="34">
        <v>9</v>
      </c>
      <c r="Q10" s="34">
        <v>3</v>
      </c>
      <c r="R10" s="35"/>
      <c r="S10" s="43">
        <f>IF(E10="","",SUM(G10:Q10)-(R10))</f>
        <v>103</v>
      </c>
      <c r="T10" s="204"/>
      <c r="U10" s="205"/>
      <c r="V10" s="84">
        <f>SUM(G10:I10)</f>
        <v>31</v>
      </c>
    </row>
    <row r="11" spans="1:22" ht="15.75" customHeight="1">
      <c r="A11" s="194"/>
      <c r="B11" s="197"/>
      <c r="C11" s="198"/>
      <c r="D11" s="34"/>
      <c r="E11" s="206" t="s">
        <v>36</v>
      </c>
      <c r="F11" s="207"/>
      <c r="G11" s="34">
        <f aca="true" t="shared" si="1" ref="G11:R11">SUM(G7:G10)</f>
        <v>56</v>
      </c>
      <c r="H11" s="34">
        <f t="shared" si="1"/>
        <v>46</v>
      </c>
      <c r="I11" s="34">
        <f t="shared" si="1"/>
        <v>22</v>
      </c>
      <c r="J11" s="34">
        <f t="shared" si="1"/>
        <v>29</v>
      </c>
      <c r="K11" s="34">
        <f t="shared" si="1"/>
        <v>19</v>
      </c>
      <c r="L11" s="34">
        <f t="shared" si="1"/>
        <v>48</v>
      </c>
      <c r="M11" s="34">
        <f t="shared" si="1"/>
        <v>36</v>
      </c>
      <c r="N11" s="34">
        <f t="shared" si="1"/>
        <v>34</v>
      </c>
      <c r="O11" s="34">
        <f t="shared" si="1"/>
        <v>37</v>
      </c>
      <c r="P11" s="34">
        <f t="shared" si="1"/>
        <v>32</v>
      </c>
      <c r="Q11" s="34">
        <f t="shared" si="1"/>
        <v>3</v>
      </c>
      <c r="R11" s="34">
        <f t="shared" si="1"/>
        <v>0</v>
      </c>
      <c r="S11" s="34"/>
      <c r="T11" s="41"/>
      <c r="U11" s="73"/>
      <c r="V11" s="81">
        <f>SUM(V7:V10)</f>
        <v>124</v>
      </c>
    </row>
    <row r="12" spans="1:22" ht="15.75" customHeight="1">
      <c r="A12" s="192"/>
      <c r="B12" s="195">
        <v>2</v>
      </c>
      <c r="C12" s="192" t="s">
        <v>72</v>
      </c>
      <c r="D12" s="192" t="s">
        <v>73</v>
      </c>
      <c r="E12" s="6">
        <v>20</v>
      </c>
      <c r="F12" s="17" t="s">
        <v>11</v>
      </c>
      <c r="G12" s="32">
        <v>12</v>
      </c>
      <c r="H12" s="32">
        <v>11</v>
      </c>
      <c r="I12" s="32"/>
      <c r="J12" s="32">
        <v>8</v>
      </c>
      <c r="K12" s="32">
        <v>11</v>
      </c>
      <c r="L12" s="32">
        <v>12</v>
      </c>
      <c r="M12" s="32">
        <v>9</v>
      </c>
      <c r="N12" s="32">
        <v>9</v>
      </c>
      <c r="O12" s="32">
        <v>9</v>
      </c>
      <c r="P12" s="32">
        <v>9</v>
      </c>
      <c r="Q12" s="32"/>
      <c r="R12" s="33"/>
      <c r="S12" s="45">
        <f>IF(E12="","",SUM(G12:Q12)-(R12))</f>
        <v>90</v>
      </c>
      <c r="T12" s="85" t="s">
        <v>18</v>
      </c>
      <c r="U12" s="217">
        <v>3</v>
      </c>
      <c r="V12" s="83">
        <f>SUM(G12:I12)</f>
        <v>23</v>
      </c>
    </row>
    <row r="13" spans="1:22" ht="15.75" customHeight="1">
      <c r="A13" s="193"/>
      <c r="B13" s="196"/>
      <c r="C13" s="193"/>
      <c r="D13" s="199"/>
      <c r="E13" s="6">
        <v>13</v>
      </c>
      <c r="F13" s="18" t="s">
        <v>12</v>
      </c>
      <c r="G13" s="28">
        <v>16</v>
      </c>
      <c r="H13" s="28">
        <v>11</v>
      </c>
      <c r="I13" s="28">
        <v>7</v>
      </c>
      <c r="J13" s="28">
        <v>8</v>
      </c>
      <c r="K13" s="28">
        <v>10</v>
      </c>
      <c r="L13" s="28">
        <v>12</v>
      </c>
      <c r="M13" s="28">
        <v>9</v>
      </c>
      <c r="N13" s="28">
        <v>9</v>
      </c>
      <c r="O13" s="28">
        <v>9</v>
      </c>
      <c r="P13" s="28">
        <v>12</v>
      </c>
      <c r="Q13" s="28">
        <v>3</v>
      </c>
      <c r="R13" s="29"/>
      <c r="S13" s="46">
        <f>IF(E13="","",SUM(G13:Q13)-(R13))</f>
        <v>106</v>
      </c>
      <c r="T13" s="86"/>
      <c r="U13" s="218"/>
      <c r="V13" s="84">
        <f>SUM(G13:I13)</f>
        <v>34</v>
      </c>
    </row>
    <row r="14" spans="1:22" ht="15.75" customHeight="1">
      <c r="A14" s="193"/>
      <c r="B14" s="196"/>
      <c r="C14" s="193"/>
      <c r="D14" s="199"/>
      <c r="E14" s="6">
        <v>11</v>
      </c>
      <c r="F14" s="18" t="s">
        <v>13</v>
      </c>
      <c r="G14" s="28"/>
      <c r="H14" s="28"/>
      <c r="I14" s="28"/>
      <c r="J14" s="28">
        <v>8</v>
      </c>
      <c r="K14" s="28">
        <v>12</v>
      </c>
      <c r="L14" s="28">
        <v>12</v>
      </c>
      <c r="M14" s="28">
        <v>9</v>
      </c>
      <c r="N14" s="28">
        <v>9</v>
      </c>
      <c r="O14" s="28">
        <v>8</v>
      </c>
      <c r="P14" s="28">
        <v>6</v>
      </c>
      <c r="Q14" s="28"/>
      <c r="R14" s="29"/>
      <c r="S14" s="46">
        <f>IF(E14="","",SUM(G14:Q14)-(R14))</f>
        <v>64</v>
      </c>
      <c r="T14" s="202">
        <f>SUM(S12:S15)+T13</f>
        <v>352</v>
      </c>
      <c r="U14" s="203"/>
      <c r="V14" s="84">
        <f>SUM(G14:I14)</f>
        <v>0</v>
      </c>
    </row>
    <row r="15" spans="1:22" ht="15.75" customHeight="1">
      <c r="A15" s="193"/>
      <c r="B15" s="196"/>
      <c r="C15" s="193"/>
      <c r="D15" s="198"/>
      <c r="E15" s="6">
        <v>19</v>
      </c>
      <c r="F15" s="19" t="s">
        <v>14</v>
      </c>
      <c r="G15" s="34">
        <v>13</v>
      </c>
      <c r="H15" s="34">
        <v>9</v>
      </c>
      <c r="I15" s="34">
        <v>6</v>
      </c>
      <c r="J15" s="34">
        <v>7</v>
      </c>
      <c r="K15" s="34">
        <v>10</v>
      </c>
      <c r="L15" s="34">
        <v>12</v>
      </c>
      <c r="M15" s="34">
        <v>9</v>
      </c>
      <c r="N15" s="34">
        <v>9</v>
      </c>
      <c r="O15" s="34">
        <v>8</v>
      </c>
      <c r="P15" s="34">
        <v>9</v>
      </c>
      <c r="Q15" s="34"/>
      <c r="R15" s="35"/>
      <c r="S15" s="43">
        <f>IF(E15="","",SUM(G15:Q15)-(R15))</f>
        <v>92</v>
      </c>
      <c r="T15" s="204"/>
      <c r="U15" s="205"/>
      <c r="V15" s="84">
        <f>SUM(G15:I15)</f>
        <v>28</v>
      </c>
    </row>
    <row r="16" spans="1:22" ht="15.75" customHeight="1">
      <c r="A16" s="194"/>
      <c r="B16" s="197"/>
      <c r="C16" s="198"/>
      <c r="D16" s="34"/>
      <c r="E16" s="206" t="s">
        <v>36</v>
      </c>
      <c r="F16" s="207"/>
      <c r="G16" s="34">
        <f aca="true" t="shared" si="2" ref="G16:R16">SUM(G12:G15)</f>
        <v>41</v>
      </c>
      <c r="H16" s="34">
        <f t="shared" si="2"/>
        <v>31</v>
      </c>
      <c r="I16" s="34">
        <f t="shared" si="2"/>
        <v>13</v>
      </c>
      <c r="J16" s="34">
        <f t="shared" si="2"/>
        <v>31</v>
      </c>
      <c r="K16" s="34">
        <f t="shared" si="2"/>
        <v>43</v>
      </c>
      <c r="L16" s="34">
        <f t="shared" si="2"/>
        <v>48</v>
      </c>
      <c r="M16" s="34">
        <f t="shared" si="2"/>
        <v>36</v>
      </c>
      <c r="N16" s="34">
        <f t="shared" si="2"/>
        <v>36</v>
      </c>
      <c r="O16" s="34">
        <f t="shared" si="2"/>
        <v>34</v>
      </c>
      <c r="P16" s="34">
        <f t="shared" si="2"/>
        <v>36</v>
      </c>
      <c r="Q16" s="34">
        <f t="shared" si="2"/>
        <v>3</v>
      </c>
      <c r="R16" s="34">
        <f t="shared" si="2"/>
        <v>0</v>
      </c>
      <c r="S16" s="34"/>
      <c r="T16" s="41"/>
      <c r="U16" s="73"/>
      <c r="V16" s="81">
        <f>SUM(V12:V15)</f>
        <v>85</v>
      </c>
    </row>
    <row r="17" spans="1:22" ht="15.75" customHeight="1">
      <c r="A17" s="192"/>
      <c r="B17" s="195">
        <v>4</v>
      </c>
      <c r="C17" s="210" t="s">
        <v>76</v>
      </c>
      <c r="D17" s="210" t="s">
        <v>77</v>
      </c>
      <c r="E17" s="42">
        <v>17</v>
      </c>
      <c r="F17" s="18" t="s">
        <v>11</v>
      </c>
      <c r="G17" s="36"/>
      <c r="H17" s="36">
        <v>11</v>
      </c>
      <c r="I17" s="36"/>
      <c r="J17" s="36">
        <v>7</v>
      </c>
      <c r="K17" s="36"/>
      <c r="L17" s="36">
        <v>12</v>
      </c>
      <c r="M17" s="36">
        <v>9</v>
      </c>
      <c r="N17" s="36">
        <v>9</v>
      </c>
      <c r="O17" s="36">
        <v>10</v>
      </c>
      <c r="P17" s="36">
        <v>7</v>
      </c>
      <c r="Q17" s="36"/>
      <c r="R17" s="37"/>
      <c r="S17" s="45">
        <f>IF(E17="","",SUM(G17:Q17)-(R17))</f>
        <v>65</v>
      </c>
      <c r="T17" s="87" t="s">
        <v>18</v>
      </c>
      <c r="U17" s="208">
        <v>4</v>
      </c>
      <c r="V17" s="83">
        <f>SUM(G17:I17)</f>
        <v>11</v>
      </c>
    </row>
    <row r="18" spans="1:22" ht="15.75" customHeight="1">
      <c r="A18" s="193"/>
      <c r="B18" s="196"/>
      <c r="C18" s="214"/>
      <c r="D18" s="199"/>
      <c r="E18" s="16">
        <v>24</v>
      </c>
      <c r="F18" s="18" t="s">
        <v>12</v>
      </c>
      <c r="G18" s="36">
        <v>13</v>
      </c>
      <c r="H18" s="36">
        <v>9</v>
      </c>
      <c r="I18" s="36">
        <v>6</v>
      </c>
      <c r="J18" s="36">
        <v>8</v>
      </c>
      <c r="K18" s="36"/>
      <c r="L18" s="36">
        <v>12</v>
      </c>
      <c r="M18" s="36">
        <v>9</v>
      </c>
      <c r="N18" s="36">
        <v>9</v>
      </c>
      <c r="O18" s="36">
        <v>10</v>
      </c>
      <c r="P18" s="36">
        <v>9</v>
      </c>
      <c r="Q18" s="36"/>
      <c r="R18" s="37"/>
      <c r="S18" s="46">
        <f>IF(E18="","",SUM(G18:Q18)-(R18))</f>
        <v>85</v>
      </c>
      <c r="T18" s="86"/>
      <c r="U18" s="209"/>
      <c r="V18" s="84">
        <f>SUM(G18:I18)</f>
        <v>28</v>
      </c>
    </row>
    <row r="19" spans="1:22" ht="15.75" customHeight="1">
      <c r="A19" s="193"/>
      <c r="B19" s="196"/>
      <c r="C19" s="214"/>
      <c r="D19" s="199"/>
      <c r="E19" s="16">
        <v>6</v>
      </c>
      <c r="F19" s="18" t="s">
        <v>13</v>
      </c>
      <c r="G19" s="36">
        <v>15</v>
      </c>
      <c r="H19" s="36">
        <v>11</v>
      </c>
      <c r="I19" s="36"/>
      <c r="J19" s="36">
        <v>9</v>
      </c>
      <c r="K19" s="36"/>
      <c r="L19" s="36">
        <v>12</v>
      </c>
      <c r="M19" s="36">
        <v>9</v>
      </c>
      <c r="N19" s="36">
        <v>9</v>
      </c>
      <c r="O19" s="36">
        <v>9</v>
      </c>
      <c r="P19" s="36">
        <v>7</v>
      </c>
      <c r="Q19" s="36"/>
      <c r="R19" s="37"/>
      <c r="S19" s="46">
        <f>IF(E19="","",SUM(G19:Q19)-(R19))</f>
        <v>81</v>
      </c>
      <c r="T19" s="202">
        <f>(SUM(S17:S20)+T18)</f>
        <v>333</v>
      </c>
      <c r="U19" s="203"/>
      <c r="V19" s="84">
        <f>SUM(G19:I19)</f>
        <v>26</v>
      </c>
    </row>
    <row r="20" spans="1:22" ht="15.75" customHeight="1">
      <c r="A20" s="193"/>
      <c r="B20" s="196"/>
      <c r="C20" s="214"/>
      <c r="D20" s="198"/>
      <c r="E20" s="16">
        <v>69</v>
      </c>
      <c r="F20" s="19" t="s">
        <v>14</v>
      </c>
      <c r="G20" s="38">
        <v>12</v>
      </c>
      <c r="H20" s="38">
        <v>9</v>
      </c>
      <c r="I20" s="38">
        <v>8</v>
      </c>
      <c r="J20" s="38">
        <v>8</v>
      </c>
      <c r="K20" s="38">
        <v>12</v>
      </c>
      <c r="L20" s="38">
        <v>12</v>
      </c>
      <c r="M20" s="38">
        <v>9</v>
      </c>
      <c r="N20" s="38">
        <v>10</v>
      </c>
      <c r="O20" s="38">
        <v>9</v>
      </c>
      <c r="P20" s="38">
        <v>10</v>
      </c>
      <c r="Q20" s="38">
        <v>3</v>
      </c>
      <c r="R20" s="39"/>
      <c r="S20" s="43">
        <f>IF(E20="","",SUM(G20:Q20)-(R20))</f>
        <v>102</v>
      </c>
      <c r="T20" s="204"/>
      <c r="U20" s="205"/>
      <c r="V20" s="84">
        <f>SUM(G20:I20)</f>
        <v>29</v>
      </c>
    </row>
    <row r="21" spans="1:22" ht="15.75" customHeight="1">
      <c r="A21" s="194"/>
      <c r="B21" s="197"/>
      <c r="C21" s="198"/>
      <c r="D21" s="34"/>
      <c r="E21" s="206" t="s">
        <v>36</v>
      </c>
      <c r="F21" s="207"/>
      <c r="G21" s="34">
        <f aca="true" t="shared" si="3" ref="G21:R21">SUM(G17:G20)</f>
        <v>40</v>
      </c>
      <c r="H21" s="34">
        <f t="shared" si="3"/>
        <v>40</v>
      </c>
      <c r="I21" s="34">
        <f t="shared" si="3"/>
        <v>14</v>
      </c>
      <c r="J21" s="34">
        <f t="shared" si="3"/>
        <v>32</v>
      </c>
      <c r="K21" s="34">
        <f t="shared" si="3"/>
        <v>12</v>
      </c>
      <c r="L21" s="34">
        <f t="shared" si="3"/>
        <v>48</v>
      </c>
      <c r="M21" s="34">
        <f t="shared" si="3"/>
        <v>36</v>
      </c>
      <c r="N21" s="34">
        <f t="shared" si="3"/>
        <v>37</v>
      </c>
      <c r="O21" s="34">
        <f t="shared" si="3"/>
        <v>38</v>
      </c>
      <c r="P21" s="34">
        <f t="shared" si="3"/>
        <v>33</v>
      </c>
      <c r="Q21" s="34">
        <f t="shared" si="3"/>
        <v>3</v>
      </c>
      <c r="R21" s="34">
        <f t="shared" si="3"/>
        <v>0</v>
      </c>
      <c r="S21" s="34"/>
      <c r="T21" s="41"/>
      <c r="U21" s="73"/>
      <c r="V21" s="81">
        <f>SUM(V17:V20)</f>
        <v>94</v>
      </c>
    </row>
    <row r="22" spans="1:22" ht="15.75" customHeight="1">
      <c r="A22" s="192"/>
      <c r="B22" s="195">
        <v>7</v>
      </c>
      <c r="C22" s="192" t="s">
        <v>78</v>
      </c>
      <c r="D22" s="192" t="s">
        <v>65</v>
      </c>
      <c r="E22" s="6">
        <v>42</v>
      </c>
      <c r="F22" s="17" t="s">
        <v>11</v>
      </c>
      <c r="G22" s="32">
        <v>12</v>
      </c>
      <c r="H22" s="32">
        <v>9</v>
      </c>
      <c r="I22" s="32"/>
      <c r="J22" s="32">
        <v>9</v>
      </c>
      <c r="K22" s="32">
        <v>9</v>
      </c>
      <c r="L22" s="32">
        <v>12</v>
      </c>
      <c r="M22" s="32">
        <v>9</v>
      </c>
      <c r="N22" s="32">
        <v>11</v>
      </c>
      <c r="O22" s="32">
        <v>10</v>
      </c>
      <c r="P22" s="32">
        <v>6</v>
      </c>
      <c r="Q22" s="32"/>
      <c r="R22" s="33"/>
      <c r="S22" s="45">
        <f>IF(E22="","",SUM(G22:Q22)-(R22))</f>
        <v>87</v>
      </c>
      <c r="T22" s="85" t="s">
        <v>18</v>
      </c>
      <c r="U22" s="200">
        <v>5</v>
      </c>
      <c r="V22" s="83">
        <f>SUM(G22:I22)</f>
        <v>21</v>
      </c>
    </row>
    <row r="23" spans="1:22" ht="15.75" customHeight="1">
      <c r="A23" s="193"/>
      <c r="B23" s="196"/>
      <c r="C23" s="193"/>
      <c r="D23" s="199"/>
      <c r="E23" s="6">
        <v>7</v>
      </c>
      <c r="F23" s="18" t="s">
        <v>12</v>
      </c>
      <c r="G23" s="28"/>
      <c r="H23" s="28">
        <v>9</v>
      </c>
      <c r="I23" s="28">
        <v>7</v>
      </c>
      <c r="J23" s="28">
        <v>8</v>
      </c>
      <c r="K23" s="28">
        <v>9</v>
      </c>
      <c r="L23" s="28">
        <v>13</v>
      </c>
      <c r="M23" s="28">
        <v>8</v>
      </c>
      <c r="N23" s="28">
        <v>10</v>
      </c>
      <c r="O23" s="28">
        <v>10</v>
      </c>
      <c r="P23" s="28">
        <v>7</v>
      </c>
      <c r="Q23" s="28"/>
      <c r="R23" s="29"/>
      <c r="S23" s="46">
        <f>IF(E23="","",SUM(G23:Q23)-(R23))</f>
        <v>81</v>
      </c>
      <c r="T23" s="86"/>
      <c r="U23" s="201"/>
      <c r="V23" s="84">
        <f>SUM(G23:I23)</f>
        <v>16</v>
      </c>
    </row>
    <row r="24" spans="1:22" ht="15.75" customHeight="1">
      <c r="A24" s="193"/>
      <c r="B24" s="196"/>
      <c r="C24" s="193"/>
      <c r="D24" s="199"/>
      <c r="E24" s="6">
        <v>38</v>
      </c>
      <c r="F24" s="18" t="s">
        <v>13</v>
      </c>
      <c r="G24" s="28"/>
      <c r="H24" s="28">
        <v>9</v>
      </c>
      <c r="I24" s="28"/>
      <c r="J24" s="28">
        <v>8</v>
      </c>
      <c r="K24" s="28"/>
      <c r="L24" s="28">
        <v>12</v>
      </c>
      <c r="M24" s="28">
        <v>9</v>
      </c>
      <c r="N24" s="28">
        <v>10</v>
      </c>
      <c r="O24" s="28">
        <v>10</v>
      </c>
      <c r="P24" s="28">
        <v>7</v>
      </c>
      <c r="Q24" s="28"/>
      <c r="R24" s="29"/>
      <c r="S24" s="46">
        <f>IF(E24="","",SUM(G24:Q24)-(R24))</f>
        <v>65</v>
      </c>
      <c r="T24" s="202">
        <f>SUM(S22:S25)+T23</f>
        <v>298</v>
      </c>
      <c r="U24" s="203"/>
      <c r="V24" s="84">
        <f>SUM(G24:I24)</f>
        <v>9</v>
      </c>
    </row>
    <row r="25" spans="1:22" ht="15.75" customHeight="1">
      <c r="A25" s="193"/>
      <c r="B25" s="196"/>
      <c r="C25" s="193"/>
      <c r="D25" s="198"/>
      <c r="E25" s="6">
        <v>53</v>
      </c>
      <c r="F25" s="19" t="s">
        <v>14</v>
      </c>
      <c r="G25" s="34"/>
      <c r="H25" s="34">
        <v>9</v>
      </c>
      <c r="I25" s="34"/>
      <c r="J25" s="34">
        <v>9</v>
      </c>
      <c r="K25" s="34"/>
      <c r="L25" s="34">
        <v>12</v>
      </c>
      <c r="M25" s="34">
        <v>9</v>
      </c>
      <c r="N25" s="34">
        <v>9</v>
      </c>
      <c r="O25" s="34">
        <v>10</v>
      </c>
      <c r="P25" s="34">
        <v>7</v>
      </c>
      <c r="Q25" s="34"/>
      <c r="R25" s="35"/>
      <c r="S25" s="43">
        <f>IF(E25="","",SUM(G25:Q25)-(R25))</f>
        <v>65</v>
      </c>
      <c r="T25" s="204"/>
      <c r="U25" s="205"/>
      <c r="V25" s="84">
        <f>SUM(G25:I25)</f>
        <v>9</v>
      </c>
    </row>
    <row r="26" spans="1:22" ht="15.75" customHeight="1">
      <c r="A26" s="194"/>
      <c r="B26" s="197"/>
      <c r="C26" s="198"/>
      <c r="D26" s="34"/>
      <c r="E26" s="206" t="s">
        <v>36</v>
      </c>
      <c r="F26" s="207"/>
      <c r="G26" s="34">
        <f aca="true" t="shared" si="4" ref="G26:R26">SUM(G22:G25)</f>
        <v>12</v>
      </c>
      <c r="H26" s="34">
        <f t="shared" si="4"/>
        <v>36</v>
      </c>
      <c r="I26" s="34">
        <f t="shared" si="4"/>
        <v>7</v>
      </c>
      <c r="J26" s="34">
        <f t="shared" si="4"/>
        <v>34</v>
      </c>
      <c r="K26" s="34">
        <f t="shared" si="4"/>
        <v>18</v>
      </c>
      <c r="L26" s="34">
        <f t="shared" si="4"/>
        <v>49</v>
      </c>
      <c r="M26" s="34">
        <f t="shared" si="4"/>
        <v>35</v>
      </c>
      <c r="N26" s="34">
        <f t="shared" si="4"/>
        <v>40</v>
      </c>
      <c r="O26" s="34">
        <f t="shared" si="4"/>
        <v>40</v>
      </c>
      <c r="P26" s="34">
        <f t="shared" si="4"/>
        <v>27</v>
      </c>
      <c r="Q26" s="34">
        <f t="shared" si="4"/>
        <v>0</v>
      </c>
      <c r="R26" s="34">
        <f t="shared" si="4"/>
        <v>0</v>
      </c>
      <c r="S26" s="34"/>
      <c r="T26" s="41"/>
      <c r="U26" s="73"/>
      <c r="V26" s="81">
        <f>SUM(V22:V25)</f>
        <v>55</v>
      </c>
    </row>
    <row r="27" spans="1:22" ht="15.75" customHeight="1">
      <c r="A27" s="192"/>
      <c r="B27" s="195">
        <v>1</v>
      </c>
      <c r="C27" s="192" t="s">
        <v>70</v>
      </c>
      <c r="D27" s="192" t="s">
        <v>71</v>
      </c>
      <c r="E27" s="6">
        <v>25</v>
      </c>
      <c r="F27" s="17" t="s">
        <v>11</v>
      </c>
      <c r="G27" s="32"/>
      <c r="H27" s="32">
        <v>9</v>
      </c>
      <c r="I27" s="32"/>
      <c r="J27" s="32">
        <v>7</v>
      </c>
      <c r="K27" s="32"/>
      <c r="L27" s="32">
        <v>12</v>
      </c>
      <c r="M27" s="32">
        <v>10</v>
      </c>
      <c r="N27" s="32">
        <v>9</v>
      </c>
      <c r="O27" s="32">
        <v>8</v>
      </c>
      <c r="P27" s="32">
        <v>6</v>
      </c>
      <c r="Q27" s="32"/>
      <c r="R27" s="33"/>
      <c r="S27" s="45">
        <f>IF(E27="","",SUM(G27:Q27)-(R27))</f>
        <v>61</v>
      </c>
      <c r="T27" s="85" t="s">
        <v>18</v>
      </c>
      <c r="U27" s="208">
        <v>6</v>
      </c>
      <c r="V27" s="83">
        <f>SUM(G27:I27)</f>
        <v>9</v>
      </c>
    </row>
    <row r="28" spans="1:22" ht="15.75" customHeight="1">
      <c r="A28" s="193"/>
      <c r="B28" s="196"/>
      <c r="C28" s="193"/>
      <c r="D28" s="199"/>
      <c r="E28" s="6">
        <v>26</v>
      </c>
      <c r="F28" s="18" t="s">
        <v>12</v>
      </c>
      <c r="G28" s="28"/>
      <c r="H28" s="28">
        <v>9</v>
      </c>
      <c r="I28" s="28">
        <v>6</v>
      </c>
      <c r="J28" s="28">
        <v>7</v>
      </c>
      <c r="K28" s="28"/>
      <c r="L28" s="28">
        <v>12</v>
      </c>
      <c r="M28" s="28">
        <v>10</v>
      </c>
      <c r="N28" s="28">
        <v>9</v>
      </c>
      <c r="O28" s="28">
        <v>8</v>
      </c>
      <c r="P28" s="28">
        <v>7</v>
      </c>
      <c r="Q28" s="28"/>
      <c r="R28" s="29"/>
      <c r="S28" s="46">
        <f>IF(E28="","",SUM(G28:Q28)-(R28))</f>
        <v>68</v>
      </c>
      <c r="T28" s="86"/>
      <c r="U28" s="209"/>
      <c r="V28" s="84">
        <f>SUM(G28:I28)</f>
        <v>15</v>
      </c>
    </row>
    <row r="29" spans="1:22" ht="15.75" customHeight="1">
      <c r="A29" s="193"/>
      <c r="B29" s="196"/>
      <c r="C29" s="193"/>
      <c r="D29" s="199"/>
      <c r="E29" s="6">
        <v>36</v>
      </c>
      <c r="F29" s="18" t="s">
        <v>13</v>
      </c>
      <c r="G29" s="28">
        <v>12</v>
      </c>
      <c r="H29" s="28">
        <v>9</v>
      </c>
      <c r="I29" s="28"/>
      <c r="J29" s="28">
        <v>7</v>
      </c>
      <c r="K29" s="28"/>
      <c r="L29" s="28">
        <v>12</v>
      </c>
      <c r="M29" s="28">
        <v>10</v>
      </c>
      <c r="N29" s="28">
        <v>9</v>
      </c>
      <c r="O29" s="28">
        <v>9</v>
      </c>
      <c r="P29" s="28">
        <v>6</v>
      </c>
      <c r="Q29" s="28"/>
      <c r="R29" s="29"/>
      <c r="S29" s="46">
        <f>IF(E29="","",SUM(G29:Q29)-(R29))</f>
        <v>74</v>
      </c>
      <c r="T29" s="202">
        <f>SUM(S27:S30)+T28</f>
        <v>274</v>
      </c>
      <c r="U29" s="203"/>
      <c r="V29" s="84">
        <f>SUM(G29:I29)</f>
        <v>21</v>
      </c>
    </row>
    <row r="30" spans="1:22" ht="15.75" customHeight="1">
      <c r="A30" s="193"/>
      <c r="B30" s="196"/>
      <c r="C30" s="193"/>
      <c r="D30" s="198"/>
      <c r="E30" s="6">
        <v>49</v>
      </c>
      <c r="F30" s="19" t="s">
        <v>14</v>
      </c>
      <c r="G30" s="34"/>
      <c r="H30" s="34">
        <v>9</v>
      </c>
      <c r="I30" s="34">
        <v>6</v>
      </c>
      <c r="J30" s="34">
        <v>8</v>
      </c>
      <c r="K30" s="34"/>
      <c r="L30" s="34">
        <v>12</v>
      </c>
      <c r="M30" s="34">
        <v>10</v>
      </c>
      <c r="N30" s="34">
        <v>9</v>
      </c>
      <c r="O30" s="34">
        <v>9</v>
      </c>
      <c r="P30" s="34">
        <v>8</v>
      </c>
      <c r="Q30" s="34"/>
      <c r="R30" s="35"/>
      <c r="S30" s="43">
        <f>IF(E30="","",SUM(G30:Q30)-(R30))</f>
        <v>71</v>
      </c>
      <c r="T30" s="204"/>
      <c r="U30" s="205"/>
      <c r="V30" s="84">
        <f>SUM(G30:I30)</f>
        <v>15</v>
      </c>
    </row>
    <row r="31" spans="1:22" ht="15.75" customHeight="1">
      <c r="A31" s="194"/>
      <c r="B31" s="197"/>
      <c r="C31" s="198"/>
      <c r="D31" s="34"/>
      <c r="E31" s="206" t="s">
        <v>36</v>
      </c>
      <c r="F31" s="207"/>
      <c r="G31" s="34">
        <f aca="true" t="shared" si="5" ref="G31:R31">SUM(G27:G30)</f>
        <v>12</v>
      </c>
      <c r="H31" s="34">
        <f t="shared" si="5"/>
        <v>36</v>
      </c>
      <c r="I31" s="34">
        <f t="shared" si="5"/>
        <v>12</v>
      </c>
      <c r="J31" s="34">
        <f t="shared" si="5"/>
        <v>29</v>
      </c>
      <c r="K31" s="34">
        <f t="shared" si="5"/>
        <v>0</v>
      </c>
      <c r="L31" s="34">
        <f t="shared" si="5"/>
        <v>48</v>
      </c>
      <c r="M31" s="34">
        <f t="shared" si="5"/>
        <v>40</v>
      </c>
      <c r="N31" s="34">
        <f t="shared" si="5"/>
        <v>36</v>
      </c>
      <c r="O31" s="34">
        <f t="shared" si="5"/>
        <v>34</v>
      </c>
      <c r="P31" s="34">
        <f t="shared" si="5"/>
        <v>27</v>
      </c>
      <c r="Q31" s="34">
        <f t="shared" si="5"/>
        <v>0</v>
      </c>
      <c r="R31" s="34">
        <f t="shared" si="5"/>
        <v>0</v>
      </c>
      <c r="S31" s="34"/>
      <c r="T31" s="41"/>
      <c r="U31" s="73"/>
      <c r="V31" s="81">
        <f>SUM(V27:V30)</f>
        <v>60</v>
      </c>
    </row>
    <row r="32" spans="1:22" ht="15.75" customHeight="1">
      <c r="A32" s="192"/>
      <c r="B32" s="195">
        <v>8</v>
      </c>
      <c r="C32" s="192" t="s">
        <v>78</v>
      </c>
      <c r="D32" s="192" t="s">
        <v>65</v>
      </c>
      <c r="E32" s="6">
        <v>57</v>
      </c>
      <c r="F32" s="17" t="s">
        <v>11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45">
        <f>IF(E32="","",SUM(G32:Q32)-(R32))</f>
        <v>0</v>
      </c>
      <c r="T32" s="85" t="s">
        <v>18</v>
      </c>
      <c r="U32" s="200">
        <v>7</v>
      </c>
      <c r="V32" s="83">
        <f>SUM(G32:I32)</f>
        <v>0</v>
      </c>
    </row>
    <row r="33" spans="1:22" ht="15.75" customHeight="1">
      <c r="A33" s="193"/>
      <c r="B33" s="196"/>
      <c r="C33" s="193"/>
      <c r="D33" s="199"/>
      <c r="E33" s="6">
        <v>34</v>
      </c>
      <c r="F33" s="18" t="s">
        <v>12</v>
      </c>
      <c r="G33" s="28">
        <v>12</v>
      </c>
      <c r="H33" s="28">
        <v>9</v>
      </c>
      <c r="I33" s="28">
        <v>6</v>
      </c>
      <c r="J33" s="28">
        <v>7</v>
      </c>
      <c r="K33" s="28"/>
      <c r="L33" s="28">
        <v>12</v>
      </c>
      <c r="M33" s="28">
        <v>9</v>
      </c>
      <c r="N33" s="28">
        <v>9</v>
      </c>
      <c r="O33" s="28">
        <v>9</v>
      </c>
      <c r="P33" s="28">
        <v>8</v>
      </c>
      <c r="Q33" s="28"/>
      <c r="R33" s="29"/>
      <c r="S33" s="46">
        <f>IF(E33="","",SUM(G33:Q33)-(R33))</f>
        <v>81</v>
      </c>
      <c r="T33" s="86"/>
      <c r="U33" s="201"/>
      <c r="V33" s="84">
        <f>SUM(G33:I33)</f>
        <v>27</v>
      </c>
    </row>
    <row r="34" spans="1:22" ht="15.75" customHeight="1">
      <c r="A34" s="193"/>
      <c r="B34" s="196"/>
      <c r="C34" s="193"/>
      <c r="D34" s="199"/>
      <c r="E34" s="6">
        <v>44</v>
      </c>
      <c r="F34" s="18" t="s">
        <v>13</v>
      </c>
      <c r="G34" s="28">
        <v>12</v>
      </c>
      <c r="H34" s="28">
        <v>9</v>
      </c>
      <c r="I34" s="28">
        <v>6</v>
      </c>
      <c r="J34" s="28">
        <v>9</v>
      </c>
      <c r="K34" s="28">
        <v>12</v>
      </c>
      <c r="L34" s="28">
        <v>12</v>
      </c>
      <c r="M34" s="28">
        <v>9</v>
      </c>
      <c r="N34" s="28">
        <v>10</v>
      </c>
      <c r="O34" s="28">
        <v>9</v>
      </c>
      <c r="P34" s="28">
        <v>7</v>
      </c>
      <c r="Q34" s="28"/>
      <c r="R34" s="29"/>
      <c r="S34" s="46">
        <f>IF(E34="","",SUM(G34:Q34)-(R34))</f>
        <v>95</v>
      </c>
      <c r="T34" s="202">
        <f>SUM(S32:S35)+T33</f>
        <v>266</v>
      </c>
      <c r="U34" s="203"/>
      <c r="V34" s="84">
        <f>SUM(G34:I34)</f>
        <v>27</v>
      </c>
    </row>
    <row r="35" spans="1:22" ht="15.75" customHeight="1">
      <c r="A35" s="193"/>
      <c r="B35" s="196"/>
      <c r="C35" s="193"/>
      <c r="D35" s="198"/>
      <c r="E35" s="6">
        <v>52</v>
      </c>
      <c r="F35" s="19" t="s">
        <v>14</v>
      </c>
      <c r="G35" s="34">
        <v>12</v>
      </c>
      <c r="H35" s="34">
        <v>9</v>
      </c>
      <c r="I35" s="34">
        <v>6</v>
      </c>
      <c r="J35" s="34">
        <v>8</v>
      </c>
      <c r="K35" s="34">
        <v>9</v>
      </c>
      <c r="L35" s="34">
        <v>13</v>
      </c>
      <c r="M35" s="34">
        <v>9</v>
      </c>
      <c r="N35" s="34">
        <v>8</v>
      </c>
      <c r="O35" s="34">
        <v>9</v>
      </c>
      <c r="P35" s="34">
        <v>7</v>
      </c>
      <c r="Q35" s="34"/>
      <c r="R35" s="35"/>
      <c r="S35" s="43">
        <f>IF(E35="","",SUM(G35:Q35)-(R35))</f>
        <v>90</v>
      </c>
      <c r="T35" s="204"/>
      <c r="U35" s="205"/>
      <c r="V35" s="84">
        <f>SUM(G35:I35)</f>
        <v>27</v>
      </c>
    </row>
    <row r="36" spans="1:22" ht="15.75" customHeight="1">
      <c r="A36" s="194"/>
      <c r="B36" s="197"/>
      <c r="C36" s="198"/>
      <c r="D36" s="34"/>
      <c r="E36" s="206" t="s">
        <v>36</v>
      </c>
      <c r="F36" s="207"/>
      <c r="G36" s="34">
        <f aca="true" t="shared" si="6" ref="G36:R36">SUM(G32:G35)</f>
        <v>36</v>
      </c>
      <c r="H36" s="34">
        <f t="shared" si="6"/>
        <v>27</v>
      </c>
      <c r="I36" s="34">
        <f t="shared" si="6"/>
        <v>18</v>
      </c>
      <c r="J36" s="34">
        <f t="shared" si="6"/>
        <v>24</v>
      </c>
      <c r="K36" s="34">
        <f t="shared" si="6"/>
        <v>21</v>
      </c>
      <c r="L36" s="34">
        <f t="shared" si="6"/>
        <v>37</v>
      </c>
      <c r="M36" s="34">
        <f t="shared" si="6"/>
        <v>27</v>
      </c>
      <c r="N36" s="34">
        <f t="shared" si="6"/>
        <v>27</v>
      </c>
      <c r="O36" s="34">
        <f t="shared" si="6"/>
        <v>27</v>
      </c>
      <c r="P36" s="34">
        <f t="shared" si="6"/>
        <v>22</v>
      </c>
      <c r="Q36" s="34">
        <f t="shared" si="6"/>
        <v>0</v>
      </c>
      <c r="R36" s="34">
        <f t="shared" si="6"/>
        <v>0</v>
      </c>
      <c r="S36" s="34"/>
      <c r="T36" s="41"/>
      <c r="U36" s="73"/>
      <c r="V36" s="81">
        <f>SUM(V32:V35)</f>
        <v>81</v>
      </c>
    </row>
    <row r="37" spans="1:22" ht="15.75" customHeight="1">
      <c r="A37" s="192"/>
      <c r="B37" s="195">
        <v>3</v>
      </c>
      <c r="C37" s="192" t="s">
        <v>74</v>
      </c>
      <c r="D37" s="192" t="s">
        <v>75</v>
      </c>
      <c r="E37" s="6">
        <v>47</v>
      </c>
      <c r="F37" s="17" t="s">
        <v>11</v>
      </c>
      <c r="G37" s="32">
        <v>18</v>
      </c>
      <c r="H37" s="32">
        <v>9</v>
      </c>
      <c r="I37" s="32">
        <v>6</v>
      </c>
      <c r="J37" s="32">
        <v>8</v>
      </c>
      <c r="K37" s="32">
        <v>14</v>
      </c>
      <c r="L37" s="32">
        <v>12</v>
      </c>
      <c r="M37" s="32">
        <v>9</v>
      </c>
      <c r="N37" s="32">
        <v>8</v>
      </c>
      <c r="O37" s="32">
        <v>9</v>
      </c>
      <c r="P37" s="32">
        <v>11</v>
      </c>
      <c r="Q37" s="32">
        <v>3</v>
      </c>
      <c r="R37" s="33"/>
      <c r="S37" s="45">
        <f>IF(E37="","",SUM(G37:Q37)-(R37))</f>
        <v>107</v>
      </c>
      <c r="T37" s="85" t="s">
        <v>18</v>
      </c>
      <c r="U37" s="208">
        <v>8</v>
      </c>
      <c r="V37" s="83">
        <f>SUM(G37:I37)</f>
        <v>33</v>
      </c>
    </row>
    <row r="38" spans="1:22" ht="15.75" customHeight="1">
      <c r="A38" s="193"/>
      <c r="B38" s="196"/>
      <c r="C38" s="193"/>
      <c r="D38" s="199"/>
      <c r="E38" s="6">
        <v>30</v>
      </c>
      <c r="F38" s="18" t="s">
        <v>12</v>
      </c>
      <c r="G38" s="28"/>
      <c r="H38" s="28">
        <v>10</v>
      </c>
      <c r="I38" s="28">
        <v>6</v>
      </c>
      <c r="J38" s="28">
        <v>7</v>
      </c>
      <c r="K38" s="28">
        <v>10</v>
      </c>
      <c r="L38" s="28">
        <v>12</v>
      </c>
      <c r="M38" s="28">
        <v>8</v>
      </c>
      <c r="N38" s="28">
        <v>8</v>
      </c>
      <c r="O38" s="28">
        <v>10</v>
      </c>
      <c r="P38" s="28">
        <v>9</v>
      </c>
      <c r="Q38" s="28"/>
      <c r="R38" s="29"/>
      <c r="S38" s="46">
        <f>IF(E38="","",SUM(G38:Q38)-(R38))</f>
        <v>80</v>
      </c>
      <c r="T38" s="86"/>
      <c r="U38" s="209"/>
      <c r="V38" s="84">
        <f>SUM(G38:I38)</f>
        <v>16</v>
      </c>
    </row>
    <row r="39" spans="1:22" ht="15.75" customHeight="1">
      <c r="A39" s="193"/>
      <c r="B39" s="196"/>
      <c r="C39" s="193"/>
      <c r="D39" s="199"/>
      <c r="E39" s="6">
        <v>46</v>
      </c>
      <c r="F39" s="18" t="s">
        <v>13</v>
      </c>
      <c r="G39" s="28">
        <v>15</v>
      </c>
      <c r="H39" s="28">
        <v>9</v>
      </c>
      <c r="I39" s="28"/>
      <c r="J39" s="28">
        <v>7</v>
      </c>
      <c r="K39" s="28"/>
      <c r="L39" s="28">
        <v>12</v>
      </c>
      <c r="M39" s="28">
        <v>9</v>
      </c>
      <c r="N39" s="28">
        <v>8</v>
      </c>
      <c r="O39" s="28">
        <v>9</v>
      </c>
      <c r="P39" s="28">
        <v>8</v>
      </c>
      <c r="Q39" s="28"/>
      <c r="R39" s="29"/>
      <c r="S39" s="46">
        <f>IF(E39="","",SUM(G39:Q39)-(R39))</f>
        <v>77</v>
      </c>
      <c r="T39" s="202">
        <f>SUM(S37:S40)+T38</f>
        <v>264</v>
      </c>
      <c r="U39" s="203"/>
      <c r="V39" s="84">
        <f>SUM(G39:I39)</f>
        <v>24</v>
      </c>
    </row>
    <row r="40" spans="1:22" ht="15.75" customHeight="1">
      <c r="A40" s="193"/>
      <c r="B40" s="196"/>
      <c r="C40" s="193"/>
      <c r="D40" s="198"/>
      <c r="E40" s="6">
        <v>40</v>
      </c>
      <c r="F40" s="19" t="s">
        <v>14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43">
        <f>IF(E40="","",SUM(G40:Q40)-(R40))</f>
        <v>0</v>
      </c>
      <c r="T40" s="204"/>
      <c r="U40" s="205"/>
      <c r="V40" s="84">
        <f>SUM(G40:I40)</f>
        <v>0</v>
      </c>
    </row>
    <row r="41" spans="1:22" ht="15.75" customHeight="1">
      <c r="A41" s="194"/>
      <c r="B41" s="197"/>
      <c r="C41" s="198"/>
      <c r="D41" s="34"/>
      <c r="E41" s="206" t="s">
        <v>36</v>
      </c>
      <c r="F41" s="207"/>
      <c r="G41" s="34">
        <f aca="true" t="shared" si="7" ref="G41:R41">SUM(G37:G40)</f>
        <v>33</v>
      </c>
      <c r="H41" s="34">
        <f t="shared" si="7"/>
        <v>28</v>
      </c>
      <c r="I41" s="34">
        <f t="shared" si="7"/>
        <v>12</v>
      </c>
      <c r="J41" s="34">
        <f t="shared" si="7"/>
        <v>22</v>
      </c>
      <c r="K41" s="34">
        <f t="shared" si="7"/>
        <v>24</v>
      </c>
      <c r="L41" s="34">
        <f t="shared" si="7"/>
        <v>36</v>
      </c>
      <c r="M41" s="34">
        <f t="shared" si="7"/>
        <v>26</v>
      </c>
      <c r="N41" s="34">
        <f t="shared" si="7"/>
        <v>24</v>
      </c>
      <c r="O41" s="34">
        <f t="shared" si="7"/>
        <v>28</v>
      </c>
      <c r="P41" s="34">
        <f t="shared" si="7"/>
        <v>28</v>
      </c>
      <c r="Q41" s="34">
        <f t="shared" si="7"/>
        <v>3</v>
      </c>
      <c r="R41" s="34">
        <f t="shared" si="7"/>
        <v>0</v>
      </c>
      <c r="S41" s="34"/>
      <c r="T41" s="41"/>
      <c r="U41" s="73"/>
      <c r="V41" s="81">
        <f>SUM(V37:V40)</f>
        <v>73</v>
      </c>
    </row>
    <row r="42" spans="1:22" ht="15.75" customHeight="1">
      <c r="A42" s="192"/>
      <c r="B42" s="195">
        <v>6</v>
      </c>
      <c r="C42" s="192" t="s">
        <v>78</v>
      </c>
      <c r="D42" s="192" t="s">
        <v>65</v>
      </c>
      <c r="E42" s="6">
        <v>66</v>
      </c>
      <c r="F42" s="17" t="s">
        <v>11</v>
      </c>
      <c r="G42" s="32">
        <v>12</v>
      </c>
      <c r="H42" s="32">
        <v>9</v>
      </c>
      <c r="I42" s="32">
        <v>6</v>
      </c>
      <c r="J42" s="32">
        <v>7</v>
      </c>
      <c r="K42" s="32">
        <v>12</v>
      </c>
      <c r="L42" s="32">
        <v>12</v>
      </c>
      <c r="M42" s="32">
        <v>9</v>
      </c>
      <c r="N42" s="32">
        <v>10</v>
      </c>
      <c r="O42" s="32">
        <v>9</v>
      </c>
      <c r="P42" s="32">
        <v>6</v>
      </c>
      <c r="Q42" s="32"/>
      <c r="R42" s="33"/>
      <c r="S42" s="45">
        <f>IF(E42="","",SUM(G42:Q42)-(R42))</f>
        <v>92</v>
      </c>
      <c r="T42" s="85" t="s">
        <v>18</v>
      </c>
      <c r="U42" s="200">
        <v>9</v>
      </c>
      <c r="V42" s="83">
        <f>SUM(G42:I42)</f>
        <v>27</v>
      </c>
    </row>
    <row r="43" spans="1:22" ht="15.75" customHeight="1">
      <c r="A43" s="193"/>
      <c r="B43" s="196"/>
      <c r="C43" s="193"/>
      <c r="D43" s="199"/>
      <c r="E43" s="6">
        <v>10</v>
      </c>
      <c r="F43" s="18" t="s">
        <v>12</v>
      </c>
      <c r="G43" s="28"/>
      <c r="H43" s="28">
        <v>10</v>
      </c>
      <c r="I43" s="28">
        <v>6</v>
      </c>
      <c r="J43" s="28">
        <v>8</v>
      </c>
      <c r="K43" s="28"/>
      <c r="L43" s="28">
        <v>12</v>
      </c>
      <c r="M43" s="28">
        <v>10</v>
      </c>
      <c r="N43" s="28">
        <v>9</v>
      </c>
      <c r="O43" s="28">
        <v>10</v>
      </c>
      <c r="P43" s="28">
        <v>8</v>
      </c>
      <c r="Q43" s="28"/>
      <c r="R43" s="29"/>
      <c r="S43" s="46">
        <f>IF(E43="","",SUM(G43:Q43)-(R43))</f>
        <v>73</v>
      </c>
      <c r="T43" s="86"/>
      <c r="U43" s="201"/>
      <c r="V43" s="84">
        <f>SUM(G43:I43)</f>
        <v>16</v>
      </c>
    </row>
    <row r="44" spans="1:22" ht="15.75" customHeight="1">
      <c r="A44" s="193"/>
      <c r="B44" s="196"/>
      <c r="C44" s="193"/>
      <c r="D44" s="199"/>
      <c r="E44" s="6">
        <v>26</v>
      </c>
      <c r="F44" s="18" t="s">
        <v>13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46">
        <f>IF(E44="","",SUM(G44:Q44)-(R44))</f>
        <v>0</v>
      </c>
      <c r="T44" s="202">
        <f>SUM(S42:S45)+T43</f>
        <v>165</v>
      </c>
      <c r="U44" s="203"/>
      <c r="V44" s="84">
        <f>SUM(G44:I44)</f>
        <v>0</v>
      </c>
    </row>
    <row r="45" spans="1:22" ht="15.75" customHeight="1">
      <c r="A45" s="193"/>
      <c r="B45" s="196"/>
      <c r="C45" s="193"/>
      <c r="D45" s="198"/>
      <c r="E45" s="6">
        <v>27</v>
      </c>
      <c r="F45" s="19" t="s">
        <v>14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43">
        <f>IF(E45="","",SUM(G45:Q45)-(R45))</f>
        <v>0</v>
      </c>
      <c r="T45" s="204"/>
      <c r="U45" s="205"/>
      <c r="V45" s="84">
        <f>SUM(G45:I45)</f>
        <v>0</v>
      </c>
    </row>
    <row r="46" spans="1:22" ht="15.75" customHeight="1">
      <c r="A46" s="194"/>
      <c r="B46" s="197"/>
      <c r="C46" s="198"/>
      <c r="D46" s="34"/>
      <c r="E46" s="206" t="s">
        <v>36</v>
      </c>
      <c r="F46" s="207"/>
      <c r="G46" s="34">
        <f aca="true" t="shared" si="8" ref="G46:R46">SUM(G42:G45)</f>
        <v>12</v>
      </c>
      <c r="H46" s="34">
        <f t="shared" si="8"/>
        <v>19</v>
      </c>
      <c r="I46" s="34">
        <f t="shared" si="8"/>
        <v>12</v>
      </c>
      <c r="J46" s="34">
        <f t="shared" si="8"/>
        <v>15</v>
      </c>
      <c r="K46" s="34">
        <f t="shared" si="8"/>
        <v>12</v>
      </c>
      <c r="L46" s="34">
        <f t="shared" si="8"/>
        <v>24</v>
      </c>
      <c r="M46" s="34">
        <f t="shared" si="8"/>
        <v>19</v>
      </c>
      <c r="N46" s="34">
        <f t="shared" si="8"/>
        <v>19</v>
      </c>
      <c r="O46" s="34">
        <f t="shared" si="8"/>
        <v>19</v>
      </c>
      <c r="P46" s="34">
        <f t="shared" si="8"/>
        <v>14</v>
      </c>
      <c r="Q46" s="34">
        <f t="shared" si="8"/>
        <v>0</v>
      </c>
      <c r="R46" s="34">
        <f t="shared" si="8"/>
        <v>0</v>
      </c>
      <c r="S46" s="34"/>
      <c r="T46" s="41"/>
      <c r="U46" s="73"/>
      <c r="V46" s="81">
        <f>SUM(V42:V45)</f>
        <v>43</v>
      </c>
    </row>
    <row r="47" spans="1:22" ht="15.75" customHeight="1">
      <c r="A47" s="192"/>
      <c r="B47" s="195">
        <v>5</v>
      </c>
      <c r="C47" s="210" t="s">
        <v>76</v>
      </c>
      <c r="D47" s="210" t="s">
        <v>77</v>
      </c>
      <c r="E47" s="6">
        <v>17</v>
      </c>
      <c r="F47" s="17" t="s">
        <v>11</v>
      </c>
      <c r="G47" s="32">
        <v>13</v>
      </c>
      <c r="H47" s="32">
        <v>12</v>
      </c>
      <c r="I47" s="32"/>
      <c r="J47" s="32">
        <v>9</v>
      </c>
      <c r="K47" s="32"/>
      <c r="L47" s="32">
        <v>15</v>
      </c>
      <c r="M47" s="32">
        <v>10</v>
      </c>
      <c r="N47" s="32">
        <v>9</v>
      </c>
      <c r="O47" s="32">
        <v>10</v>
      </c>
      <c r="P47" s="32">
        <v>7</v>
      </c>
      <c r="Q47" s="32"/>
      <c r="R47" s="33"/>
      <c r="S47" s="45">
        <f>IF(E47="","",SUM(G47:Q47)-(R47))</f>
        <v>85</v>
      </c>
      <c r="T47" s="85" t="s">
        <v>18</v>
      </c>
      <c r="U47" s="208">
        <v>10</v>
      </c>
      <c r="V47" s="83">
        <f>SUM(G47:I47)</f>
        <v>25</v>
      </c>
    </row>
    <row r="48" spans="1:22" ht="15.75" customHeight="1">
      <c r="A48" s="193"/>
      <c r="B48" s="196"/>
      <c r="C48" s="214"/>
      <c r="D48" s="199"/>
      <c r="E48" s="6">
        <v>24</v>
      </c>
      <c r="F48" s="18" t="s">
        <v>12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46">
        <f>IF(E48="","",SUM(G48:Q48)-(R48))</f>
        <v>0</v>
      </c>
      <c r="T48" s="86"/>
      <c r="U48" s="209"/>
      <c r="V48" s="84">
        <f>SUM(G48:I48)</f>
        <v>0</v>
      </c>
    </row>
    <row r="49" spans="1:22" ht="15.75" customHeight="1">
      <c r="A49" s="193"/>
      <c r="B49" s="196"/>
      <c r="C49" s="214"/>
      <c r="D49" s="199"/>
      <c r="E49" s="6">
        <v>6</v>
      </c>
      <c r="F49" s="18" t="s">
        <v>13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46">
        <f>IF(E49="","",SUM(G49:Q49)-(R49))</f>
        <v>0</v>
      </c>
      <c r="T49" s="202">
        <f>SUM(S47:S50)+T48</f>
        <v>85</v>
      </c>
      <c r="U49" s="203"/>
      <c r="V49" s="84">
        <f>SUM(G49:I49)</f>
        <v>0</v>
      </c>
    </row>
    <row r="50" spans="1:22" ht="15.75" customHeight="1">
      <c r="A50" s="193"/>
      <c r="B50" s="196"/>
      <c r="C50" s="214"/>
      <c r="D50" s="198"/>
      <c r="E50" s="6">
        <v>69</v>
      </c>
      <c r="F50" s="19" t="s">
        <v>14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43">
        <f>IF(E50="","",SUM(G50:Q50)-(R50))</f>
        <v>0</v>
      </c>
      <c r="T50" s="204"/>
      <c r="U50" s="205"/>
      <c r="V50" s="84">
        <f>SUM(G50:I50)</f>
        <v>0</v>
      </c>
    </row>
    <row r="51" spans="1:22" ht="15.75" customHeight="1">
      <c r="A51" s="194"/>
      <c r="B51" s="197"/>
      <c r="C51" s="198"/>
      <c r="D51" s="34"/>
      <c r="E51" s="206" t="s">
        <v>36</v>
      </c>
      <c r="F51" s="207"/>
      <c r="G51" s="34">
        <f aca="true" t="shared" si="9" ref="G51:R51">SUM(G47:G50)</f>
        <v>13</v>
      </c>
      <c r="H51" s="34">
        <f t="shared" si="9"/>
        <v>12</v>
      </c>
      <c r="I51" s="34">
        <f t="shared" si="9"/>
        <v>0</v>
      </c>
      <c r="J51" s="34">
        <f t="shared" si="9"/>
        <v>9</v>
      </c>
      <c r="K51" s="34">
        <f t="shared" si="9"/>
        <v>0</v>
      </c>
      <c r="L51" s="34">
        <f t="shared" si="9"/>
        <v>15</v>
      </c>
      <c r="M51" s="34">
        <f t="shared" si="9"/>
        <v>10</v>
      </c>
      <c r="N51" s="34">
        <f t="shared" si="9"/>
        <v>9</v>
      </c>
      <c r="O51" s="34">
        <f t="shared" si="9"/>
        <v>10</v>
      </c>
      <c r="P51" s="34">
        <f t="shared" si="9"/>
        <v>7</v>
      </c>
      <c r="Q51" s="34">
        <f t="shared" si="9"/>
        <v>0</v>
      </c>
      <c r="R51" s="34">
        <f t="shared" si="9"/>
        <v>0</v>
      </c>
      <c r="S51" s="34"/>
      <c r="T51" s="41"/>
      <c r="U51" s="73"/>
      <c r="V51" s="81">
        <f>SUM(V47:V50)</f>
        <v>25</v>
      </c>
    </row>
    <row r="52" spans="1:22" ht="15.75" customHeight="1" hidden="1">
      <c r="A52" s="192"/>
      <c r="B52" s="195"/>
      <c r="C52" s="192"/>
      <c r="D52" s="192"/>
      <c r="E52" s="6"/>
      <c r="F52" s="17" t="s">
        <v>11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3"/>
      <c r="S52" s="45" t="str">
        <f>IF(E52="","",SUM(G52:Q52)-(R52))</f>
        <v/>
      </c>
      <c r="T52" s="85" t="s">
        <v>18</v>
      </c>
      <c r="U52" s="200">
        <v>11</v>
      </c>
      <c r="V52" s="83">
        <f>SUM(G52:I52)</f>
        <v>0</v>
      </c>
    </row>
    <row r="53" spans="1:22" ht="15.75" customHeight="1" hidden="1">
      <c r="A53" s="193"/>
      <c r="B53" s="196"/>
      <c r="C53" s="193"/>
      <c r="D53" s="199"/>
      <c r="E53" s="6"/>
      <c r="F53" s="18" t="s">
        <v>12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  <c r="S53" s="46" t="str">
        <f>IF(E53="","",SUM(G53:Q53)-(R53))</f>
        <v/>
      </c>
      <c r="T53" s="86"/>
      <c r="U53" s="201"/>
      <c r="V53" s="84">
        <f>SUM(G53:I53)</f>
        <v>0</v>
      </c>
    </row>
    <row r="54" spans="1:22" ht="15.75" customHeight="1" hidden="1">
      <c r="A54" s="193"/>
      <c r="B54" s="196"/>
      <c r="C54" s="193"/>
      <c r="D54" s="199"/>
      <c r="E54" s="6"/>
      <c r="F54" s="18" t="s">
        <v>13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46" t="str">
        <f>IF(E54="","",SUM(G54:Q54)-(R54))</f>
        <v/>
      </c>
      <c r="T54" s="202">
        <f>SUM(S52:S55)+T53</f>
        <v>0</v>
      </c>
      <c r="U54" s="203"/>
      <c r="V54" s="84">
        <f>SUM(G54:I54)</f>
        <v>0</v>
      </c>
    </row>
    <row r="55" spans="1:22" ht="15.75" customHeight="1" hidden="1">
      <c r="A55" s="193"/>
      <c r="B55" s="196"/>
      <c r="C55" s="193"/>
      <c r="D55" s="198"/>
      <c r="E55" s="6"/>
      <c r="F55" s="19" t="s">
        <v>14</v>
      </c>
      <c r="G55" s="34">
        <v>13</v>
      </c>
      <c r="H55" s="34">
        <v>0</v>
      </c>
      <c r="I55" s="34">
        <v>7</v>
      </c>
      <c r="J55" s="34">
        <v>8</v>
      </c>
      <c r="K55" s="34">
        <v>12</v>
      </c>
      <c r="L55" s="34">
        <v>13</v>
      </c>
      <c r="M55" s="34">
        <v>9</v>
      </c>
      <c r="N55" s="34">
        <v>8</v>
      </c>
      <c r="O55" s="34">
        <v>9</v>
      </c>
      <c r="P55" s="34">
        <v>7</v>
      </c>
      <c r="Q55" s="34">
        <v>0</v>
      </c>
      <c r="R55" s="35"/>
      <c r="S55" s="43" t="str">
        <f>IF(E55="","",SUM(G55:Q55)-(R55))</f>
        <v/>
      </c>
      <c r="T55" s="204"/>
      <c r="U55" s="205"/>
      <c r="V55" s="84">
        <f>SUM(G55:I55)</f>
        <v>20</v>
      </c>
    </row>
    <row r="56" spans="1:22" ht="15.75" customHeight="1" hidden="1">
      <c r="A56" s="194"/>
      <c r="B56" s="197"/>
      <c r="C56" s="198"/>
      <c r="D56" s="34"/>
      <c r="E56" s="206" t="s">
        <v>36</v>
      </c>
      <c r="F56" s="207"/>
      <c r="G56" s="34">
        <f aca="true" t="shared" si="10" ref="G56:R56">SUM(G52:G55)</f>
        <v>13</v>
      </c>
      <c r="H56" s="34">
        <f t="shared" si="10"/>
        <v>0</v>
      </c>
      <c r="I56" s="34">
        <f t="shared" si="10"/>
        <v>7</v>
      </c>
      <c r="J56" s="34">
        <f t="shared" si="10"/>
        <v>8</v>
      </c>
      <c r="K56" s="34">
        <f t="shared" si="10"/>
        <v>12</v>
      </c>
      <c r="L56" s="34">
        <f t="shared" si="10"/>
        <v>13</v>
      </c>
      <c r="M56" s="34">
        <f t="shared" si="10"/>
        <v>9</v>
      </c>
      <c r="N56" s="34">
        <f t="shared" si="10"/>
        <v>8</v>
      </c>
      <c r="O56" s="34">
        <f t="shared" si="10"/>
        <v>9</v>
      </c>
      <c r="P56" s="34">
        <f t="shared" si="10"/>
        <v>7</v>
      </c>
      <c r="Q56" s="34">
        <f t="shared" si="10"/>
        <v>0</v>
      </c>
      <c r="R56" s="34">
        <f t="shared" si="10"/>
        <v>0</v>
      </c>
      <c r="S56" s="34"/>
      <c r="T56" s="41"/>
      <c r="U56" s="73"/>
      <c r="V56" s="81">
        <f>SUM(V52:V55)</f>
        <v>20</v>
      </c>
    </row>
    <row r="57" spans="1:22" ht="15.75" customHeight="1" hidden="1">
      <c r="A57" s="192"/>
      <c r="B57" s="195"/>
      <c r="C57" s="192"/>
      <c r="D57" s="192"/>
      <c r="E57" s="6"/>
      <c r="F57" s="17" t="s">
        <v>11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/>
      <c r="S57" s="45" t="str">
        <f>IF(E57="","",SUM(G57:Q57)-(R57))</f>
        <v/>
      </c>
      <c r="T57" s="85" t="s">
        <v>18</v>
      </c>
      <c r="U57" s="200">
        <v>12</v>
      </c>
      <c r="V57" s="83">
        <f>SUM(G57:I57)</f>
        <v>0</v>
      </c>
    </row>
    <row r="58" spans="1:22" ht="15.75" customHeight="1" hidden="1">
      <c r="A58" s="193"/>
      <c r="B58" s="196"/>
      <c r="C58" s="193"/>
      <c r="D58" s="199"/>
      <c r="E58" s="6"/>
      <c r="F58" s="18" t="s">
        <v>12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  <c r="S58" s="46" t="str">
        <f>IF(E58="","",SUM(G58:Q58)-(R58))</f>
        <v/>
      </c>
      <c r="T58" s="86"/>
      <c r="U58" s="201"/>
      <c r="V58" s="84">
        <f>SUM(G58:I58)</f>
        <v>0</v>
      </c>
    </row>
    <row r="59" spans="1:22" ht="15.75" customHeight="1" hidden="1">
      <c r="A59" s="193"/>
      <c r="B59" s="196"/>
      <c r="C59" s="193"/>
      <c r="D59" s="199"/>
      <c r="E59" s="6"/>
      <c r="F59" s="18" t="s">
        <v>13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  <c r="S59" s="46" t="str">
        <f>IF(E59="","",SUM(G59:Q59)-(R59))</f>
        <v/>
      </c>
      <c r="T59" s="202">
        <f>SUM(S57:S60)+T58</f>
        <v>0</v>
      </c>
      <c r="U59" s="203"/>
      <c r="V59" s="84">
        <f>SUM(G59:I59)</f>
        <v>0</v>
      </c>
    </row>
    <row r="60" spans="1:22" ht="15.75" customHeight="1" hidden="1">
      <c r="A60" s="193"/>
      <c r="B60" s="196"/>
      <c r="C60" s="193"/>
      <c r="D60" s="198"/>
      <c r="E60" s="6"/>
      <c r="F60" s="19" t="s">
        <v>14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5"/>
      <c r="S60" s="43" t="str">
        <f>IF(E60="","",SUM(G60:Q60)-(R60))</f>
        <v/>
      </c>
      <c r="T60" s="204"/>
      <c r="U60" s="205"/>
      <c r="V60" s="84">
        <f>SUM(G60:I60)</f>
        <v>0</v>
      </c>
    </row>
    <row r="61" spans="1:22" ht="15.75" customHeight="1" hidden="1">
      <c r="A61" s="194"/>
      <c r="B61" s="197"/>
      <c r="C61" s="198"/>
      <c r="D61" s="34"/>
      <c r="E61" s="206" t="s">
        <v>36</v>
      </c>
      <c r="F61" s="207"/>
      <c r="G61" s="34">
        <f aca="true" t="shared" si="11" ref="G61:R61">SUM(G57:G60)</f>
        <v>0</v>
      </c>
      <c r="H61" s="34">
        <f t="shared" si="11"/>
        <v>0</v>
      </c>
      <c r="I61" s="34">
        <f t="shared" si="11"/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4">
        <f t="shared" si="11"/>
        <v>0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4">
        <f t="shared" si="11"/>
        <v>0</v>
      </c>
      <c r="R61" s="34">
        <f t="shared" si="11"/>
        <v>0</v>
      </c>
      <c r="S61" s="34"/>
      <c r="T61" s="41"/>
      <c r="U61" s="73"/>
      <c r="V61" s="81">
        <f>SUM(V57:V60)</f>
        <v>0</v>
      </c>
    </row>
    <row r="62" spans="1:22" ht="15.75" customHeight="1" hidden="1">
      <c r="A62" s="192"/>
      <c r="B62" s="195"/>
      <c r="C62" s="192"/>
      <c r="D62" s="192"/>
      <c r="E62" s="6"/>
      <c r="F62" s="17" t="s">
        <v>11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45" t="str">
        <f>IF(E62="","",SUM(G62:Q62)-(R62))</f>
        <v/>
      </c>
      <c r="T62" s="85" t="s">
        <v>18</v>
      </c>
      <c r="U62" s="200">
        <v>13</v>
      </c>
      <c r="V62" s="83">
        <f>SUM(G62:I62)</f>
        <v>0</v>
      </c>
    </row>
    <row r="63" spans="1:22" ht="15.75" customHeight="1" hidden="1">
      <c r="A63" s="193"/>
      <c r="B63" s="196"/>
      <c r="C63" s="193"/>
      <c r="D63" s="199"/>
      <c r="E63" s="6"/>
      <c r="F63" s="18" t="s">
        <v>12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46" t="str">
        <f>IF(E63="","",SUM(G63:Q63)-(R63))</f>
        <v/>
      </c>
      <c r="T63" s="86"/>
      <c r="U63" s="201"/>
      <c r="V63" s="84">
        <f>SUM(G63:I63)</f>
        <v>0</v>
      </c>
    </row>
    <row r="64" spans="1:22" ht="15.75" customHeight="1" hidden="1">
      <c r="A64" s="193"/>
      <c r="B64" s="196"/>
      <c r="C64" s="193"/>
      <c r="D64" s="199"/>
      <c r="E64" s="6"/>
      <c r="F64" s="18" t="s">
        <v>13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46" t="str">
        <f>IF(E64="","",SUM(G64:Q64)-(R64))</f>
        <v/>
      </c>
      <c r="T64" s="202">
        <f>SUM(S62:S65)+T63</f>
        <v>0</v>
      </c>
      <c r="U64" s="203"/>
      <c r="V64" s="84">
        <f>SUM(G64:I64)</f>
        <v>0</v>
      </c>
    </row>
    <row r="65" spans="1:22" ht="15.75" customHeight="1" hidden="1">
      <c r="A65" s="193"/>
      <c r="B65" s="196"/>
      <c r="C65" s="193"/>
      <c r="D65" s="198"/>
      <c r="E65" s="6"/>
      <c r="F65" s="19" t="s">
        <v>14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43" t="str">
        <f>IF(E65="","",SUM(G65:Q65)-(R65))</f>
        <v/>
      </c>
      <c r="T65" s="204"/>
      <c r="U65" s="205"/>
      <c r="V65" s="84">
        <f>SUM(G65:I65)</f>
        <v>0</v>
      </c>
    </row>
    <row r="66" spans="1:22" ht="15.75" customHeight="1" hidden="1">
      <c r="A66" s="194"/>
      <c r="B66" s="197"/>
      <c r="C66" s="198"/>
      <c r="D66" s="34"/>
      <c r="E66" s="206" t="s">
        <v>36</v>
      </c>
      <c r="F66" s="207"/>
      <c r="G66" s="34">
        <f aca="true" t="shared" si="12" ref="G66:R66">SUM(G62:G65)</f>
        <v>0</v>
      </c>
      <c r="H66" s="34">
        <f t="shared" si="12"/>
        <v>0</v>
      </c>
      <c r="I66" s="34">
        <f t="shared" si="12"/>
        <v>0</v>
      </c>
      <c r="J66" s="34">
        <f t="shared" si="12"/>
        <v>0</v>
      </c>
      <c r="K66" s="34">
        <f t="shared" si="12"/>
        <v>0</v>
      </c>
      <c r="L66" s="34">
        <f t="shared" si="12"/>
        <v>0</v>
      </c>
      <c r="M66" s="34">
        <f t="shared" si="12"/>
        <v>0</v>
      </c>
      <c r="N66" s="34">
        <f t="shared" si="12"/>
        <v>0</v>
      </c>
      <c r="O66" s="34">
        <f t="shared" si="12"/>
        <v>0</v>
      </c>
      <c r="P66" s="34">
        <f t="shared" si="12"/>
        <v>0</v>
      </c>
      <c r="Q66" s="34">
        <f t="shared" si="12"/>
        <v>0</v>
      </c>
      <c r="R66" s="34">
        <f t="shared" si="12"/>
        <v>0</v>
      </c>
      <c r="S66" s="34"/>
      <c r="T66" s="41"/>
      <c r="U66" s="73"/>
      <c r="V66" s="81">
        <f>SUM(V62:V65)</f>
        <v>0</v>
      </c>
    </row>
    <row r="67" spans="1:22" ht="15.75" customHeight="1" hidden="1">
      <c r="A67" s="192"/>
      <c r="B67" s="195"/>
      <c r="C67" s="192"/>
      <c r="D67" s="192"/>
      <c r="E67" s="6"/>
      <c r="F67" s="17" t="s">
        <v>11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45" t="str">
        <f>IF(E67="","",SUM(G67:Q67)-(R67))</f>
        <v/>
      </c>
      <c r="T67" s="85" t="s">
        <v>18</v>
      </c>
      <c r="U67" s="200">
        <v>14</v>
      </c>
      <c r="V67" s="83">
        <f>SUM(G67:I67)</f>
        <v>0</v>
      </c>
    </row>
    <row r="68" spans="1:22" ht="15.75" customHeight="1" hidden="1">
      <c r="A68" s="193"/>
      <c r="B68" s="196"/>
      <c r="C68" s="193"/>
      <c r="D68" s="199"/>
      <c r="E68" s="6"/>
      <c r="F68" s="18" t="s">
        <v>12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  <c r="S68" s="46" t="str">
        <f>IF(E68="","",SUM(G68:Q68)-(R68))</f>
        <v/>
      </c>
      <c r="T68" s="86"/>
      <c r="U68" s="201"/>
      <c r="V68" s="84">
        <f>SUM(G68:I68)</f>
        <v>0</v>
      </c>
    </row>
    <row r="69" spans="1:22" ht="15.75" customHeight="1" hidden="1">
      <c r="A69" s="193"/>
      <c r="B69" s="196"/>
      <c r="C69" s="193"/>
      <c r="D69" s="199"/>
      <c r="E69" s="6"/>
      <c r="F69" s="18" t="s">
        <v>13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46" t="str">
        <f>IF(E69="","",SUM(G69:Q69)-(R69))</f>
        <v/>
      </c>
      <c r="T69" s="202">
        <f>SUM(S67:S70)+T68</f>
        <v>0</v>
      </c>
      <c r="U69" s="203"/>
      <c r="V69" s="84">
        <f>SUM(G69:I69)</f>
        <v>0</v>
      </c>
    </row>
    <row r="70" spans="1:22" ht="15.75" customHeight="1" hidden="1">
      <c r="A70" s="193"/>
      <c r="B70" s="196"/>
      <c r="C70" s="193"/>
      <c r="D70" s="198"/>
      <c r="E70" s="6"/>
      <c r="F70" s="19" t="s">
        <v>14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43" t="str">
        <f>IF(E70="","",SUM(G70:Q70)-(R70))</f>
        <v/>
      </c>
      <c r="T70" s="204"/>
      <c r="U70" s="205"/>
      <c r="V70" s="84">
        <f>SUM(G70:I70)</f>
        <v>0</v>
      </c>
    </row>
    <row r="71" spans="1:22" ht="15.75" customHeight="1" hidden="1">
      <c r="A71" s="194"/>
      <c r="B71" s="197"/>
      <c r="C71" s="198"/>
      <c r="D71" s="34"/>
      <c r="E71" s="206" t="s">
        <v>36</v>
      </c>
      <c r="F71" s="207"/>
      <c r="G71" s="34">
        <f aca="true" t="shared" si="13" ref="G71:R71">SUM(G67:G70)</f>
        <v>0</v>
      </c>
      <c r="H71" s="34">
        <f t="shared" si="13"/>
        <v>0</v>
      </c>
      <c r="I71" s="34">
        <f t="shared" si="13"/>
        <v>0</v>
      </c>
      <c r="J71" s="34">
        <f t="shared" si="13"/>
        <v>0</v>
      </c>
      <c r="K71" s="34">
        <f t="shared" si="13"/>
        <v>0</v>
      </c>
      <c r="L71" s="34">
        <f t="shared" si="13"/>
        <v>0</v>
      </c>
      <c r="M71" s="34">
        <f t="shared" si="13"/>
        <v>0</v>
      </c>
      <c r="N71" s="34">
        <f t="shared" si="13"/>
        <v>0</v>
      </c>
      <c r="O71" s="34">
        <f t="shared" si="13"/>
        <v>0</v>
      </c>
      <c r="P71" s="34">
        <f t="shared" si="13"/>
        <v>0</v>
      </c>
      <c r="Q71" s="34">
        <f t="shared" si="13"/>
        <v>0</v>
      </c>
      <c r="R71" s="34">
        <f t="shared" si="13"/>
        <v>0</v>
      </c>
      <c r="S71" s="34"/>
      <c r="T71" s="41"/>
      <c r="U71" s="73"/>
      <c r="V71" s="81">
        <f>SUM(V67:V70)</f>
        <v>0</v>
      </c>
    </row>
    <row r="72" spans="1:22" ht="15.75" customHeight="1" hidden="1">
      <c r="A72" s="192"/>
      <c r="B72" s="195"/>
      <c r="C72" s="192"/>
      <c r="D72" s="192"/>
      <c r="E72" s="6"/>
      <c r="F72" s="17" t="s">
        <v>11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45" t="str">
        <f>IF(E72="","",SUM(G72:Q72)-(R72))</f>
        <v/>
      </c>
      <c r="T72" s="85" t="s">
        <v>18</v>
      </c>
      <c r="U72" s="200">
        <v>15</v>
      </c>
      <c r="V72" s="83">
        <f>SUM(G72:I72)</f>
        <v>0</v>
      </c>
    </row>
    <row r="73" spans="1:22" ht="15.75" customHeight="1" hidden="1">
      <c r="A73" s="193"/>
      <c r="B73" s="196"/>
      <c r="C73" s="193"/>
      <c r="D73" s="199"/>
      <c r="E73" s="6"/>
      <c r="F73" s="18" t="s">
        <v>12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  <c r="S73" s="46" t="str">
        <f>IF(E73="","",SUM(G73:Q73)-(R73))</f>
        <v/>
      </c>
      <c r="T73" s="86"/>
      <c r="U73" s="201"/>
      <c r="V73" s="84">
        <f>SUM(G73:I73)</f>
        <v>0</v>
      </c>
    </row>
    <row r="74" spans="1:22" ht="15.75" customHeight="1" hidden="1">
      <c r="A74" s="193"/>
      <c r="B74" s="196"/>
      <c r="C74" s="193"/>
      <c r="D74" s="199"/>
      <c r="E74" s="6"/>
      <c r="F74" s="18" t="s">
        <v>13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  <c r="S74" s="46" t="str">
        <f>IF(E74="","",SUM(G74:Q74)-(R74))</f>
        <v/>
      </c>
      <c r="T74" s="202">
        <f>SUM(S72:S75)+T73</f>
        <v>0</v>
      </c>
      <c r="U74" s="203"/>
      <c r="V74" s="84">
        <f>SUM(G74:I74)</f>
        <v>0</v>
      </c>
    </row>
    <row r="75" spans="1:22" ht="15.75" customHeight="1" hidden="1">
      <c r="A75" s="193"/>
      <c r="B75" s="196"/>
      <c r="C75" s="193"/>
      <c r="D75" s="198"/>
      <c r="E75" s="6"/>
      <c r="F75" s="19" t="s">
        <v>14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43" t="str">
        <f>IF(E75="","",SUM(G75:Q75)-(R75))</f>
        <v/>
      </c>
      <c r="T75" s="204"/>
      <c r="U75" s="205"/>
      <c r="V75" s="84">
        <f>SUM(G75:I75)</f>
        <v>0</v>
      </c>
    </row>
    <row r="76" spans="1:22" ht="15.75" customHeight="1" hidden="1">
      <c r="A76" s="194"/>
      <c r="B76" s="197"/>
      <c r="C76" s="198"/>
      <c r="D76" s="34"/>
      <c r="E76" s="206" t="s">
        <v>36</v>
      </c>
      <c r="F76" s="207"/>
      <c r="G76" s="34">
        <f aca="true" t="shared" si="14" ref="G76:R76">SUM(G72:G75)</f>
        <v>0</v>
      </c>
      <c r="H76" s="34">
        <f t="shared" si="14"/>
        <v>0</v>
      </c>
      <c r="I76" s="34">
        <f t="shared" si="14"/>
        <v>0</v>
      </c>
      <c r="J76" s="34">
        <f t="shared" si="14"/>
        <v>0</v>
      </c>
      <c r="K76" s="34">
        <f t="shared" si="14"/>
        <v>0</v>
      </c>
      <c r="L76" s="34">
        <f t="shared" si="14"/>
        <v>0</v>
      </c>
      <c r="M76" s="34">
        <f t="shared" si="14"/>
        <v>0</v>
      </c>
      <c r="N76" s="34">
        <f t="shared" si="14"/>
        <v>0</v>
      </c>
      <c r="O76" s="34">
        <f t="shared" si="14"/>
        <v>0</v>
      </c>
      <c r="P76" s="34">
        <f t="shared" si="14"/>
        <v>0</v>
      </c>
      <c r="Q76" s="34">
        <f t="shared" si="14"/>
        <v>0</v>
      </c>
      <c r="R76" s="34">
        <f t="shared" si="14"/>
        <v>0</v>
      </c>
      <c r="S76" s="34"/>
      <c r="T76" s="41"/>
      <c r="U76" s="73"/>
      <c r="V76" s="81">
        <f>SUM(V72:V75)</f>
        <v>0</v>
      </c>
    </row>
    <row r="77" spans="1:22" ht="15.75" customHeight="1" hidden="1">
      <c r="A77" s="192"/>
      <c r="B77" s="195"/>
      <c r="C77" s="192"/>
      <c r="D77" s="192"/>
      <c r="E77" s="6"/>
      <c r="F77" s="17" t="s">
        <v>11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45" t="str">
        <f>IF(E77="","",SUM(G77:Q77)-(R77))</f>
        <v/>
      </c>
      <c r="T77" s="85" t="s">
        <v>18</v>
      </c>
      <c r="U77" s="208">
        <v>16</v>
      </c>
      <c r="V77" s="83">
        <f>SUM(G77:I77)</f>
        <v>0</v>
      </c>
    </row>
    <row r="78" spans="1:22" ht="15.75" customHeight="1" hidden="1">
      <c r="A78" s="193"/>
      <c r="B78" s="196"/>
      <c r="C78" s="193"/>
      <c r="D78" s="199"/>
      <c r="E78" s="6"/>
      <c r="F78" s="18" t="s">
        <v>12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  <c r="S78" s="46" t="str">
        <f>IF(E78="","",SUM(G78:Q78)-(R78))</f>
        <v/>
      </c>
      <c r="T78" s="86"/>
      <c r="U78" s="209"/>
      <c r="V78" s="84">
        <f>SUM(G78:I78)</f>
        <v>0</v>
      </c>
    </row>
    <row r="79" spans="1:22" ht="15.75" customHeight="1" hidden="1">
      <c r="A79" s="193"/>
      <c r="B79" s="196"/>
      <c r="C79" s="193"/>
      <c r="D79" s="199"/>
      <c r="E79" s="6"/>
      <c r="F79" s="18" t="s">
        <v>13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  <c r="S79" s="46" t="str">
        <f>IF(E79="","",SUM(G79:Q79)-(R79))</f>
        <v/>
      </c>
      <c r="T79" s="202">
        <f>SUM(S77:S80)+T78</f>
        <v>0</v>
      </c>
      <c r="U79" s="203"/>
      <c r="V79" s="84">
        <f>SUM(G79:I79)</f>
        <v>0</v>
      </c>
    </row>
    <row r="80" spans="1:22" ht="15.75" customHeight="1" hidden="1">
      <c r="A80" s="193"/>
      <c r="B80" s="196"/>
      <c r="C80" s="193"/>
      <c r="D80" s="198"/>
      <c r="E80" s="6"/>
      <c r="F80" s="19" t="s">
        <v>14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43" t="str">
        <f>IF(E80="","",SUM(G80:Q80)-(R80))</f>
        <v/>
      </c>
      <c r="T80" s="204"/>
      <c r="U80" s="205"/>
      <c r="V80" s="84">
        <f>SUM(G80:I80)</f>
        <v>0</v>
      </c>
    </row>
    <row r="81" spans="1:22" ht="15.75" customHeight="1" hidden="1">
      <c r="A81" s="194"/>
      <c r="B81" s="197"/>
      <c r="C81" s="198"/>
      <c r="D81" s="34"/>
      <c r="E81" s="206" t="s">
        <v>36</v>
      </c>
      <c r="F81" s="207"/>
      <c r="G81" s="34">
        <f aca="true" t="shared" si="15" ref="G81:R81">SUM(G77:G80)</f>
        <v>0</v>
      </c>
      <c r="H81" s="34">
        <f t="shared" si="15"/>
        <v>0</v>
      </c>
      <c r="I81" s="34">
        <f t="shared" si="15"/>
        <v>0</v>
      </c>
      <c r="J81" s="34">
        <f t="shared" si="15"/>
        <v>0</v>
      </c>
      <c r="K81" s="34">
        <f t="shared" si="15"/>
        <v>0</v>
      </c>
      <c r="L81" s="34">
        <f t="shared" si="15"/>
        <v>0</v>
      </c>
      <c r="M81" s="34">
        <f t="shared" si="15"/>
        <v>0</v>
      </c>
      <c r="N81" s="34">
        <f t="shared" si="15"/>
        <v>0</v>
      </c>
      <c r="O81" s="34">
        <f t="shared" si="15"/>
        <v>0</v>
      </c>
      <c r="P81" s="34">
        <f t="shared" si="15"/>
        <v>0</v>
      </c>
      <c r="Q81" s="34">
        <f t="shared" si="15"/>
        <v>0</v>
      </c>
      <c r="R81" s="34">
        <f t="shared" si="15"/>
        <v>0</v>
      </c>
      <c r="S81" s="34"/>
      <c r="T81" s="41"/>
      <c r="U81" s="73"/>
      <c r="V81" s="81">
        <f>SUM(V77:V80)</f>
        <v>0</v>
      </c>
    </row>
    <row r="82" spans="1:22" ht="15.75" customHeight="1" hidden="1">
      <c r="A82" s="192"/>
      <c r="B82" s="195"/>
      <c r="C82" s="192"/>
      <c r="D82" s="192"/>
      <c r="E82" s="75"/>
      <c r="F82" s="17" t="s">
        <v>11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45" t="str">
        <f>IF(E82="","",SUM(G82:Q82)-(R82))</f>
        <v/>
      </c>
      <c r="T82" s="85" t="s">
        <v>18</v>
      </c>
      <c r="U82" s="200">
        <v>17</v>
      </c>
      <c r="V82" s="83">
        <f>SUM(G82:I82)</f>
        <v>0</v>
      </c>
    </row>
    <row r="83" spans="1:22" ht="15.75" customHeight="1" hidden="1">
      <c r="A83" s="193"/>
      <c r="B83" s="196"/>
      <c r="C83" s="193"/>
      <c r="D83" s="199"/>
      <c r="E83" s="75"/>
      <c r="F83" s="18" t="s">
        <v>12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  <c r="S83" s="46" t="str">
        <f>IF(E83="","",SUM(G83:Q83)-(R83))</f>
        <v/>
      </c>
      <c r="T83" s="86"/>
      <c r="U83" s="201"/>
      <c r="V83" s="84">
        <f>SUM(G83:I83)</f>
        <v>0</v>
      </c>
    </row>
    <row r="84" spans="1:22" ht="15.75" customHeight="1" hidden="1">
      <c r="A84" s="193"/>
      <c r="B84" s="196"/>
      <c r="C84" s="193"/>
      <c r="D84" s="199"/>
      <c r="E84" s="75"/>
      <c r="F84" s="18" t="s">
        <v>13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  <c r="S84" s="46" t="str">
        <f>IF(E84="","",SUM(G84:Q84)-(R84))</f>
        <v/>
      </c>
      <c r="T84" s="202">
        <f>SUM(S82:S85)+T83</f>
        <v>0</v>
      </c>
      <c r="U84" s="203"/>
      <c r="V84" s="84">
        <f>SUM(G84:I84)</f>
        <v>0</v>
      </c>
    </row>
    <row r="85" spans="1:22" ht="15.75" customHeight="1" hidden="1">
      <c r="A85" s="193"/>
      <c r="B85" s="196"/>
      <c r="C85" s="193"/>
      <c r="D85" s="198"/>
      <c r="E85" s="75"/>
      <c r="F85" s="19" t="s">
        <v>14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43" t="str">
        <f>IF(E85="","",SUM(G85:Q85)-(R85))</f>
        <v/>
      </c>
      <c r="T85" s="204"/>
      <c r="U85" s="205"/>
      <c r="V85" s="84">
        <f>SUM(G85:I85)</f>
        <v>0</v>
      </c>
    </row>
    <row r="86" spans="1:22" ht="15.75" customHeight="1" hidden="1">
      <c r="A86" s="194"/>
      <c r="B86" s="197"/>
      <c r="C86" s="198"/>
      <c r="D86" s="34"/>
      <c r="E86" s="206" t="s">
        <v>36</v>
      </c>
      <c r="F86" s="207"/>
      <c r="G86" s="34">
        <f aca="true" t="shared" si="16" ref="G86:R86">SUM(G82:G85)</f>
        <v>0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6"/>
        <v>0</v>
      </c>
      <c r="R86" s="34">
        <f t="shared" si="16"/>
        <v>0</v>
      </c>
      <c r="S86" s="34"/>
      <c r="T86" s="41"/>
      <c r="U86" s="73"/>
      <c r="V86" s="81">
        <f>SUM(V82:V85)</f>
        <v>0</v>
      </c>
    </row>
    <row r="87" spans="1:22" ht="15.75" customHeight="1" hidden="1">
      <c r="A87" s="192"/>
      <c r="B87" s="195"/>
      <c r="C87" s="192"/>
      <c r="D87" s="192"/>
      <c r="E87" s="6"/>
      <c r="F87" s="17" t="s">
        <v>11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45" t="str">
        <f>IF(E87="","",SUM(G87:Q87)-(R87))</f>
        <v/>
      </c>
      <c r="T87" s="85" t="s">
        <v>18</v>
      </c>
      <c r="U87" s="200">
        <v>18</v>
      </c>
      <c r="V87" s="83">
        <f>SUM(G87:I87)</f>
        <v>0</v>
      </c>
    </row>
    <row r="88" spans="1:22" ht="15.75" customHeight="1" hidden="1">
      <c r="A88" s="193"/>
      <c r="B88" s="196"/>
      <c r="C88" s="193"/>
      <c r="D88" s="199"/>
      <c r="E88" s="6"/>
      <c r="F88" s="18" t="s">
        <v>12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  <c r="S88" s="46" t="str">
        <f>IF(E88="","",SUM(G88:Q88)-(R88))</f>
        <v/>
      </c>
      <c r="T88" s="86"/>
      <c r="U88" s="201"/>
      <c r="V88" s="84">
        <f>SUM(G88:I88)</f>
        <v>0</v>
      </c>
    </row>
    <row r="89" spans="1:22" ht="15.75" customHeight="1" hidden="1">
      <c r="A89" s="193"/>
      <c r="B89" s="196"/>
      <c r="C89" s="193"/>
      <c r="D89" s="199"/>
      <c r="E89" s="6"/>
      <c r="F89" s="18" t="s">
        <v>13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9"/>
      <c r="S89" s="46" t="str">
        <f>IF(E89="","",SUM(G89:Q89)-(R89))</f>
        <v/>
      </c>
      <c r="T89" s="202">
        <f>SUM(S87:S90)+T88</f>
        <v>0</v>
      </c>
      <c r="U89" s="203"/>
      <c r="V89" s="84">
        <f>SUM(G89:I89)</f>
        <v>0</v>
      </c>
    </row>
    <row r="90" spans="1:22" ht="15.75" customHeight="1" hidden="1">
      <c r="A90" s="193"/>
      <c r="B90" s="196"/>
      <c r="C90" s="193"/>
      <c r="D90" s="198"/>
      <c r="E90" s="6"/>
      <c r="F90" s="19" t="s">
        <v>14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43" t="str">
        <f>IF(E90="","",SUM(G90:Q90)-(R90))</f>
        <v/>
      </c>
      <c r="T90" s="204"/>
      <c r="U90" s="205"/>
      <c r="V90" s="84">
        <f>SUM(G90:I90)</f>
        <v>0</v>
      </c>
    </row>
    <row r="91" spans="1:22" ht="15.75" customHeight="1" hidden="1">
      <c r="A91" s="194"/>
      <c r="B91" s="197"/>
      <c r="C91" s="198"/>
      <c r="D91" s="34"/>
      <c r="E91" s="206" t="s">
        <v>36</v>
      </c>
      <c r="F91" s="207"/>
      <c r="G91" s="34">
        <f aca="true" t="shared" si="17" ref="G91:R91">SUM(G87:G90)</f>
        <v>0</v>
      </c>
      <c r="H91" s="34">
        <f t="shared" si="17"/>
        <v>0</v>
      </c>
      <c r="I91" s="34">
        <f t="shared" si="17"/>
        <v>0</v>
      </c>
      <c r="J91" s="34">
        <f t="shared" si="17"/>
        <v>0</v>
      </c>
      <c r="K91" s="34">
        <f t="shared" si="17"/>
        <v>0</v>
      </c>
      <c r="L91" s="34">
        <f t="shared" si="17"/>
        <v>0</v>
      </c>
      <c r="M91" s="34">
        <f t="shared" si="17"/>
        <v>0</v>
      </c>
      <c r="N91" s="34">
        <f t="shared" si="17"/>
        <v>0</v>
      </c>
      <c r="O91" s="34">
        <f t="shared" si="17"/>
        <v>0</v>
      </c>
      <c r="P91" s="34">
        <f t="shared" si="17"/>
        <v>0</v>
      </c>
      <c r="Q91" s="34">
        <f t="shared" si="17"/>
        <v>0</v>
      </c>
      <c r="R91" s="34">
        <f t="shared" si="17"/>
        <v>0</v>
      </c>
      <c r="S91" s="34"/>
      <c r="T91" s="41"/>
      <c r="U91" s="73"/>
      <c r="V91" s="81">
        <f>SUM(V87:V90)</f>
        <v>0</v>
      </c>
    </row>
    <row r="92" spans="1:22" ht="15.75" customHeight="1" hidden="1">
      <c r="A92" s="192"/>
      <c r="B92" s="195"/>
      <c r="C92" s="192"/>
      <c r="D92" s="192"/>
      <c r="E92" s="75"/>
      <c r="F92" s="17" t="s">
        <v>11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45" t="str">
        <f>IF(E92="","",SUM(G92:Q92)-(R92))</f>
        <v/>
      </c>
      <c r="T92" s="85" t="s">
        <v>18</v>
      </c>
      <c r="U92" s="200">
        <v>19</v>
      </c>
      <c r="V92" s="83">
        <f>SUM(G92:I92)</f>
        <v>0</v>
      </c>
    </row>
    <row r="93" spans="1:22" ht="15.75" customHeight="1" hidden="1">
      <c r="A93" s="193"/>
      <c r="B93" s="196"/>
      <c r="C93" s="193"/>
      <c r="D93" s="199"/>
      <c r="E93" s="75"/>
      <c r="F93" s="18" t="s">
        <v>12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  <c r="S93" s="46" t="str">
        <f>IF(E93="","",SUM(G93:Q93)-(R93))</f>
        <v/>
      </c>
      <c r="T93" s="86"/>
      <c r="U93" s="201"/>
      <c r="V93" s="84">
        <f>SUM(G93:I93)</f>
        <v>0</v>
      </c>
    </row>
    <row r="94" spans="1:22" ht="15.75" customHeight="1" hidden="1">
      <c r="A94" s="193"/>
      <c r="B94" s="196"/>
      <c r="C94" s="193"/>
      <c r="D94" s="199"/>
      <c r="E94" s="75"/>
      <c r="F94" s="18" t="s">
        <v>13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46" t="str">
        <f>IF(E94="","",SUM(G94:Q94)-(R94))</f>
        <v/>
      </c>
      <c r="T94" s="202">
        <f>SUM(S92:S95)+T93</f>
        <v>0</v>
      </c>
      <c r="U94" s="203"/>
      <c r="V94" s="84">
        <f>SUM(G94:I94)</f>
        <v>0</v>
      </c>
    </row>
    <row r="95" spans="1:22" ht="15.75" customHeight="1" hidden="1">
      <c r="A95" s="193"/>
      <c r="B95" s="196"/>
      <c r="C95" s="193"/>
      <c r="D95" s="198"/>
      <c r="E95" s="75"/>
      <c r="F95" s="19" t="s">
        <v>14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43" t="str">
        <f>IF(E95="","",SUM(G95:Q95)-(R95))</f>
        <v/>
      </c>
      <c r="T95" s="204"/>
      <c r="U95" s="205"/>
      <c r="V95" s="84">
        <f>SUM(G95:I95)</f>
        <v>0</v>
      </c>
    </row>
    <row r="96" spans="1:22" ht="15.75" customHeight="1" hidden="1">
      <c r="A96" s="194"/>
      <c r="B96" s="197"/>
      <c r="C96" s="198"/>
      <c r="D96" s="34"/>
      <c r="E96" s="206" t="s">
        <v>36</v>
      </c>
      <c r="F96" s="207"/>
      <c r="G96" s="34">
        <f aca="true" t="shared" si="18" ref="G96:R96">SUM(G92:G95)</f>
        <v>0</v>
      </c>
      <c r="H96" s="34">
        <f t="shared" si="18"/>
        <v>0</v>
      </c>
      <c r="I96" s="34">
        <f t="shared" si="18"/>
        <v>0</v>
      </c>
      <c r="J96" s="34">
        <f t="shared" si="18"/>
        <v>0</v>
      </c>
      <c r="K96" s="34">
        <f t="shared" si="18"/>
        <v>0</v>
      </c>
      <c r="L96" s="34">
        <f t="shared" si="18"/>
        <v>0</v>
      </c>
      <c r="M96" s="34">
        <f t="shared" si="18"/>
        <v>0</v>
      </c>
      <c r="N96" s="34">
        <f t="shared" si="18"/>
        <v>0</v>
      </c>
      <c r="O96" s="34">
        <f t="shared" si="18"/>
        <v>0</v>
      </c>
      <c r="P96" s="34">
        <f t="shared" si="18"/>
        <v>0</v>
      </c>
      <c r="Q96" s="34">
        <f t="shared" si="18"/>
        <v>0</v>
      </c>
      <c r="R96" s="34">
        <f t="shared" si="18"/>
        <v>0</v>
      </c>
      <c r="S96" s="34"/>
      <c r="T96" s="41"/>
      <c r="U96" s="73"/>
      <c r="V96" s="81">
        <f>SUM(V92:V95)</f>
        <v>0</v>
      </c>
    </row>
    <row r="97" spans="1:22" ht="15.75" customHeight="1" hidden="1">
      <c r="A97" s="192"/>
      <c r="B97" s="195"/>
      <c r="C97" s="192"/>
      <c r="D97" s="192"/>
      <c r="E97" s="6"/>
      <c r="F97" s="17" t="s">
        <v>11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45" t="str">
        <f>IF(E97="","",SUM(G97:Q97)-(R97))</f>
        <v/>
      </c>
      <c r="T97" s="85" t="s">
        <v>18</v>
      </c>
      <c r="U97" s="200">
        <v>20</v>
      </c>
      <c r="V97" s="83">
        <f>SUM(G97:I97)</f>
        <v>0</v>
      </c>
    </row>
    <row r="98" spans="1:22" ht="15.75" customHeight="1" hidden="1">
      <c r="A98" s="193"/>
      <c r="B98" s="196"/>
      <c r="C98" s="193"/>
      <c r="D98" s="199"/>
      <c r="E98" s="6"/>
      <c r="F98" s="18" t="s">
        <v>12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  <c r="S98" s="46" t="str">
        <f>IF(E98="","",SUM(G98:Q98)-(R98))</f>
        <v/>
      </c>
      <c r="T98" s="86"/>
      <c r="U98" s="201"/>
      <c r="V98" s="84">
        <f>SUM(G98:I98)</f>
        <v>0</v>
      </c>
    </row>
    <row r="99" spans="1:22" ht="15.75" customHeight="1" hidden="1">
      <c r="A99" s="193"/>
      <c r="B99" s="196"/>
      <c r="C99" s="193"/>
      <c r="D99" s="199"/>
      <c r="E99" s="6"/>
      <c r="F99" s="18" t="s">
        <v>13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  <c r="S99" s="46" t="str">
        <f>IF(E99="","",SUM(G99:Q99)-(R99))</f>
        <v/>
      </c>
      <c r="T99" s="202">
        <f>SUM(S97:S100)+T98</f>
        <v>0</v>
      </c>
      <c r="U99" s="203"/>
      <c r="V99" s="84">
        <f>SUM(G99:I99)</f>
        <v>0</v>
      </c>
    </row>
    <row r="100" spans="1:22" ht="15.75" customHeight="1" hidden="1">
      <c r="A100" s="193"/>
      <c r="B100" s="196"/>
      <c r="C100" s="193"/>
      <c r="D100" s="198"/>
      <c r="E100" s="6"/>
      <c r="F100" s="19" t="s">
        <v>14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43" t="str">
        <f>IF(E100="","",SUM(G100:Q100)-(R100))</f>
        <v/>
      </c>
      <c r="T100" s="204"/>
      <c r="U100" s="205"/>
      <c r="V100" s="84">
        <f>SUM(G100:I100)</f>
        <v>0</v>
      </c>
    </row>
    <row r="101" spans="1:22" ht="15.75" customHeight="1" hidden="1">
      <c r="A101" s="194"/>
      <c r="B101" s="197"/>
      <c r="C101" s="198"/>
      <c r="D101" s="34"/>
      <c r="E101" s="206" t="s">
        <v>36</v>
      </c>
      <c r="F101" s="207"/>
      <c r="G101" s="34">
        <f aca="true" t="shared" si="19" ref="G101:R101">SUM(G97:G100)</f>
        <v>0</v>
      </c>
      <c r="H101" s="34">
        <f t="shared" si="19"/>
        <v>0</v>
      </c>
      <c r="I101" s="34">
        <f t="shared" si="19"/>
        <v>0</v>
      </c>
      <c r="J101" s="34">
        <f t="shared" si="19"/>
        <v>0</v>
      </c>
      <c r="K101" s="34">
        <f t="shared" si="19"/>
        <v>0</v>
      </c>
      <c r="L101" s="34">
        <f t="shared" si="19"/>
        <v>0</v>
      </c>
      <c r="M101" s="34">
        <f t="shared" si="19"/>
        <v>0</v>
      </c>
      <c r="N101" s="34">
        <f t="shared" si="19"/>
        <v>0</v>
      </c>
      <c r="O101" s="34">
        <f t="shared" si="19"/>
        <v>0</v>
      </c>
      <c r="P101" s="34">
        <f t="shared" si="19"/>
        <v>0</v>
      </c>
      <c r="Q101" s="34">
        <f t="shared" si="19"/>
        <v>0</v>
      </c>
      <c r="R101" s="34">
        <f t="shared" si="19"/>
        <v>0</v>
      </c>
      <c r="S101" s="34"/>
      <c r="T101" s="41"/>
      <c r="U101" s="73"/>
      <c r="V101" s="81">
        <f>SUM(V97:V100)</f>
        <v>0</v>
      </c>
    </row>
    <row r="102" spans="1:22" ht="15.75" customHeight="1" hidden="1">
      <c r="A102" s="192"/>
      <c r="B102" s="195"/>
      <c r="C102" s="192"/>
      <c r="D102" s="192"/>
      <c r="E102" s="6"/>
      <c r="F102" s="17" t="s">
        <v>11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45" t="str">
        <f>IF(E102="","",SUM(G102:Q102)-(R102))</f>
        <v/>
      </c>
      <c r="T102" s="85" t="s">
        <v>18</v>
      </c>
      <c r="U102" s="200">
        <v>21</v>
      </c>
      <c r="V102" s="83">
        <f>SUM(G102:I102)</f>
        <v>0</v>
      </c>
    </row>
    <row r="103" spans="1:22" ht="15.75" customHeight="1" hidden="1">
      <c r="A103" s="193"/>
      <c r="B103" s="196"/>
      <c r="C103" s="193"/>
      <c r="D103" s="199"/>
      <c r="E103" s="6"/>
      <c r="F103" s="18" t="s">
        <v>12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46" t="str">
        <f>IF(E103="","",SUM(G103:Q103)-(R103))</f>
        <v/>
      </c>
      <c r="T103" s="86"/>
      <c r="U103" s="201"/>
      <c r="V103" s="84">
        <f>SUM(G103:I103)</f>
        <v>0</v>
      </c>
    </row>
    <row r="104" spans="1:22" ht="15.75" customHeight="1" hidden="1">
      <c r="A104" s="193"/>
      <c r="B104" s="196"/>
      <c r="C104" s="193"/>
      <c r="D104" s="199"/>
      <c r="E104" s="6"/>
      <c r="F104" s="18" t="s">
        <v>13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46" t="str">
        <f>IF(E104="","",SUM(G104:Q104)-(R104))</f>
        <v/>
      </c>
      <c r="T104" s="202">
        <f>SUM(S102:S105)+T103</f>
        <v>0</v>
      </c>
      <c r="U104" s="203"/>
      <c r="V104" s="84">
        <f>SUM(G104:I104)</f>
        <v>0</v>
      </c>
    </row>
    <row r="105" spans="1:22" ht="15.75" customHeight="1" hidden="1">
      <c r="A105" s="193"/>
      <c r="B105" s="196"/>
      <c r="C105" s="193"/>
      <c r="D105" s="198"/>
      <c r="E105" s="6"/>
      <c r="F105" s="19" t="s">
        <v>14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43" t="str">
        <f>IF(E105="","",SUM(G105:Q105)-(R105))</f>
        <v/>
      </c>
      <c r="T105" s="204"/>
      <c r="U105" s="205"/>
      <c r="V105" s="84">
        <f>SUM(G105:I105)</f>
        <v>0</v>
      </c>
    </row>
    <row r="106" spans="1:22" ht="15.75" customHeight="1" hidden="1">
      <c r="A106" s="194"/>
      <c r="B106" s="197"/>
      <c r="C106" s="198"/>
      <c r="D106" s="34"/>
      <c r="E106" s="206" t="s">
        <v>36</v>
      </c>
      <c r="F106" s="207"/>
      <c r="G106" s="34">
        <f aca="true" t="shared" si="20" ref="G106:R106">SUM(G102:G105)</f>
        <v>0</v>
      </c>
      <c r="H106" s="34">
        <f t="shared" si="20"/>
        <v>0</v>
      </c>
      <c r="I106" s="34">
        <f t="shared" si="20"/>
        <v>0</v>
      </c>
      <c r="J106" s="34">
        <f t="shared" si="20"/>
        <v>0</v>
      </c>
      <c r="K106" s="34">
        <f t="shared" si="20"/>
        <v>0</v>
      </c>
      <c r="L106" s="34">
        <f t="shared" si="20"/>
        <v>0</v>
      </c>
      <c r="M106" s="34">
        <f t="shared" si="20"/>
        <v>0</v>
      </c>
      <c r="N106" s="34">
        <f t="shared" si="20"/>
        <v>0</v>
      </c>
      <c r="O106" s="34">
        <f t="shared" si="20"/>
        <v>0</v>
      </c>
      <c r="P106" s="34">
        <f t="shared" si="20"/>
        <v>0</v>
      </c>
      <c r="Q106" s="34">
        <f t="shared" si="20"/>
        <v>0</v>
      </c>
      <c r="R106" s="34">
        <f t="shared" si="20"/>
        <v>0</v>
      </c>
      <c r="S106" s="34"/>
      <c r="T106" s="41"/>
      <c r="U106" s="73"/>
      <c r="V106" s="81">
        <f>SUM(V102:V105)</f>
        <v>0</v>
      </c>
    </row>
    <row r="107" spans="1:22" ht="15.75" customHeight="1" hidden="1">
      <c r="A107" s="192"/>
      <c r="B107" s="195"/>
      <c r="C107" s="192"/>
      <c r="D107" s="192"/>
      <c r="E107" s="75"/>
      <c r="F107" s="17" t="s">
        <v>11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45" t="str">
        <f>IF(E107="","",SUM(G107:Q107)-(R107))</f>
        <v/>
      </c>
      <c r="T107" s="85" t="s">
        <v>18</v>
      </c>
      <c r="U107" s="200">
        <v>22</v>
      </c>
      <c r="V107" s="83">
        <f>SUM(G107:I107)</f>
        <v>0</v>
      </c>
    </row>
    <row r="108" spans="1:22" ht="15.75" customHeight="1" hidden="1">
      <c r="A108" s="193"/>
      <c r="B108" s="196"/>
      <c r="C108" s="193"/>
      <c r="D108" s="199"/>
      <c r="E108" s="75"/>
      <c r="F108" s="18" t="s">
        <v>12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46" t="str">
        <f>IF(E108="","",SUM(G108:Q108)-(R108))</f>
        <v/>
      </c>
      <c r="T108" s="86"/>
      <c r="U108" s="201"/>
      <c r="V108" s="84">
        <f>SUM(G108:I108)</f>
        <v>0</v>
      </c>
    </row>
    <row r="109" spans="1:22" ht="15.75" customHeight="1" hidden="1">
      <c r="A109" s="193"/>
      <c r="B109" s="196"/>
      <c r="C109" s="193"/>
      <c r="D109" s="199"/>
      <c r="E109" s="75"/>
      <c r="F109" s="18" t="s">
        <v>13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46" t="str">
        <f>IF(E109="","",SUM(G109:Q109)-(R109))</f>
        <v/>
      </c>
      <c r="T109" s="202">
        <f>SUM(S107:S110)+T108</f>
        <v>0</v>
      </c>
      <c r="U109" s="203"/>
      <c r="V109" s="84">
        <f>SUM(G109:I109)</f>
        <v>0</v>
      </c>
    </row>
    <row r="110" spans="1:22" ht="15.75" customHeight="1" hidden="1">
      <c r="A110" s="193"/>
      <c r="B110" s="196"/>
      <c r="C110" s="193"/>
      <c r="D110" s="198"/>
      <c r="E110" s="75"/>
      <c r="F110" s="19" t="s">
        <v>14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43" t="str">
        <f>IF(E110="","",SUM(G110:Q110)-(R110))</f>
        <v/>
      </c>
      <c r="T110" s="204"/>
      <c r="U110" s="205"/>
      <c r="V110" s="84">
        <f>SUM(G110:I110)</f>
        <v>0</v>
      </c>
    </row>
    <row r="111" spans="1:22" ht="15.75" customHeight="1" hidden="1">
      <c r="A111" s="194"/>
      <c r="B111" s="197"/>
      <c r="C111" s="198"/>
      <c r="D111" s="34"/>
      <c r="E111" s="206" t="s">
        <v>36</v>
      </c>
      <c r="F111" s="207"/>
      <c r="G111" s="34">
        <f aca="true" t="shared" si="21" ref="G111:R111">SUM(G107:G110)</f>
        <v>0</v>
      </c>
      <c r="H111" s="34">
        <f t="shared" si="21"/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/>
      <c r="T111" s="41"/>
      <c r="U111" s="73"/>
      <c r="V111" s="81">
        <f>SUM(V107:V110)</f>
        <v>0</v>
      </c>
    </row>
    <row r="112" spans="1:22" ht="15.75" customHeight="1" hidden="1">
      <c r="A112" s="192"/>
      <c r="B112" s="195"/>
      <c r="C112" s="192"/>
      <c r="D112" s="192"/>
      <c r="E112" s="6"/>
      <c r="F112" s="17" t="s">
        <v>11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45" t="str">
        <f>IF(E112="","",SUM(G112:Q112)-(R112))</f>
        <v/>
      </c>
      <c r="T112" s="85" t="s">
        <v>18</v>
      </c>
      <c r="U112" s="200">
        <v>23</v>
      </c>
      <c r="V112" s="83">
        <f>SUM(G112:I112)</f>
        <v>0</v>
      </c>
    </row>
    <row r="113" spans="1:22" ht="15.75" customHeight="1" hidden="1">
      <c r="A113" s="193"/>
      <c r="B113" s="196"/>
      <c r="C113" s="193"/>
      <c r="D113" s="199"/>
      <c r="E113" s="6"/>
      <c r="F113" s="18" t="s">
        <v>12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46" t="str">
        <f>IF(E113="","",SUM(G113:Q113)-(R113))</f>
        <v/>
      </c>
      <c r="T113" s="86"/>
      <c r="U113" s="201"/>
      <c r="V113" s="84">
        <f>SUM(G113:I113)</f>
        <v>0</v>
      </c>
    </row>
    <row r="114" spans="1:22" ht="15.75" customHeight="1" hidden="1">
      <c r="A114" s="193"/>
      <c r="B114" s="196"/>
      <c r="C114" s="193"/>
      <c r="D114" s="199"/>
      <c r="E114" s="6"/>
      <c r="F114" s="18" t="s">
        <v>13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  <c r="S114" s="46" t="str">
        <f>IF(E114="","",SUM(G114:Q114)-(R114))</f>
        <v/>
      </c>
      <c r="T114" s="202">
        <f>SUM(S112:S115)+T113</f>
        <v>0</v>
      </c>
      <c r="U114" s="203"/>
      <c r="V114" s="84">
        <f>SUM(G114:I114)</f>
        <v>0</v>
      </c>
    </row>
    <row r="115" spans="1:22" ht="15.75" customHeight="1" hidden="1">
      <c r="A115" s="193"/>
      <c r="B115" s="196"/>
      <c r="C115" s="193"/>
      <c r="D115" s="198"/>
      <c r="E115" s="6"/>
      <c r="F115" s="19" t="s">
        <v>14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43" t="str">
        <f>IF(E115="","",SUM(G115:Q115)-(R115))</f>
        <v/>
      </c>
      <c r="T115" s="204"/>
      <c r="U115" s="205"/>
      <c r="V115" s="84">
        <f>SUM(G115:I115)</f>
        <v>0</v>
      </c>
    </row>
    <row r="116" spans="1:22" ht="15.75" customHeight="1" hidden="1">
      <c r="A116" s="194"/>
      <c r="B116" s="197"/>
      <c r="C116" s="198"/>
      <c r="D116" s="34"/>
      <c r="E116" s="206" t="s">
        <v>36</v>
      </c>
      <c r="F116" s="207"/>
      <c r="G116" s="34">
        <f aca="true" t="shared" si="22" ref="G116:R116">SUM(G112:G115)</f>
        <v>0</v>
      </c>
      <c r="H116" s="34">
        <f t="shared" si="22"/>
        <v>0</v>
      </c>
      <c r="I116" s="34">
        <f t="shared" si="22"/>
        <v>0</v>
      </c>
      <c r="J116" s="34">
        <f t="shared" si="22"/>
        <v>0</v>
      </c>
      <c r="K116" s="34">
        <f t="shared" si="22"/>
        <v>0</v>
      </c>
      <c r="L116" s="34">
        <f t="shared" si="22"/>
        <v>0</v>
      </c>
      <c r="M116" s="34">
        <f t="shared" si="22"/>
        <v>0</v>
      </c>
      <c r="N116" s="34">
        <f t="shared" si="22"/>
        <v>0</v>
      </c>
      <c r="O116" s="34">
        <f t="shared" si="22"/>
        <v>0</v>
      </c>
      <c r="P116" s="34">
        <f t="shared" si="22"/>
        <v>0</v>
      </c>
      <c r="Q116" s="34">
        <f t="shared" si="22"/>
        <v>0</v>
      </c>
      <c r="R116" s="34">
        <f t="shared" si="22"/>
        <v>0</v>
      </c>
      <c r="S116" s="34"/>
      <c r="T116" s="41"/>
      <c r="U116" s="73"/>
      <c r="V116" s="81">
        <f>SUM(V112:V115)</f>
        <v>0</v>
      </c>
    </row>
    <row r="117" spans="1:22" ht="15.75" customHeight="1" hidden="1">
      <c r="A117" s="192"/>
      <c r="B117" s="195"/>
      <c r="C117" s="192"/>
      <c r="D117" s="192"/>
      <c r="E117" s="6"/>
      <c r="F117" s="17" t="s">
        <v>11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45" t="str">
        <f>IF(E117="","",SUM(G117:Q117)-(R117))</f>
        <v/>
      </c>
      <c r="T117" s="85" t="s">
        <v>18</v>
      </c>
      <c r="U117" s="200">
        <v>24</v>
      </c>
      <c r="V117" s="83">
        <f>SUM(G117:I117)</f>
        <v>0</v>
      </c>
    </row>
    <row r="118" spans="1:22" ht="15.75" customHeight="1" hidden="1">
      <c r="A118" s="193"/>
      <c r="B118" s="196"/>
      <c r="C118" s="193"/>
      <c r="D118" s="199"/>
      <c r="E118" s="6"/>
      <c r="F118" s="18" t="s">
        <v>12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S118" s="46" t="str">
        <f>IF(E118="","",SUM(G118:Q118)-(R118))</f>
        <v/>
      </c>
      <c r="T118" s="86"/>
      <c r="U118" s="201"/>
      <c r="V118" s="84">
        <f>SUM(G118:I118)</f>
        <v>0</v>
      </c>
    </row>
    <row r="119" spans="1:22" ht="15.75" customHeight="1" hidden="1">
      <c r="A119" s="193"/>
      <c r="B119" s="196"/>
      <c r="C119" s="193"/>
      <c r="D119" s="199"/>
      <c r="E119" s="6"/>
      <c r="F119" s="18" t="s">
        <v>13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/>
      <c r="S119" s="46" t="str">
        <f>IF(E119="","",SUM(G119:Q119)-(R119))</f>
        <v/>
      </c>
      <c r="T119" s="202">
        <f>SUM(S117:S120)+T118</f>
        <v>0</v>
      </c>
      <c r="U119" s="203"/>
      <c r="V119" s="84">
        <f>SUM(G119:I119)</f>
        <v>0</v>
      </c>
    </row>
    <row r="120" spans="1:22" ht="15.75" customHeight="1" hidden="1">
      <c r="A120" s="193"/>
      <c r="B120" s="196"/>
      <c r="C120" s="193"/>
      <c r="D120" s="198"/>
      <c r="E120" s="6"/>
      <c r="F120" s="19" t="s">
        <v>14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43" t="str">
        <f>IF(E120="","",SUM(G120:Q120)-(R120))</f>
        <v/>
      </c>
      <c r="T120" s="204"/>
      <c r="U120" s="205"/>
      <c r="V120" s="84">
        <f>SUM(G120:I120)</f>
        <v>0</v>
      </c>
    </row>
    <row r="121" spans="1:22" ht="15.75" customHeight="1" hidden="1">
      <c r="A121" s="194"/>
      <c r="B121" s="197"/>
      <c r="C121" s="198"/>
      <c r="D121" s="34"/>
      <c r="E121" s="206" t="s">
        <v>36</v>
      </c>
      <c r="F121" s="207"/>
      <c r="G121" s="34">
        <f aca="true" t="shared" si="23" ref="G121:R121">SUM(G117:G120)</f>
        <v>0</v>
      </c>
      <c r="H121" s="34">
        <f t="shared" si="23"/>
        <v>0</v>
      </c>
      <c r="I121" s="34">
        <f t="shared" si="23"/>
        <v>0</v>
      </c>
      <c r="J121" s="34">
        <f t="shared" si="23"/>
        <v>0</v>
      </c>
      <c r="K121" s="34">
        <f t="shared" si="23"/>
        <v>0</v>
      </c>
      <c r="L121" s="34">
        <f t="shared" si="23"/>
        <v>0</v>
      </c>
      <c r="M121" s="34">
        <f t="shared" si="23"/>
        <v>0</v>
      </c>
      <c r="N121" s="34">
        <f t="shared" si="23"/>
        <v>0</v>
      </c>
      <c r="O121" s="34">
        <f t="shared" si="23"/>
        <v>0</v>
      </c>
      <c r="P121" s="34">
        <f t="shared" si="23"/>
        <v>0</v>
      </c>
      <c r="Q121" s="34">
        <f t="shared" si="23"/>
        <v>0</v>
      </c>
      <c r="R121" s="34">
        <f t="shared" si="23"/>
        <v>0</v>
      </c>
      <c r="S121" s="34"/>
      <c r="T121" s="41"/>
      <c r="U121" s="73"/>
      <c r="V121" s="81">
        <f>SUM(V117:V120)</f>
        <v>0</v>
      </c>
    </row>
    <row r="122" spans="1:22" ht="15.75" customHeight="1" hidden="1">
      <c r="A122" s="192"/>
      <c r="B122" s="195"/>
      <c r="C122" s="192"/>
      <c r="D122" s="192"/>
      <c r="E122" s="75"/>
      <c r="F122" s="17" t="s">
        <v>11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45" t="str">
        <f>IF(E122="","",SUM(G122:Q122)-(R122))</f>
        <v/>
      </c>
      <c r="T122" s="85" t="s">
        <v>18</v>
      </c>
      <c r="U122" s="200">
        <v>25</v>
      </c>
      <c r="V122" s="83">
        <f>SUM(G122:I122)</f>
        <v>0</v>
      </c>
    </row>
    <row r="123" spans="1:22" ht="15.75" customHeight="1" hidden="1">
      <c r="A123" s="193"/>
      <c r="B123" s="196"/>
      <c r="C123" s="193"/>
      <c r="D123" s="199"/>
      <c r="E123" s="75"/>
      <c r="F123" s="18" t="s">
        <v>12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9"/>
      <c r="S123" s="46" t="str">
        <f>IF(E123="","",SUM(G123:Q123)-(R123))</f>
        <v/>
      </c>
      <c r="T123" s="86"/>
      <c r="U123" s="201"/>
      <c r="V123" s="84">
        <f>SUM(G123:I123)</f>
        <v>0</v>
      </c>
    </row>
    <row r="124" spans="1:22" ht="15.75" customHeight="1" hidden="1">
      <c r="A124" s="193"/>
      <c r="B124" s="196"/>
      <c r="C124" s="193"/>
      <c r="D124" s="199"/>
      <c r="E124" s="75"/>
      <c r="F124" s="18" t="s">
        <v>13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9"/>
      <c r="S124" s="46" t="str">
        <f>IF(E124="","",SUM(G124:Q124)-(R124))</f>
        <v/>
      </c>
      <c r="T124" s="202">
        <f>SUM(S122:S125)+T123</f>
        <v>0</v>
      </c>
      <c r="U124" s="203"/>
      <c r="V124" s="84">
        <f>SUM(G124:I124)</f>
        <v>0</v>
      </c>
    </row>
    <row r="125" spans="1:22" ht="15.75" customHeight="1" hidden="1">
      <c r="A125" s="193"/>
      <c r="B125" s="196"/>
      <c r="C125" s="193"/>
      <c r="D125" s="198"/>
      <c r="E125" s="75"/>
      <c r="F125" s="19" t="s">
        <v>14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43" t="str">
        <f>IF(E125="","",SUM(G125:Q125)-(R125))</f>
        <v/>
      </c>
      <c r="T125" s="204"/>
      <c r="U125" s="205"/>
      <c r="V125" s="84">
        <f>SUM(G125:I125)</f>
        <v>0</v>
      </c>
    </row>
    <row r="126" spans="1:22" ht="15.75" customHeight="1" hidden="1">
      <c r="A126" s="194"/>
      <c r="B126" s="197"/>
      <c r="C126" s="198"/>
      <c r="D126" s="34"/>
      <c r="E126" s="206" t="s">
        <v>36</v>
      </c>
      <c r="F126" s="207"/>
      <c r="G126" s="34">
        <f aca="true" t="shared" si="24" ref="G126:R126">SUM(G122:G125)</f>
        <v>0</v>
      </c>
      <c r="H126" s="34">
        <f t="shared" si="24"/>
        <v>0</v>
      </c>
      <c r="I126" s="34">
        <f t="shared" si="24"/>
        <v>0</v>
      </c>
      <c r="J126" s="34">
        <f t="shared" si="24"/>
        <v>0</v>
      </c>
      <c r="K126" s="34">
        <f t="shared" si="24"/>
        <v>0</v>
      </c>
      <c r="L126" s="34">
        <f t="shared" si="24"/>
        <v>0</v>
      </c>
      <c r="M126" s="34">
        <f t="shared" si="24"/>
        <v>0</v>
      </c>
      <c r="N126" s="34">
        <f t="shared" si="24"/>
        <v>0</v>
      </c>
      <c r="O126" s="34">
        <f t="shared" si="24"/>
        <v>0</v>
      </c>
      <c r="P126" s="34">
        <f t="shared" si="24"/>
        <v>0</v>
      </c>
      <c r="Q126" s="34">
        <f t="shared" si="24"/>
        <v>0</v>
      </c>
      <c r="R126" s="34">
        <f t="shared" si="24"/>
        <v>0</v>
      </c>
      <c r="S126" s="34"/>
      <c r="T126" s="41"/>
      <c r="U126" s="73"/>
      <c r="V126" s="81">
        <f>SUM(V122:V125)</f>
        <v>0</v>
      </c>
    </row>
    <row r="127" spans="1:22" ht="15.75" customHeight="1" hidden="1">
      <c r="A127" s="192"/>
      <c r="B127" s="195"/>
      <c r="C127" s="192"/>
      <c r="D127" s="192"/>
      <c r="E127" s="6"/>
      <c r="F127" s="17" t="s">
        <v>11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45" t="str">
        <f>IF(E127="","",SUM(G127:Q127)-(R127))</f>
        <v/>
      </c>
      <c r="T127" s="85" t="s">
        <v>18</v>
      </c>
      <c r="U127" s="200">
        <v>26</v>
      </c>
      <c r="V127" s="83">
        <f>SUM(G127:I127)</f>
        <v>0</v>
      </c>
    </row>
    <row r="128" spans="1:22" ht="15.75" customHeight="1" hidden="1">
      <c r="A128" s="193"/>
      <c r="B128" s="196"/>
      <c r="C128" s="193"/>
      <c r="D128" s="199"/>
      <c r="E128" s="6"/>
      <c r="F128" s="18" t="s">
        <v>12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9"/>
      <c r="S128" s="46" t="str">
        <f>IF(E128="","",SUM(G128:Q128)-(R128))</f>
        <v/>
      </c>
      <c r="T128" s="86"/>
      <c r="U128" s="201"/>
      <c r="V128" s="84">
        <f>SUM(G128:I128)</f>
        <v>0</v>
      </c>
    </row>
    <row r="129" spans="1:22" ht="15.75" customHeight="1" hidden="1">
      <c r="A129" s="193"/>
      <c r="B129" s="196"/>
      <c r="C129" s="193"/>
      <c r="D129" s="199"/>
      <c r="E129" s="6"/>
      <c r="F129" s="18" t="s">
        <v>13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46" t="str">
        <f>IF(E129="","",SUM(G129:Q129)-(R129))</f>
        <v/>
      </c>
      <c r="T129" s="202">
        <f>SUM(S127:S130)+T128</f>
        <v>0</v>
      </c>
      <c r="U129" s="203"/>
      <c r="V129" s="84">
        <f>SUM(G129:I129)</f>
        <v>0</v>
      </c>
    </row>
    <row r="130" spans="1:22" ht="15.75" customHeight="1" hidden="1">
      <c r="A130" s="193"/>
      <c r="B130" s="196"/>
      <c r="C130" s="193"/>
      <c r="D130" s="198"/>
      <c r="E130" s="6"/>
      <c r="F130" s="19" t="s">
        <v>14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43" t="str">
        <f>IF(E130="","",SUM(G130:Q130)-(R130))</f>
        <v/>
      </c>
      <c r="T130" s="204"/>
      <c r="U130" s="205"/>
      <c r="V130" s="84">
        <f>SUM(G130:I130)</f>
        <v>0</v>
      </c>
    </row>
    <row r="131" spans="1:22" ht="15.75" customHeight="1" hidden="1">
      <c r="A131" s="194"/>
      <c r="B131" s="197"/>
      <c r="C131" s="198"/>
      <c r="D131" s="34"/>
      <c r="E131" s="206" t="s">
        <v>36</v>
      </c>
      <c r="F131" s="207"/>
      <c r="G131" s="34">
        <f aca="true" t="shared" si="25" ref="G131:R131">SUM(G127:G130)</f>
        <v>0</v>
      </c>
      <c r="H131" s="34">
        <f t="shared" si="25"/>
        <v>0</v>
      </c>
      <c r="I131" s="34">
        <f t="shared" si="25"/>
        <v>0</v>
      </c>
      <c r="J131" s="34">
        <f t="shared" si="25"/>
        <v>0</v>
      </c>
      <c r="K131" s="34">
        <f t="shared" si="25"/>
        <v>0</v>
      </c>
      <c r="L131" s="34">
        <f t="shared" si="25"/>
        <v>0</v>
      </c>
      <c r="M131" s="34">
        <f t="shared" si="25"/>
        <v>0</v>
      </c>
      <c r="N131" s="34">
        <f t="shared" si="25"/>
        <v>0</v>
      </c>
      <c r="O131" s="34">
        <f t="shared" si="25"/>
        <v>0</v>
      </c>
      <c r="P131" s="34">
        <f t="shared" si="25"/>
        <v>0</v>
      </c>
      <c r="Q131" s="34">
        <f t="shared" si="25"/>
        <v>0</v>
      </c>
      <c r="R131" s="34">
        <f t="shared" si="25"/>
        <v>0</v>
      </c>
      <c r="S131" s="34"/>
      <c r="T131" s="41"/>
      <c r="U131" s="73"/>
      <c r="V131" s="81">
        <f>SUM(V127:V130)</f>
        <v>0</v>
      </c>
    </row>
    <row r="132" spans="1:22" ht="15.75" customHeight="1" hidden="1">
      <c r="A132" s="192"/>
      <c r="B132" s="195"/>
      <c r="C132" s="192"/>
      <c r="D132" s="192"/>
      <c r="E132" s="6"/>
      <c r="F132" s="17" t="s">
        <v>11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45" t="str">
        <f>IF(E132="","",SUM(G132:Q132)-(R132))</f>
        <v/>
      </c>
      <c r="T132" s="85" t="s">
        <v>18</v>
      </c>
      <c r="U132" s="200">
        <v>27</v>
      </c>
      <c r="V132" s="83">
        <f>SUM(G132:I132)</f>
        <v>0</v>
      </c>
    </row>
    <row r="133" spans="1:22" ht="15.75" customHeight="1" hidden="1">
      <c r="A133" s="193"/>
      <c r="B133" s="196"/>
      <c r="C133" s="193"/>
      <c r="D133" s="199"/>
      <c r="E133" s="6"/>
      <c r="F133" s="18" t="s">
        <v>12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9"/>
      <c r="S133" s="46" t="str">
        <f>IF(E133="","",SUM(G133:Q133)-(R133))</f>
        <v/>
      </c>
      <c r="T133" s="86"/>
      <c r="U133" s="201"/>
      <c r="V133" s="84">
        <f>SUM(G133:I133)</f>
        <v>0</v>
      </c>
    </row>
    <row r="134" spans="1:22" ht="15.75" customHeight="1" hidden="1">
      <c r="A134" s="193"/>
      <c r="B134" s="196"/>
      <c r="C134" s="193"/>
      <c r="D134" s="199"/>
      <c r="E134" s="6"/>
      <c r="F134" s="18" t="s">
        <v>13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9"/>
      <c r="S134" s="46" t="str">
        <f>IF(E134="","",SUM(G134:Q134)-(R134))</f>
        <v/>
      </c>
      <c r="T134" s="202">
        <f>SUM(S132:S135)+T133</f>
        <v>0</v>
      </c>
      <c r="U134" s="203"/>
      <c r="V134" s="84">
        <f>SUM(G134:I134)</f>
        <v>0</v>
      </c>
    </row>
    <row r="135" spans="1:22" ht="15.75" customHeight="1" hidden="1">
      <c r="A135" s="193"/>
      <c r="B135" s="196"/>
      <c r="C135" s="193"/>
      <c r="D135" s="198"/>
      <c r="E135" s="6"/>
      <c r="F135" s="19" t="s">
        <v>14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  <c r="S135" s="43" t="str">
        <f>IF(E135="","",SUM(G135:Q135)-(R135))</f>
        <v/>
      </c>
      <c r="T135" s="204"/>
      <c r="U135" s="205"/>
      <c r="V135" s="84">
        <f>SUM(G135:I135)</f>
        <v>0</v>
      </c>
    </row>
    <row r="136" spans="1:22" ht="15.75" customHeight="1" hidden="1">
      <c r="A136" s="194"/>
      <c r="B136" s="197"/>
      <c r="C136" s="198"/>
      <c r="D136" s="34"/>
      <c r="E136" s="206" t="s">
        <v>36</v>
      </c>
      <c r="F136" s="207"/>
      <c r="G136" s="34">
        <f aca="true" t="shared" si="26" ref="G136:R136">SUM(G132:G135)</f>
        <v>0</v>
      </c>
      <c r="H136" s="34">
        <f t="shared" si="26"/>
        <v>0</v>
      </c>
      <c r="I136" s="34">
        <f t="shared" si="26"/>
        <v>0</v>
      </c>
      <c r="J136" s="34">
        <f t="shared" si="26"/>
        <v>0</v>
      </c>
      <c r="K136" s="34">
        <f t="shared" si="26"/>
        <v>0</v>
      </c>
      <c r="L136" s="34">
        <f t="shared" si="26"/>
        <v>0</v>
      </c>
      <c r="M136" s="34">
        <f t="shared" si="26"/>
        <v>0</v>
      </c>
      <c r="N136" s="34">
        <f t="shared" si="26"/>
        <v>0</v>
      </c>
      <c r="O136" s="34">
        <f t="shared" si="26"/>
        <v>0</v>
      </c>
      <c r="P136" s="34">
        <f t="shared" si="26"/>
        <v>0</v>
      </c>
      <c r="Q136" s="34">
        <f t="shared" si="26"/>
        <v>0</v>
      </c>
      <c r="R136" s="34">
        <f t="shared" si="26"/>
        <v>0</v>
      </c>
      <c r="S136" s="34"/>
      <c r="T136" s="41"/>
      <c r="U136" s="73"/>
      <c r="V136" s="81">
        <f>SUM(V132:V135)</f>
        <v>0</v>
      </c>
    </row>
    <row r="137" spans="1:22" ht="15.75" customHeight="1" hidden="1">
      <c r="A137" s="195"/>
      <c r="B137" s="195"/>
      <c r="C137" s="192"/>
      <c r="D137" s="192"/>
      <c r="E137" s="6"/>
      <c r="F137" s="17" t="s">
        <v>11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45" t="str">
        <f>IF(E137="","",SUM(G137:Q137)-(R137))</f>
        <v/>
      </c>
      <c r="T137" s="85" t="s">
        <v>18</v>
      </c>
      <c r="U137" s="208">
        <v>28</v>
      </c>
      <c r="V137" s="83">
        <f>SUM(G137:I137)</f>
        <v>0</v>
      </c>
    </row>
    <row r="138" spans="1:22" ht="15.75" customHeight="1" hidden="1">
      <c r="A138" s="196"/>
      <c r="B138" s="196"/>
      <c r="C138" s="193"/>
      <c r="D138" s="199"/>
      <c r="E138" s="6"/>
      <c r="F138" s="18" t="s">
        <v>12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9"/>
      <c r="S138" s="46" t="str">
        <f>IF(E138="","",SUM(G138:Q138)-(R138))</f>
        <v/>
      </c>
      <c r="T138" s="86"/>
      <c r="U138" s="209"/>
      <c r="V138" s="84">
        <f>SUM(G138:I138)</f>
        <v>0</v>
      </c>
    </row>
    <row r="139" spans="1:22" ht="15.75" customHeight="1" hidden="1">
      <c r="A139" s="196"/>
      <c r="B139" s="196"/>
      <c r="C139" s="193"/>
      <c r="D139" s="199"/>
      <c r="E139" s="6"/>
      <c r="F139" s="18" t="s">
        <v>13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9"/>
      <c r="S139" s="46" t="str">
        <f>IF(E139="","",SUM(G139:Q139)-(R139))</f>
        <v/>
      </c>
      <c r="T139" s="202">
        <f>SUM(S137:S140)+T138</f>
        <v>0</v>
      </c>
      <c r="U139" s="203"/>
      <c r="V139" s="84">
        <f>SUM(G139:I139)</f>
        <v>0</v>
      </c>
    </row>
    <row r="140" spans="1:22" ht="15.75" customHeight="1" hidden="1">
      <c r="A140" s="196"/>
      <c r="B140" s="196"/>
      <c r="C140" s="193"/>
      <c r="D140" s="198"/>
      <c r="E140" s="6"/>
      <c r="F140" s="19" t="s">
        <v>14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43" t="str">
        <f>IF(E140="","",SUM(G140:Q140)-(R140))</f>
        <v/>
      </c>
      <c r="T140" s="204"/>
      <c r="U140" s="205"/>
      <c r="V140" s="84">
        <f>SUM(G140:I140)</f>
        <v>0</v>
      </c>
    </row>
    <row r="141" spans="1:22" ht="15.75" customHeight="1" hidden="1">
      <c r="A141" s="197"/>
      <c r="B141" s="197"/>
      <c r="C141" s="198"/>
      <c r="D141" s="34"/>
      <c r="E141" s="206" t="s">
        <v>36</v>
      </c>
      <c r="F141" s="207"/>
      <c r="G141" s="34">
        <f aca="true" t="shared" si="27" ref="G141:R141">SUM(G137:G140)</f>
        <v>0</v>
      </c>
      <c r="H141" s="34">
        <f t="shared" si="27"/>
        <v>0</v>
      </c>
      <c r="I141" s="34">
        <f t="shared" si="27"/>
        <v>0</v>
      </c>
      <c r="J141" s="34">
        <f t="shared" si="27"/>
        <v>0</v>
      </c>
      <c r="K141" s="34">
        <f t="shared" si="27"/>
        <v>0</v>
      </c>
      <c r="L141" s="34">
        <f t="shared" si="27"/>
        <v>0</v>
      </c>
      <c r="M141" s="34">
        <f t="shared" si="27"/>
        <v>0</v>
      </c>
      <c r="N141" s="34">
        <f t="shared" si="27"/>
        <v>0</v>
      </c>
      <c r="O141" s="34">
        <f t="shared" si="27"/>
        <v>0</v>
      </c>
      <c r="P141" s="34">
        <f t="shared" si="27"/>
        <v>0</v>
      </c>
      <c r="Q141" s="34">
        <f t="shared" si="27"/>
        <v>0</v>
      </c>
      <c r="R141" s="34">
        <f t="shared" si="27"/>
        <v>0</v>
      </c>
      <c r="S141" s="34"/>
      <c r="T141" s="41"/>
      <c r="U141" s="73"/>
      <c r="V141" s="81">
        <f>SUM(V137:V140)</f>
        <v>0</v>
      </c>
    </row>
    <row r="142" spans="1:22" ht="15.75" customHeight="1" hidden="1">
      <c r="A142" s="192"/>
      <c r="B142" s="195"/>
      <c r="C142" s="192"/>
      <c r="D142" s="211"/>
      <c r="E142" s="6"/>
      <c r="F142" s="17" t="s">
        <v>11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45" t="str">
        <f>IF(E142="","",SUM(G142:Q142)-(R142))</f>
        <v/>
      </c>
      <c r="T142" s="85" t="s">
        <v>18</v>
      </c>
      <c r="U142" s="200">
        <v>29</v>
      </c>
      <c r="V142" s="83">
        <f>SUM(G142:I142)</f>
        <v>0</v>
      </c>
    </row>
    <row r="143" spans="1:22" ht="15.75" customHeight="1" hidden="1">
      <c r="A143" s="193"/>
      <c r="B143" s="196"/>
      <c r="C143" s="193"/>
      <c r="D143" s="212"/>
      <c r="E143" s="6"/>
      <c r="F143" s="18" t="s">
        <v>12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9"/>
      <c r="S143" s="46" t="str">
        <f>IF(E143="","",SUM(G143:Q143)-(R143))</f>
        <v/>
      </c>
      <c r="T143" s="86"/>
      <c r="U143" s="201"/>
      <c r="V143" s="84">
        <f>SUM(G143:I143)</f>
        <v>0</v>
      </c>
    </row>
    <row r="144" spans="1:22" ht="15.75" customHeight="1" hidden="1">
      <c r="A144" s="193"/>
      <c r="B144" s="196"/>
      <c r="C144" s="193"/>
      <c r="D144" s="212"/>
      <c r="E144" s="6"/>
      <c r="F144" s="18" t="s">
        <v>13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9"/>
      <c r="S144" s="46" t="str">
        <f>IF(E144="","",SUM(G144:Q144)-(R144))</f>
        <v/>
      </c>
      <c r="T144" s="202">
        <f>SUM(S142:S145)+T143</f>
        <v>0</v>
      </c>
      <c r="U144" s="203"/>
      <c r="V144" s="84">
        <f>SUM(G144:I144)</f>
        <v>0</v>
      </c>
    </row>
    <row r="145" spans="1:22" ht="15.75" customHeight="1" hidden="1">
      <c r="A145" s="193"/>
      <c r="B145" s="196"/>
      <c r="C145" s="193"/>
      <c r="D145" s="213"/>
      <c r="E145" s="6"/>
      <c r="F145" s="18" t="s">
        <v>14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43" t="str">
        <f>IF(E145="","",SUM(G145:Q145)-(R145))</f>
        <v/>
      </c>
      <c r="T145" s="219"/>
      <c r="U145" s="220"/>
      <c r="V145" s="84">
        <f>SUM(G145:I145)</f>
        <v>0</v>
      </c>
    </row>
    <row r="146" spans="1:22" ht="15.75" customHeight="1" hidden="1">
      <c r="A146" s="194"/>
      <c r="B146" s="197"/>
      <c r="C146" s="198"/>
      <c r="D146" s="31"/>
      <c r="E146" s="215" t="s">
        <v>36</v>
      </c>
      <c r="F146" s="216"/>
      <c r="G146" s="34">
        <f aca="true" t="shared" si="28" ref="G146:R146">SUM(G142:G145)</f>
        <v>0</v>
      </c>
      <c r="H146" s="34">
        <f t="shared" si="28"/>
        <v>0</v>
      </c>
      <c r="I146" s="34">
        <f t="shared" si="28"/>
        <v>0</v>
      </c>
      <c r="J146" s="34">
        <f t="shared" si="28"/>
        <v>0</v>
      </c>
      <c r="K146" s="34">
        <f t="shared" si="28"/>
        <v>0</v>
      </c>
      <c r="L146" s="34">
        <f t="shared" si="28"/>
        <v>0</v>
      </c>
      <c r="M146" s="34">
        <f t="shared" si="28"/>
        <v>0</v>
      </c>
      <c r="N146" s="34">
        <f t="shared" si="28"/>
        <v>0</v>
      </c>
      <c r="O146" s="34">
        <f t="shared" si="28"/>
        <v>0</v>
      </c>
      <c r="P146" s="34">
        <f t="shared" si="28"/>
        <v>0</v>
      </c>
      <c r="Q146" s="34">
        <f t="shared" si="28"/>
        <v>0</v>
      </c>
      <c r="R146" s="34">
        <f t="shared" si="28"/>
        <v>0</v>
      </c>
      <c r="S146" s="31"/>
      <c r="T146" s="44"/>
      <c r="U146" s="72"/>
      <c r="V146" s="81">
        <f>SUM(V142:V145)</f>
        <v>0</v>
      </c>
    </row>
    <row r="147" spans="1:22" ht="15.75" customHeight="1" hidden="1">
      <c r="A147" s="192"/>
      <c r="B147" s="195"/>
      <c r="C147" s="192"/>
      <c r="D147" s="192"/>
      <c r="E147" s="6"/>
      <c r="F147" s="17" t="s">
        <v>11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45" t="str">
        <f>IF(E147="","",SUM(G147:Q147)-(R147))</f>
        <v/>
      </c>
      <c r="T147" s="85" t="s">
        <v>18</v>
      </c>
      <c r="U147" s="200">
        <v>30</v>
      </c>
      <c r="V147" s="83">
        <f>SUM(G147:I147)</f>
        <v>0</v>
      </c>
    </row>
    <row r="148" spans="1:22" ht="15.75" customHeight="1" hidden="1">
      <c r="A148" s="193"/>
      <c r="B148" s="196"/>
      <c r="C148" s="193"/>
      <c r="D148" s="199"/>
      <c r="E148" s="6"/>
      <c r="F148" s="18" t="s">
        <v>12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46" t="str">
        <f>IF(E148="","",SUM(G148:Q148)-(R148))</f>
        <v/>
      </c>
      <c r="T148" s="86"/>
      <c r="U148" s="201"/>
      <c r="V148" s="84">
        <f>SUM(G148:I148)</f>
        <v>0</v>
      </c>
    </row>
    <row r="149" spans="1:22" ht="15.75" customHeight="1" hidden="1">
      <c r="A149" s="193"/>
      <c r="B149" s="196"/>
      <c r="C149" s="193"/>
      <c r="D149" s="199"/>
      <c r="E149" s="6"/>
      <c r="F149" s="18" t="s">
        <v>13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9"/>
      <c r="S149" s="46" t="str">
        <f>IF(E149="","",SUM(G149:Q149)-(R149))</f>
        <v/>
      </c>
      <c r="T149" s="202">
        <f>SUM(S147:S150)+T148</f>
        <v>0</v>
      </c>
      <c r="U149" s="203"/>
      <c r="V149" s="84">
        <f>SUM(G149:I149)</f>
        <v>0</v>
      </c>
    </row>
    <row r="150" spans="1:22" ht="15.75" customHeight="1" hidden="1">
      <c r="A150" s="193"/>
      <c r="B150" s="196"/>
      <c r="C150" s="193"/>
      <c r="D150" s="198"/>
      <c r="E150" s="6"/>
      <c r="F150" s="19" t="s">
        <v>14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43" t="str">
        <f>IF(E150="","",SUM(G150:Q150)-(R150))</f>
        <v/>
      </c>
      <c r="T150" s="204"/>
      <c r="U150" s="205"/>
      <c r="V150" s="84">
        <f>SUM(G150:I150)</f>
        <v>0</v>
      </c>
    </row>
    <row r="151" spans="1:22" ht="15.75" customHeight="1" hidden="1">
      <c r="A151" s="194"/>
      <c r="B151" s="197"/>
      <c r="C151" s="198"/>
      <c r="D151" s="34"/>
      <c r="E151" s="206" t="s">
        <v>36</v>
      </c>
      <c r="F151" s="207"/>
      <c r="G151" s="34">
        <f aca="true" t="shared" si="29" ref="G151:R151">SUM(G147:G150)</f>
        <v>0</v>
      </c>
      <c r="H151" s="34">
        <f t="shared" si="29"/>
        <v>0</v>
      </c>
      <c r="I151" s="34">
        <f t="shared" si="29"/>
        <v>0</v>
      </c>
      <c r="J151" s="34">
        <f t="shared" si="29"/>
        <v>0</v>
      </c>
      <c r="K151" s="34">
        <f t="shared" si="29"/>
        <v>0</v>
      </c>
      <c r="L151" s="34">
        <f t="shared" si="29"/>
        <v>0</v>
      </c>
      <c r="M151" s="34">
        <f t="shared" si="29"/>
        <v>0</v>
      </c>
      <c r="N151" s="34">
        <f t="shared" si="29"/>
        <v>0</v>
      </c>
      <c r="O151" s="34">
        <f t="shared" si="29"/>
        <v>0</v>
      </c>
      <c r="P151" s="34">
        <f t="shared" si="29"/>
        <v>0</v>
      </c>
      <c r="Q151" s="34">
        <f t="shared" si="29"/>
        <v>0</v>
      </c>
      <c r="R151" s="34">
        <f t="shared" si="29"/>
        <v>0</v>
      </c>
      <c r="S151" s="34"/>
      <c r="T151" s="41"/>
      <c r="U151" s="73"/>
      <c r="V151" s="81">
        <f>SUM(V147:V150)</f>
        <v>0</v>
      </c>
    </row>
    <row r="152" spans="1:22" ht="15.75" customHeight="1" hidden="1">
      <c r="A152" s="192"/>
      <c r="B152" s="195"/>
      <c r="C152" s="192"/>
      <c r="D152" s="192"/>
      <c r="E152" s="6"/>
      <c r="F152" s="17" t="s">
        <v>11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45" t="str">
        <f>IF(E152="","",SUM(G152:Q152)-(R152))</f>
        <v/>
      </c>
      <c r="T152" s="85" t="s">
        <v>18</v>
      </c>
      <c r="U152" s="200">
        <v>31</v>
      </c>
      <c r="V152" s="83">
        <f>SUM(G152:I152)</f>
        <v>0</v>
      </c>
    </row>
    <row r="153" spans="1:22" ht="15.75" customHeight="1" hidden="1">
      <c r="A153" s="193"/>
      <c r="B153" s="196"/>
      <c r="C153" s="193"/>
      <c r="D153" s="199"/>
      <c r="E153" s="6"/>
      <c r="F153" s="18" t="s">
        <v>12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9"/>
      <c r="S153" s="46" t="str">
        <f>IF(E153="","",SUM(G153:Q153)-(R153))</f>
        <v/>
      </c>
      <c r="T153" s="86"/>
      <c r="U153" s="201"/>
      <c r="V153" s="84">
        <f>SUM(G153:I153)</f>
        <v>0</v>
      </c>
    </row>
    <row r="154" spans="1:22" ht="15.75" customHeight="1" hidden="1">
      <c r="A154" s="193"/>
      <c r="B154" s="196"/>
      <c r="C154" s="193"/>
      <c r="D154" s="199"/>
      <c r="E154" s="6"/>
      <c r="F154" s="18" t="s">
        <v>13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9"/>
      <c r="S154" s="46" t="str">
        <f>IF(E154="","",SUM(G154:Q154)-(R154))</f>
        <v/>
      </c>
      <c r="T154" s="202">
        <f>SUM(S152:S155)+T153</f>
        <v>0</v>
      </c>
      <c r="U154" s="203"/>
      <c r="V154" s="84">
        <f>SUM(G154:I154)</f>
        <v>0</v>
      </c>
    </row>
    <row r="155" spans="1:22" ht="15.75" customHeight="1" hidden="1">
      <c r="A155" s="193"/>
      <c r="B155" s="196"/>
      <c r="C155" s="193"/>
      <c r="D155" s="198"/>
      <c r="E155" s="6"/>
      <c r="F155" s="19" t="s">
        <v>14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43" t="str">
        <f>IF(E155="","",SUM(G155:Q155)-(R155))</f>
        <v/>
      </c>
      <c r="T155" s="204"/>
      <c r="U155" s="205"/>
      <c r="V155" s="84">
        <f>SUM(G155:I155)</f>
        <v>0</v>
      </c>
    </row>
    <row r="156" spans="1:22" ht="15.75" customHeight="1" hidden="1">
      <c r="A156" s="194"/>
      <c r="B156" s="197"/>
      <c r="C156" s="198"/>
      <c r="D156" s="34"/>
      <c r="E156" s="206" t="s">
        <v>36</v>
      </c>
      <c r="F156" s="207"/>
      <c r="G156" s="34">
        <f aca="true" t="shared" si="30" ref="G156:R156">SUM(G152:G155)</f>
        <v>0</v>
      </c>
      <c r="H156" s="34">
        <f t="shared" si="30"/>
        <v>0</v>
      </c>
      <c r="I156" s="34">
        <f t="shared" si="30"/>
        <v>0</v>
      </c>
      <c r="J156" s="34">
        <f t="shared" si="30"/>
        <v>0</v>
      </c>
      <c r="K156" s="34">
        <f t="shared" si="30"/>
        <v>0</v>
      </c>
      <c r="L156" s="34">
        <f t="shared" si="30"/>
        <v>0</v>
      </c>
      <c r="M156" s="34">
        <f t="shared" si="30"/>
        <v>0</v>
      </c>
      <c r="N156" s="34">
        <f t="shared" si="30"/>
        <v>0</v>
      </c>
      <c r="O156" s="34">
        <f t="shared" si="30"/>
        <v>0</v>
      </c>
      <c r="P156" s="34">
        <f t="shared" si="30"/>
        <v>0</v>
      </c>
      <c r="Q156" s="34">
        <f t="shared" si="30"/>
        <v>0</v>
      </c>
      <c r="R156" s="34">
        <f t="shared" si="30"/>
        <v>0</v>
      </c>
      <c r="S156" s="34"/>
      <c r="T156" s="41"/>
      <c r="U156" s="73"/>
      <c r="V156" s="81">
        <f>SUM(V152:V155)</f>
        <v>0</v>
      </c>
    </row>
    <row r="157" spans="1:22" ht="15.75" customHeight="1" hidden="1">
      <c r="A157" s="192"/>
      <c r="B157" s="195"/>
      <c r="C157" s="192"/>
      <c r="D157" s="192"/>
      <c r="E157" s="75"/>
      <c r="F157" s="17" t="s">
        <v>11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45" t="str">
        <f>IF(E157="","",SUM(G157:Q157)-(R157))</f>
        <v/>
      </c>
      <c r="T157" s="85" t="s">
        <v>18</v>
      </c>
      <c r="U157" s="208">
        <v>32</v>
      </c>
      <c r="V157" s="83">
        <f>SUM(G157:I157)</f>
        <v>0</v>
      </c>
    </row>
    <row r="158" spans="1:22" ht="15.75" customHeight="1" hidden="1">
      <c r="A158" s="193"/>
      <c r="B158" s="196"/>
      <c r="C158" s="193"/>
      <c r="D158" s="199"/>
      <c r="E158" s="75"/>
      <c r="F158" s="18" t="s">
        <v>12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9"/>
      <c r="S158" s="46" t="str">
        <f>IF(E158="","",SUM(G158:Q158)-(R158))</f>
        <v/>
      </c>
      <c r="T158" s="86"/>
      <c r="U158" s="209"/>
      <c r="V158" s="84">
        <f>SUM(G158:I158)</f>
        <v>0</v>
      </c>
    </row>
    <row r="159" spans="1:22" ht="15.75" customHeight="1" hidden="1">
      <c r="A159" s="193"/>
      <c r="B159" s="196"/>
      <c r="C159" s="193"/>
      <c r="D159" s="199"/>
      <c r="E159" s="75"/>
      <c r="F159" s="18" t="s">
        <v>13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9"/>
      <c r="S159" s="46" t="str">
        <f>IF(E159="","",SUM(G159:Q159)-(R159))</f>
        <v/>
      </c>
      <c r="T159" s="202">
        <f>SUM(S157:S160)+T158</f>
        <v>0</v>
      </c>
      <c r="U159" s="203"/>
      <c r="V159" s="84">
        <f>SUM(G159:I159)</f>
        <v>0</v>
      </c>
    </row>
    <row r="160" spans="1:22" ht="15.75" customHeight="1" hidden="1">
      <c r="A160" s="193"/>
      <c r="B160" s="196"/>
      <c r="C160" s="193"/>
      <c r="D160" s="198"/>
      <c r="E160" s="75"/>
      <c r="F160" s="19" t="s">
        <v>14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43" t="str">
        <f>IF(E160="","",SUM(G160:Q160)-(R160))</f>
        <v/>
      </c>
      <c r="T160" s="204"/>
      <c r="U160" s="205"/>
      <c r="V160" s="84">
        <f>SUM(G160:I160)</f>
        <v>0</v>
      </c>
    </row>
    <row r="161" spans="1:22" ht="15.75" customHeight="1" hidden="1">
      <c r="A161" s="194"/>
      <c r="B161" s="197"/>
      <c r="C161" s="198"/>
      <c r="D161" s="34"/>
      <c r="E161" s="206" t="s">
        <v>36</v>
      </c>
      <c r="F161" s="207"/>
      <c r="G161" s="34">
        <f>SUM(G157:G160)</f>
        <v>0</v>
      </c>
      <c r="H161" s="34">
        <f aca="true" t="shared" si="31" ref="H161:R161">SUM(H157:H160)</f>
        <v>0</v>
      </c>
      <c r="I161" s="34">
        <f t="shared" si="31"/>
        <v>0</v>
      </c>
      <c r="J161" s="34">
        <f t="shared" si="31"/>
        <v>0</v>
      </c>
      <c r="K161" s="34">
        <f t="shared" si="31"/>
        <v>0</v>
      </c>
      <c r="L161" s="34">
        <f t="shared" si="31"/>
        <v>0</v>
      </c>
      <c r="M161" s="34">
        <f t="shared" si="31"/>
        <v>0</v>
      </c>
      <c r="N161" s="34">
        <f t="shared" si="31"/>
        <v>0</v>
      </c>
      <c r="O161" s="34">
        <f t="shared" si="31"/>
        <v>0</v>
      </c>
      <c r="P161" s="34">
        <f t="shared" si="31"/>
        <v>0</v>
      </c>
      <c r="Q161" s="34">
        <f t="shared" si="31"/>
        <v>0</v>
      </c>
      <c r="R161" s="34">
        <f t="shared" si="31"/>
        <v>0</v>
      </c>
      <c r="S161" s="34"/>
      <c r="T161" s="41"/>
      <c r="U161" s="73"/>
      <c r="V161" s="81">
        <f>SUM(V157:V160)</f>
        <v>0</v>
      </c>
    </row>
    <row r="162" spans="1:22" ht="15.75" customHeight="1" hidden="1">
      <c r="A162" s="192"/>
      <c r="B162" s="195"/>
      <c r="C162" s="192"/>
      <c r="D162" s="192"/>
      <c r="E162" s="6"/>
      <c r="F162" s="17" t="s">
        <v>11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45" t="str">
        <f>IF(E162="","",SUM(G162:Q162)-(R162))</f>
        <v/>
      </c>
      <c r="T162" s="85" t="s">
        <v>18</v>
      </c>
      <c r="U162" s="200">
        <v>33</v>
      </c>
      <c r="V162" s="83">
        <f>SUM(G162:I162)</f>
        <v>0</v>
      </c>
    </row>
    <row r="163" spans="1:22" ht="15.75" customHeight="1" hidden="1">
      <c r="A163" s="193"/>
      <c r="B163" s="196"/>
      <c r="C163" s="193"/>
      <c r="D163" s="199"/>
      <c r="E163" s="6"/>
      <c r="F163" s="18" t="s">
        <v>12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9"/>
      <c r="S163" s="46" t="str">
        <f>IF(E163="","",SUM(G163:Q163)-(R163))</f>
        <v/>
      </c>
      <c r="T163" s="86"/>
      <c r="U163" s="201"/>
      <c r="V163" s="84">
        <f>SUM(G163:I163)</f>
        <v>0</v>
      </c>
    </row>
    <row r="164" spans="1:22" ht="15.75" customHeight="1" hidden="1">
      <c r="A164" s="193"/>
      <c r="B164" s="196"/>
      <c r="C164" s="193"/>
      <c r="D164" s="199"/>
      <c r="E164" s="6"/>
      <c r="F164" s="18" t="s">
        <v>13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46" t="str">
        <f>IF(E164="","",SUM(G164:Q164)-(R164))</f>
        <v/>
      </c>
      <c r="T164" s="202">
        <f>SUM(S162:S165)+T163</f>
        <v>0</v>
      </c>
      <c r="U164" s="203"/>
      <c r="V164" s="84">
        <f>SUM(G164:I164)</f>
        <v>0</v>
      </c>
    </row>
    <row r="165" spans="1:22" ht="15.75" customHeight="1" hidden="1">
      <c r="A165" s="193"/>
      <c r="B165" s="196"/>
      <c r="C165" s="193"/>
      <c r="D165" s="198"/>
      <c r="E165" s="6"/>
      <c r="F165" s="19" t="s">
        <v>14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  <c r="S165" s="43" t="str">
        <f>IF(E165="","",SUM(G165:Q165)-(R165))</f>
        <v/>
      </c>
      <c r="T165" s="204"/>
      <c r="U165" s="205"/>
      <c r="V165" s="84">
        <f>SUM(G165:I165)</f>
        <v>0</v>
      </c>
    </row>
    <row r="166" spans="1:22" ht="15.75" customHeight="1" hidden="1">
      <c r="A166" s="194"/>
      <c r="B166" s="197"/>
      <c r="C166" s="198"/>
      <c r="D166" s="34"/>
      <c r="E166" s="206" t="s">
        <v>36</v>
      </c>
      <c r="F166" s="207"/>
      <c r="G166" s="34">
        <f aca="true" t="shared" si="32" ref="G166:R166">SUM(G162:G165)</f>
        <v>0</v>
      </c>
      <c r="H166" s="34">
        <f t="shared" si="32"/>
        <v>0</v>
      </c>
      <c r="I166" s="34">
        <f t="shared" si="32"/>
        <v>0</v>
      </c>
      <c r="J166" s="34">
        <f t="shared" si="32"/>
        <v>0</v>
      </c>
      <c r="K166" s="34">
        <f t="shared" si="32"/>
        <v>0</v>
      </c>
      <c r="L166" s="34">
        <f t="shared" si="32"/>
        <v>0</v>
      </c>
      <c r="M166" s="34">
        <f t="shared" si="32"/>
        <v>0</v>
      </c>
      <c r="N166" s="34">
        <f t="shared" si="32"/>
        <v>0</v>
      </c>
      <c r="O166" s="34">
        <f t="shared" si="32"/>
        <v>0</v>
      </c>
      <c r="P166" s="34">
        <f t="shared" si="32"/>
        <v>0</v>
      </c>
      <c r="Q166" s="34">
        <f t="shared" si="32"/>
        <v>0</v>
      </c>
      <c r="R166" s="34">
        <f t="shared" si="32"/>
        <v>0</v>
      </c>
      <c r="S166" s="34"/>
      <c r="T166" s="41"/>
      <c r="U166" s="73"/>
      <c r="V166" s="81">
        <f>SUM(V162:V165)</f>
        <v>0</v>
      </c>
    </row>
    <row r="167" spans="1:22" ht="15.75" customHeight="1" hidden="1">
      <c r="A167" s="192"/>
      <c r="B167" s="195"/>
      <c r="C167" s="192"/>
      <c r="D167" s="192"/>
      <c r="E167" s="6"/>
      <c r="F167" s="17" t="s">
        <v>11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9"/>
      <c r="S167" s="45" t="str">
        <f>IF(E167="","",SUM(G167:Q167)-(R167))</f>
        <v/>
      </c>
      <c r="T167" s="85" t="s">
        <v>18</v>
      </c>
      <c r="U167" s="200">
        <v>34</v>
      </c>
      <c r="V167" s="83">
        <f>SUM(G167:I167)</f>
        <v>0</v>
      </c>
    </row>
    <row r="168" spans="1:22" ht="15.75" customHeight="1" hidden="1">
      <c r="A168" s="193"/>
      <c r="B168" s="196"/>
      <c r="C168" s="193"/>
      <c r="D168" s="199"/>
      <c r="E168" s="6"/>
      <c r="F168" s="18" t="s">
        <v>12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9"/>
      <c r="S168" s="46" t="str">
        <f>IF(E168="","",SUM(G168:Q168)-(R168))</f>
        <v/>
      </c>
      <c r="T168" s="86"/>
      <c r="U168" s="201"/>
      <c r="V168" s="84">
        <f>SUM(G168:I168)</f>
        <v>0</v>
      </c>
    </row>
    <row r="169" spans="1:22" ht="15.75" customHeight="1" hidden="1">
      <c r="A169" s="193"/>
      <c r="B169" s="196"/>
      <c r="C169" s="193"/>
      <c r="D169" s="199"/>
      <c r="E169" s="6"/>
      <c r="F169" s="18" t="s">
        <v>13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9"/>
      <c r="S169" s="46" t="str">
        <f>IF(E169="","",SUM(G169:Q169)-(R169))</f>
        <v/>
      </c>
      <c r="T169" s="202">
        <f>SUM(S167:S170)+T168</f>
        <v>0</v>
      </c>
      <c r="U169" s="203"/>
      <c r="V169" s="84">
        <f>SUM(G169:I169)</f>
        <v>0</v>
      </c>
    </row>
    <row r="170" spans="1:22" ht="15.75" customHeight="1" hidden="1">
      <c r="A170" s="193"/>
      <c r="B170" s="196"/>
      <c r="C170" s="193"/>
      <c r="D170" s="198"/>
      <c r="E170" s="6"/>
      <c r="F170" s="19" t="s">
        <v>14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43" t="str">
        <f>IF(E170="","",SUM(G170:Q170)-(R170))</f>
        <v/>
      </c>
      <c r="T170" s="204"/>
      <c r="U170" s="205"/>
      <c r="V170" s="84">
        <f>SUM(G170:I170)</f>
        <v>0</v>
      </c>
    </row>
    <row r="171" spans="1:22" ht="15.75" customHeight="1" hidden="1">
      <c r="A171" s="194"/>
      <c r="B171" s="197"/>
      <c r="C171" s="198"/>
      <c r="D171" s="34"/>
      <c r="E171" s="206" t="s">
        <v>36</v>
      </c>
      <c r="F171" s="207"/>
      <c r="G171" s="34">
        <f aca="true" t="shared" si="33" ref="G171:R171">SUM(G167:G170)</f>
        <v>0</v>
      </c>
      <c r="H171" s="34">
        <f t="shared" si="33"/>
        <v>0</v>
      </c>
      <c r="I171" s="34">
        <f t="shared" si="33"/>
        <v>0</v>
      </c>
      <c r="J171" s="34">
        <f t="shared" si="33"/>
        <v>0</v>
      </c>
      <c r="K171" s="34">
        <f t="shared" si="33"/>
        <v>0</v>
      </c>
      <c r="L171" s="34">
        <f t="shared" si="33"/>
        <v>0</v>
      </c>
      <c r="M171" s="34">
        <f t="shared" si="33"/>
        <v>0</v>
      </c>
      <c r="N171" s="34">
        <f t="shared" si="33"/>
        <v>0</v>
      </c>
      <c r="O171" s="34">
        <f t="shared" si="33"/>
        <v>0</v>
      </c>
      <c r="P171" s="34">
        <f t="shared" si="33"/>
        <v>0</v>
      </c>
      <c r="Q171" s="34">
        <f t="shared" si="33"/>
        <v>0</v>
      </c>
      <c r="R171" s="34">
        <f t="shared" si="33"/>
        <v>0</v>
      </c>
      <c r="S171" s="34"/>
      <c r="T171" s="41"/>
      <c r="U171" s="73"/>
      <c r="V171" s="81">
        <f>SUM(V167:V170)</f>
        <v>0</v>
      </c>
    </row>
    <row r="172" spans="1:22" ht="15.75" customHeight="1" hidden="1">
      <c r="A172" s="192"/>
      <c r="B172" s="195"/>
      <c r="C172" s="192"/>
      <c r="D172" s="192"/>
      <c r="E172" s="6"/>
      <c r="F172" s="17" t="s">
        <v>11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45" t="str">
        <f>IF(E172="","",SUM(G172:Q172)-(R172))</f>
        <v/>
      </c>
      <c r="T172" s="85" t="s">
        <v>18</v>
      </c>
      <c r="U172" s="200">
        <v>35</v>
      </c>
      <c r="V172" s="83">
        <f>SUM(G172:I172)</f>
        <v>0</v>
      </c>
    </row>
    <row r="173" spans="1:22" ht="15.75" customHeight="1" hidden="1">
      <c r="A173" s="193"/>
      <c r="B173" s="196"/>
      <c r="C173" s="193"/>
      <c r="D173" s="199"/>
      <c r="E173" s="6"/>
      <c r="F173" s="18" t="s">
        <v>12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9"/>
      <c r="S173" s="46" t="str">
        <f>IF(E173="","",SUM(G173:Q173)-(R173))</f>
        <v/>
      </c>
      <c r="T173" s="86"/>
      <c r="U173" s="201"/>
      <c r="V173" s="84">
        <f>SUM(G173:I173)</f>
        <v>0</v>
      </c>
    </row>
    <row r="174" spans="1:22" ht="15.75" customHeight="1" hidden="1">
      <c r="A174" s="193"/>
      <c r="B174" s="196"/>
      <c r="C174" s="193"/>
      <c r="D174" s="199"/>
      <c r="E174" s="6"/>
      <c r="F174" s="18" t="s">
        <v>13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  <c r="S174" s="46" t="str">
        <f>IF(E174="","",SUM(G174:Q174)-(R174))</f>
        <v/>
      </c>
      <c r="T174" s="202">
        <f>SUM(S172:S175)+T173</f>
        <v>0</v>
      </c>
      <c r="U174" s="203"/>
      <c r="V174" s="84">
        <f>SUM(G174:I174)</f>
        <v>0</v>
      </c>
    </row>
    <row r="175" spans="1:22" ht="15.75" customHeight="1" hidden="1">
      <c r="A175" s="193"/>
      <c r="B175" s="196"/>
      <c r="C175" s="193"/>
      <c r="D175" s="198"/>
      <c r="E175" s="6"/>
      <c r="F175" s="19" t="s">
        <v>14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5"/>
      <c r="S175" s="43" t="str">
        <f>IF(E175="","",SUM(G175:Q175)-(R175))</f>
        <v/>
      </c>
      <c r="T175" s="204"/>
      <c r="U175" s="205"/>
      <c r="V175" s="84">
        <f>SUM(G175:I175)</f>
        <v>0</v>
      </c>
    </row>
    <row r="176" spans="1:22" ht="15.75" customHeight="1" hidden="1">
      <c r="A176" s="194"/>
      <c r="B176" s="197"/>
      <c r="C176" s="198"/>
      <c r="D176" s="34"/>
      <c r="E176" s="206" t="s">
        <v>36</v>
      </c>
      <c r="F176" s="207"/>
      <c r="G176" s="34">
        <f aca="true" t="shared" si="34" ref="G176:R176">SUM(G172:G175)</f>
        <v>0</v>
      </c>
      <c r="H176" s="34">
        <f t="shared" si="34"/>
        <v>0</v>
      </c>
      <c r="I176" s="34">
        <f t="shared" si="34"/>
        <v>0</v>
      </c>
      <c r="J176" s="34">
        <f t="shared" si="34"/>
        <v>0</v>
      </c>
      <c r="K176" s="34">
        <f t="shared" si="34"/>
        <v>0</v>
      </c>
      <c r="L176" s="34">
        <f t="shared" si="34"/>
        <v>0</v>
      </c>
      <c r="M176" s="34">
        <f t="shared" si="34"/>
        <v>0</v>
      </c>
      <c r="N176" s="34">
        <f t="shared" si="34"/>
        <v>0</v>
      </c>
      <c r="O176" s="34">
        <f t="shared" si="34"/>
        <v>0</v>
      </c>
      <c r="P176" s="34">
        <f t="shared" si="34"/>
        <v>0</v>
      </c>
      <c r="Q176" s="34">
        <f t="shared" si="34"/>
        <v>0</v>
      </c>
      <c r="R176" s="34">
        <f t="shared" si="34"/>
        <v>0</v>
      </c>
      <c r="S176" s="34"/>
      <c r="T176" s="41"/>
      <c r="U176" s="73"/>
      <c r="V176" s="81">
        <f>SUM(V172:V175)</f>
        <v>0</v>
      </c>
    </row>
    <row r="177" spans="1:22" ht="15.75" customHeight="1" hidden="1">
      <c r="A177" s="192"/>
      <c r="B177" s="195"/>
      <c r="C177" s="192"/>
      <c r="D177" s="192"/>
      <c r="E177" s="6"/>
      <c r="F177" s="17" t="s">
        <v>11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45" t="str">
        <f>IF(E177="","",SUM(G177:Q177)-(R177))</f>
        <v/>
      </c>
      <c r="T177" s="85" t="s">
        <v>18</v>
      </c>
      <c r="U177" s="208">
        <v>36</v>
      </c>
      <c r="V177" s="83">
        <f>SUM(G177:I177)</f>
        <v>0</v>
      </c>
    </row>
    <row r="178" spans="1:22" ht="15.75" customHeight="1" hidden="1">
      <c r="A178" s="193"/>
      <c r="B178" s="196"/>
      <c r="C178" s="193"/>
      <c r="D178" s="199"/>
      <c r="E178" s="6"/>
      <c r="F178" s="18" t="s">
        <v>12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9"/>
      <c r="S178" s="46" t="str">
        <f>IF(E178="","",SUM(G178:Q178)-(R178))</f>
        <v/>
      </c>
      <c r="T178" s="86"/>
      <c r="U178" s="209"/>
      <c r="V178" s="84">
        <f>SUM(G178:I178)</f>
        <v>0</v>
      </c>
    </row>
    <row r="179" spans="1:22" ht="15.75" customHeight="1" hidden="1">
      <c r="A179" s="193"/>
      <c r="B179" s="196"/>
      <c r="C179" s="193"/>
      <c r="D179" s="199"/>
      <c r="E179" s="6"/>
      <c r="F179" s="18" t="s">
        <v>13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9"/>
      <c r="S179" s="46" t="str">
        <f>IF(E179="","",SUM(G179:Q179)-(R179))</f>
        <v/>
      </c>
      <c r="T179" s="202">
        <f>SUM(S177:S180)+T178</f>
        <v>0</v>
      </c>
      <c r="U179" s="203"/>
      <c r="V179" s="84">
        <f>SUM(G179:I179)</f>
        <v>0</v>
      </c>
    </row>
    <row r="180" spans="1:22" ht="15.75" customHeight="1" hidden="1">
      <c r="A180" s="193"/>
      <c r="B180" s="196"/>
      <c r="C180" s="193"/>
      <c r="D180" s="198"/>
      <c r="E180" s="6"/>
      <c r="F180" s="19" t="s">
        <v>14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5"/>
      <c r="S180" s="43" t="str">
        <f>IF(E180="","",SUM(G180:Q180)-(R180))</f>
        <v/>
      </c>
      <c r="T180" s="204"/>
      <c r="U180" s="205"/>
      <c r="V180" s="84">
        <f>SUM(G180:I180)</f>
        <v>0</v>
      </c>
    </row>
    <row r="181" spans="1:22" ht="15.75" customHeight="1" hidden="1">
      <c r="A181" s="194"/>
      <c r="B181" s="197"/>
      <c r="C181" s="198"/>
      <c r="D181" s="34"/>
      <c r="E181" s="206" t="s">
        <v>36</v>
      </c>
      <c r="F181" s="207"/>
      <c r="G181" s="34">
        <f aca="true" t="shared" si="35" ref="G181:R181">SUM(G177:G180)</f>
        <v>0</v>
      </c>
      <c r="H181" s="34">
        <f t="shared" si="35"/>
        <v>0</v>
      </c>
      <c r="I181" s="34">
        <f t="shared" si="35"/>
        <v>0</v>
      </c>
      <c r="J181" s="34">
        <f t="shared" si="35"/>
        <v>0</v>
      </c>
      <c r="K181" s="34">
        <f t="shared" si="35"/>
        <v>0</v>
      </c>
      <c r="L181" s="34">
        <f t="shared" si="35"/>
        <v>0</v>
      </c>
      <c r="M181" s="34">
        <f t="shared" si="35"/>
        <v>0</v>
      </c>
      <c r="N181" s="34">
        <f t="shared" si="35"/>
        <v>0</v>
      </c>
      <c r="O181" s="34">
        <f t="shared" si="35"/>
        <v>0</v>
      </c>
      <c r="P181" s="34">
        <f t="shared" si="35"/>
        <v>0</v>
      </c>
      <c r="Q181" s="34">
        <f t="shared" si="35"/>
        <v>0</v>
      </c>
      <c r="R181" s="34">
        <f t="shared" si="35"/>
        <v>0</v>
      </c>
      <c r="S181" s="34"/>
      <c r="T181" s="41"/>
      <c r="U181" s="73"/>
      <c r="V181" s="81">
        <f>SUM(V177:V180)</f>
        <v>0</v>
      </c>
    </row>
    <row r="182" spans="1:22" ht="15.75" customHeight="1" hidden="1">
      <c r="A182" s="192"/>
      <c r="B182" s="195"/>
      <c r="C182" s="192"/>
      <c r="D182" s="192"/>
      <c r="E182" s="6"/>
      <c r="F182" s="17" t="s">
        <v>11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45" t="str">
        <f>IF(E182="","",SUM(G182:Q182)-(R182))</f>
        <v/>
      </c>
      <c r="T182" s="85" t="s">
        <v>18</v>
      </c>
      <c r="U182" s="200">
        <v>37</v>
      </c>
      <c r="V182" s="83">
        <f>SUM(G182:I182)</f>
        <v>0</v>
      </c>
    </row>
    <row r="183" spans="1:22" ht="15.75" customHeight="1" hidden="1">
      <c r="A183" s="193"/>
      <c r="B183" s="196"/>
      <c r="C183" s="193"/>
      <c r="D183" s="199"/>
      <c r="E183" s="6"/>
      <c r="F183" s="18" t="s">
        <v>12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9"/>
      <c r="S183" s="46" t="str">
        <f>IF(E183="","",SUM(G183:Q183)-(R183))</f>
        <v/>
      </c>
      <c r="T183" s="86"/>
      <c r="U183" s="201"/>
      <c r="V183" s="84">
        <f>SUM(G183:I183)</f>
        <v>0</v>
      </c>
    </row>
    <row r="184" spans="1:22" ht="15.75" customHeight="1" hidden="1">
      <c r="A184" s="193"/>
      <c r="B184" s="196"/>
      <c r="C184" s="193"/>
      <c r="D184" s="199"/>
      <c r="E184" s="6"/>
      <c r="F184" s="18" t="s">
        <v>13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9"/>
      <c r="S184" s="46" t="str">
        <f>IF(E184="","",SUM(G184:Q184)-(R184))</f>
        <v/>
      </c>
      <c r="T184" s="202">
        <f>SUM(S182:S185)+T183</f>
        <v>0</v>
      </c>
      <c r="U184" s="203"/>
      <c r="V184" s="84">
        <f>SUM(G184:I184)</f>
        <v>0</v>
      </c>
    </row>
    <row r="185" spans="1:22" ht="15.75" customHeight="1" hidden="1">
      <c r="A185" s="193"/>
      <c r="B185" s="196"/>
      <c r="C185" s="193"/>
      <c r="D185" s="198"/>
      <c r="E185" s="6"/>
      <c r="F185" s="19" t="s">
        <v>14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/>
      <c r="S185" s="43" t="str">
        <f>IF(E185="","",SUM(G185:Q185)-(R185))</f>
        <v/>
      </c>
      <c r="T185" s="204"/>
      <c r="U185" s="205"/>
      <c r="V185" s="84">
        <f>SUM(G185:I185)</f>
        <v>0</v>
      </c>
    </row>
    <row r="186" spans="1:22" ht="15.75" customHeight="1" hidden="1">
      <c r="A186" s="194"/>
      <c r="B186" s="197"/>
      <c r="C186" s="198"/>
      <c r="D186" s="34"/>
      <c r="E186" s="206" t="s">
        <v>36</v>
      </c>
      <c r="F186" s="207"/>
      <c r="G186" s="34">
        <f aca="true" t="shared" si="36" ref="G186:R186">SUM(G182:G185)</f>
        <v>0</v>
      </c>
      <c r="H186" s="34">
        <f t="shared" si="36"/>
        <v>0</v>
      </c>
      <c r="I186" s="34">
        <f t="shared" si="36"/>
        <v>0</v>
      </c>
      <c r="J186" s="34">
        <f t="shared" si="36"/>
        <v>0</v>
      </c>
      <c r="K186" s="34">
        <f t="shared" si="36"/>
        <v>0</v>
      </c>
      <c r="L186" s="34">
        <f t="shared" si="36"/>
        <v>0</v>
      </c>
      <c r="M186" s="34">
        <f t="shared" si="36"/>
        <v>0</v>
      </c>
      <c r="N186" s="34">
        <f t="shared" si="36"/>
        <v>0</v>
      </c>
      <c r="O186" s="34">
        <f t="shared" si="36"/>
        <v>0</v>
      </c>
      <c r="P186" s="34">
        <f t="shared" si="36"/>
        <v>0</v>
      </c>
      <c r="Q186" s="34">
        <f t="shared" si="36"/>
        <v>0</v>
      </c>
      <c r="R186" s="34">
        <f t="shared" si="36"/>
        <v>0</v>
      </c>
      <c r="S186" s="34"/>
      <c r="T186" s="41"/>
      <c r="U186" s="73"/>
      <c r="V186" s="81">
        <f>SUM(V182:V185)</f>
        <v>0</v>
      </c>
    </row>
    <row r="187" spans="1:22" ht="15.75" customHeight="1" hidden="1">
      <c r="A187" s="192"/>
      <c r="B187" s="195"/>
      <c r="C187" s="192"/>
      <c r="D187" s="192"/>
      <c r="E187" s="6"/>
      <c r="F187" s="17" t="s">
        <v>11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45" t="str">
        <f>IF(E187="","",SUM(G187:Q187)-(R187))</f>
        <v/>
      </c>
      <c r="T187" s="85" t="s">
        <v>18</v>
      </c>
      <c r="U187" s="200">
        <v>38</v>
      </c>
      <c r="V187" s="83">
        <f>SUM(G187:I187)</f>
        <v>0</v>
      </c>
    </row>
    <row r="188" spans="1:22" ht="15.75" customHeight="1" hidden="1">
      <c r="A188" s="193"/>
      <c r="B188" s="196"/>
      <c r="C188" s="193"/>
      <c r="D188" s="199"/>
      <c r="E188" s="6"/>
      <c r="F188" s="18" t="s">
        <v>12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9"/>
      <c r="S188" s="46" t="str">
        <f>IF(E188="","",SUM(G188:Q188)-(R188))</f>
        <v/>
      </c>
      <c r="T188" s="86"/>
      <c r="U188" s="201"/>
      <c r="V188" s="84">
        <f>SUM(G188:I188)</f>
        <v>0</v>
      </c>
    </row>
    <row r="189" spans="1:22" ht="15.75" customHeight="1" hidden="1">
      <c r="A189" s="193"/>
      <c r="B189" s="196"/>
      <c r="C189" s="193"/>
      <c r="D189" s="199"/>
      <c r="E189" s="6"/>
      <c r="F189" s="18" t="s">
        <v>13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9"/>
      <c r="S189" s="46" t="str">
        <f>IF(E189="","",SUM(G189:Q189)-(R189))</f>
        <v/>
      </c>
      <c r="T189" s="202">
        <f>SUM(S187:S190)+T188</f>
        <v>0</v>
      </c>
      <c r="U189" s="203"/>
      <c r="V189" s="84">
        <f>SUM(G189:I189)</f>
        <v>0</v>
      </c>
    </row>
    <row r="190" spans="1:22" ht="15.75" customHeight="1" hidden="1">
      <c r="A190" s="193"/>
      <c r="B190" s="196"/>
      <c r="C190" s="193"/>
      <c r="D190" s="198"/>
      <c r="E190" s="6"/>
      <c r="F190" s="19" t="s">
        <v>14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43" t="str">
        <f>IF(E190="","",SUM(G190:Q190)-(R190))</f>
        <v/>
      </c>
      <c r="T190" s="204"/>
      <c r="U190" s="205"/>
      <c r="V190" s="84">
        <f>SUM(G190:I190)</f>
        <v>0</v>
      </c>
    </row>
    <row r="191" spans="1:22" ht="15.75" customHeight="1" hidden="1">
      <c r="A191" s="194"/>
      <c r="B191" s="197"/>
      <c r="C191" s="198"/>
      <c r="D191" s="34"/>
      <c r="E191" s="206" t="s">
        <v>36</v>
      </c>
      <c r="F191" s="207"/>
      <c r="G191" s="34">
        <f aca="true" t="shared" si="37" ref="G191:R191">SUM(G187:G190)</f>
        <v>0</v>
      </c>
      <c r="H191" s="34">
        <f t="shared" si="37"/>
        <v>0</v>
      </c>
      <c r="I191" s="34">
        <f t="shared" si="37"/>
        <v>0</v>
      </c>
      <c r="J191" s="34">
        <f t="shared" si="37"/>
        <v>0</v>
      </c>
      <c r="K191" s="34">
        <f t="shared" si="37"/>
        <v>0</v>
      </c>
      <c r="L191" s="34">
        <f t="shared" si="37"/>
        <v>0</v>
      </c>
      <c r="M191" s="34">
        <f t="shared" si="37"/>
        <v>0</v>
      </c>
      <c r="N191" s="34">
        <f t="shared" si="37"/>
        <v>0</v>
      </c>
      <c r="O191" s="34">
        <f t="shared" si="37"/>
        <v>0</v>
      </c>
      <c r="P191" s="34">
        <f t="shared" si="37"/>
        <v>0</v>
      </c>
      <c r="Q191" s="34">
        <f t="shared" si="37"/>
        <v>0</v>
      </c>
      <c r="R191" s="130">
        <f t="shared" si="37"/>
        <v>0</v>
      </c>
      <c r="S191" s="34"/>
      <c r="T191" s="41"/>
      <c r="U191" s="73"/>
      <c r="V191" s="81">
        <f>SUM(V187:V190)</f>
        <v>0</v>
      </c>
    </row>
    <row r="192" spans="1:22" ht="15.75" customHeight="1" hidden="1">
      <c r="A192" s="195"/>
      <c r="B192" s="195"/>
      <c r="C192" s="192"/>
      <c r="D192" s="192"/>
      <c r="E192" s="6"/>
      <c r="F192" s="17" t="s">
        <v>11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45" t="str">
        <f>IF(E192="","",SUM(G192:Q192)-(R192))</f>
        <v/>
      </c>
      <c r="T192" s="85" t="s">
        <v>18</v>
      </c>
      <c r="U192" s="200">
        <v>39</v>
      </c>
      <c r="V192" s="83">
        <f>SUM(G192:I192)</f>
        <v>0</v>
      </c>
    </row>
    <row r="193" spans="1:22" ht="15.75" customHeight="1" hidden="1">
      <c r="A193" s="196"/>
      <c r="B193" s="196"/>
      <c r="C193" s="193"/>
      <c r="D193" s="199"/>
      <c r="E193" s="6"/>
      <c r="F193" s="18" t="s">
        <v>12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9"/>
      <c r="S193" s="46" t="str">
        <f>IF(E193="","",SUM(G193:Q193)-(R193))</f>
        <v/>
      </c>
      <c r="T193" s="86"/>
      <c r="U193" s="201"/>
      <c r="V193" s="84">
        <f>SUM(G193:I193)</f>
        <v>0</v>
      </c>
    </row>
    <row r="194" spans="1:22" ht="15.75" customHeight="1" hidden="1">
      <c r="A194" s="196"/>
      <c r="B194" s="196"/>
      <c r="C194" s="193"/>
      <c r="D194" s="199"/>
      <c r="E194" s="6"/>
      <c r="F194" s="18" t="s">
        <v>13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9"/>
      <c r="S194" s="46" t="str">
        <f>IF(E194="","",SUM(G194:Q194)-(R194))</f>
        <v/>
      </c>
      <c r="T194" s="202">
        <f>SUM(S192:S195)+T193</f>
        <v>0</v>
      </c>
      <c r="U194" s="203"/>
      <c r="V194" s="84">
        <f>SUM(G194:I194)</f>
        <v>0</v>
      </c>
    </row>
    <row r="195" spans="1:22" ht="15.75" customHeight="1" hidden="1">
      <c r="A195" s="196"/>
      <c r="B195" s="196"/>
      <c r="C195" s="193"/>
      <c r="D195" s="198"/>
      <c r="E195" s="6"/>
      <c r="F195" s="19" t="s">
        <v>14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  <c r="S195" s="43" t="str">
        <f>IF(E195="","",SUM(G195:Q195)-(R195))</f>
        <v/>
      </c>
      <c r="T195" s="204"/>
      <c r="U195" s="205"/>
      <c r="V195" s="84">
        <f>SUM(G195:I195)</f>
        <v>0</v>
      </c>
    </row>
    <row r="196" spans="1:22" ht="15.75" customHeight="1" hidden="1">
      <c r="A196" s="197"/>
      <c r="B196" s="197"/>
      <c r="C196" s="198"/>
      <c r="D196" s="34"/>
      <c r="E196" s="206" t="s">
        <v>36</v>
      </c>
      <c r="F196" s="207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41"/>
      <c r="U196" s="73"/>
      <c r="V196" s="81">
        <f>SUM(V192:V195)</f>
        <v>0</v>
      </c>
    </row>
    <row r="197" spans="1:22" ht="15.75" customHeight="1" hidden="1">
      <c r="A197" s="195"/>
      <c r="B197" s="195"/>
      <c r="C197" s="192"/>
      <c r="D197" s="192"/>
      <c r="E197" s="6"/>
      <c r="F197" s="17" t="s">
        <v>11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45" t="str">
        <f>IF(E197="","",SUM(G197:Q197)-(R197))</f>
        <v/>
      </c>
      <c r="T197" s="85" t="s">
        <v>18</v>
      </c>
      <c r="U197" s="208">
        <v>40</v>
      </c>
      <c r="V197" s="83">
        <f>SUM(G197:I197)</f>
        <v>0</v>
      </c>
    </row>
    <row r="198" spans="1:22" ht="15.75" customHeight="1" hidden="1">
      <c r="A198" s="196"/>
      <c r="B198" s="196"/>
      <c r="C198" s="193"/>
      <c r="D198" s="199"/>
      <c r="E198" s="6"/>
      <c r="F198" s="18" t="s">
        <v>12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9"/>
      <c r="S198" s="46" t="str">
        <f>IF(E198="","",SUM(G198:Q198)-(R198))</f>
        <v/>
      </c>
      <c r="T198" s="86"/>
      <c r="U198" s="209"/>
      <c r="V198" s="84">
        <f>SUM(G198:I198)</f>
        <v>0</v>
      </c>
    </row>
    <row r="199" spans="1:22" ht="15.75" customHeight="1" hidden="1">
      <c r="A199" s="196"/>
      <c r="B199" s="196"/>
      <c r="C199" s="193"/>
      <c r="D199" s="199"/>
      <c r="E199" s="6"/>
      <c r="F199" s="18" t="s">
        <v>13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9"/>
      <c r="S199" s="46" t="str">
        <f>IF(E199="","",SUM(G199:Q199)-(R199))</f>
        <v/>
      </c>
      <c r="T199" s="202">
        <f>SUM(S197:S200)+T198</f>
        <v>0</v>
      </c>
      <c r="U199" s="203"/>
      <c r="V199" s="84">
        <f>SUM(G199:I199)</f>
        <v>0</v>
      </c>
    </row>
    <row r="200" spans="1:22" ht="15.75" customHeight="1" hidden="1">
      <c r="A200" s="196"/>
      <c r="B200" s="196"/>
      <c r="C200" s="193"/>
      <c r="D200" s="198"/>
      <c r="E200" s="6"/>
      <c r="F200" s="19" t="s">
        <v>14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  <c r="S200" s="43" t="str">
        <f>IF(E200="","",SUM(G200:Q200)-(R200))</f>
        <v/>
      </c>
      <c r="T200" s="204"/>
      <c r="U200" s="205"/>
      <c r="V200" s="84">
        <f>SUM(G200:I200)</f>
        <v>0</v>
      </c>
    </row>
    <row r="201" spans="1:22" ht="15.75" customHeight="1" hidden="1">
      <c r="A201" s="197"/>
      <c r="B201" s="197"/>
      <c r="C201" s="198"/>
      <c r="D201" s="34"/>
      <c r="E201" s="206" t="s">
        <v>36</v>
      </c>
      <c r="F201" s="207"/>
      <c r="G201" s="34">
        <f aca="true" t="shared" si="38" ref="G201:R201">SUM(G197:G200)</f>
        <v>0</v>
      </c>
      <c r="H201" s="34">
        <f t="shared" si="38"/>
        <v>0</v>
      </c>
      <c r="I201" s="34">
        <f t="shared" si="38"/>
        <v>0</v>
      </c>
      <c r="J201" s="34">
        <f t="shared" si="38"/>
        <v>0</v>
      </c>
      <c r="K201" s="34">
        <f t="shared" si="38"/>
        <v>0</v>
      </c>
      <c r="L201" s="34">
        <f t="shared" si="38"/>
        <v>0</v>
      </c>
      <c r="M201" s="34">
        <f t="shared" si="38"/>
        <v>0</v>
      </c>
      <c r="N201" s="34">
        <f t="shared" si="38"/>
        <v>0</v>
      </c>
      <c r="O201" s="34">
        <f t="shared" si="38"/>
        <v>0</v>
      </c>
      <c r="P201" s="34">
        <f t="shared" si="38"/>
        <v>0</v>
      </c>
      <c r="Q201" s="34">
        <f t="shared" si="38"/>
        <v>0</v>
      </c>
      <c r="R201" s="34">
        <f t="shared" si="38"/>
        <v>0</v>
      </c>
      <c r="S201" s="82"/>
      <c r="T201" s="41"/>
      <c r="U201" s="73"/>
      <c r="V201" s="81">
        <f>SUM(V197:V200)</f>
        <v>0</v>
      </c>
    </row>
    <row r="202" spans="1:22" ht="15.75" customHeight="1" hidden="1">
      <c r="A202" s="192"/>
      <c r="B202" s="195"/>
      <c r="C202" s="192"/>
      <c r="D202" s="192"/>
      <c r="E202" s="6"/>
      <c r="F202" s="17" t="s">
        <v>11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45" t="str">
        <f>IF(E202="","",SUM(G202:Q202)-(R202))</f>
        <v/>
      </c>
      <c r="T202" s="85" t="s">
        <v>18</v>
      </c>
      <c r="U202" s="200">
        <v>41</v>
      </c>
      <c r="V202" s="83">
        <f>SUM(G202:I202)</f>
        <v>0</v>
      </c>
    </row>
    <row r="203" spans="1:22" ht="15.75" customHeight="1" hidden="1">
      <c r="A203" s="193"/>
      <c r="B203" s="196"/>
      <c r="C203" s="193"/>
      <c r="D203" s="199"/>
      <c r="E203" s="6"/>
      <c r="F203" s="18" t="s">
        <v>12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9"/>
      <c r="S203" s="46" t="str">
        <f>IF(E203="","",SUM(G203:Q203)-(R203))</f>
        <v/>
      </c>
      <c r="T203" s="86"/>
      <c r="U203" s="201"/>
      <c r="V203" s="84">
        <f>SUM(G203:I203)</f>
        <v>0</v>
      </c>
    </row>
    <row r="204" spans="1:22" ht="15.75" customHeight="1" hidden="1">
      <c r="A204" s="193"/>
      <c r="B204" s="196"/>
      <c r="C204" s="193"/>
      <c r="D204" s="199"/>
      <c r="E204" s="6"/>
      <c r="F204" s="18" t="s">
        <v>13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9"/>
      <c r="S204" s="46" t="s">
        <v>61</v>
      </c>
      <c r="T204" s="202">
        <f>SUM(S202:S205)+T203</f>
        <v>0</v>
      </c>
      <c r="U204" s="203"/>
      <c r="V204" s="84">
        <f>SUM(G204:I204)</f>
        <v>0</v>
      </c>
    </row>
    <row r="205" spans="1:22" ht="15.75" customHeight="1" hidden="1">
      <c r="A205" s="193"/>
      <c r="B205" s="196"/>
      <c r="C205" s="193"/>
      <c r="D205" s="198"/>
      <c r="E205" s="6"/>
      <c r="F205" s="19" t="s">
        <v>14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43" t="str">
        <f>IF(E205="","",SUM(G205:Q205)-(R205))</f>
        <v/>
      </c>
      <c r="T205" s="204"/>
      <c r="U205" s="205"/>
      <c r="V205" s="84">
        <f>SUM(G205:I205)</f>
        <v>0</v>
      </c>
    </row>
    <row r="206" spans="1:22" ht="15.75" customHeight="1" hidden="1">
      <c r="A206" s="194"/>
      <c r="B206" s="197"/>
      <c r="C206" s="198"/>
      <c r="D206" s="34"/>
      <c r="E206" s="206" t="s">
        <v>36</v>
      </c>
      <c r="F206" s="207"/>
      <c r="G206" s="34">
        <f aca="true" t="shared" si="39" ref="G206:R206">SUM(G202:G205)</f>
        <v>0</v>
      </c>
      <c r="H206" s="34">
        <f t="shared" si="39"/>
        <v>0</v>
      </c>
      <c r="I206" s="34">
        <f t="shared" si="39"/>
        <v>0</v>
      </c>
      <c r="J206" s="34">
        <f t="shared" si="39"/>
        <v>0</v>
      </c>
      <c r="K206" s="34">
        <f t="shared" si="39"/>
        <v>0</v>
      </c>
      <c r="L206" s="34">
        <f t="shared" si="39"/>
        <v>0</v>
      </c>
      <c r="M206" s="34">
        <f t="shared" si="39"/>
        <v>0</v>
      </c>
      <c r="N206" s="34">
        <f t="shared" si="39"/>
        <v>0</v>
      </c>
      <c r="O206" s="34">
        <f t="shared" si="39"/>
        <v>0</v>
      </c>
      <c r="P206" s="34">
        <f t="shared" si="39"/>
        <v>0</v>
      </c>
      <c r="Q206" s="34">
        <f t="shared" si="39"/>
        <v>0</v>
      </c>
      <c r="R206" s="34">
        <f t="shared" si="39"/>
        <v>0</v>
      </c>
      <c r="S206" s="34"/>
      <c r="T206" s="41"/>
      <c r="U206" s="73"/>
      <c r="V206" s="81">
        <f>SUM(V202:V205)</f>
        <v>0</v>
      </c>
    </row>
    <row r="207" spans="1:22" ht="15.75" customHeight="1" hidden="1">
      <c r="A207" s="195"/>
      <c r="B207" s="195"/>
      <c r="C207" s="192"/>
      <c r="D207" s="192"/>
      <c r="E207" s="6"/>
      <c r="F207" s="17" t="s">
        <v>11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45" t="str">
        <f>IF(E207="","",SUM(G207:Q207)-(R207))</f>
        <v/>
      </c>
      <c r="T207" s="85" t="s">
        <v>18</v>
      </c>
      <c r="U207" s="200">
        <v>42</v>
      </c>
      <c r="V207" s="83">
        <f>SUM(G207:I207)</f>
        <v>0</v>
      </c>
    </row>
    <row r="208" spans="1:22" ht="15.75" customHeight="1" hidden="1">
      <c r="A208" s="196"/>
      <c r="B208" s="196"/>
      <c r="C208" s="193"/>
      <c r="D208" s="199"/>
      <c r="E208" s="6"/>
      <c r="F208" s="18" t="s">
        <v>12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9"/>
      <c r="S208" s="46" t="str">
        <f>IF(E208="","",SUM(G208:Q208)-(R208))</f>
        <v/>
      </c>
      <c r="T208" s="86"/>
      <c r="U208" s="201"/>
      <c r="V208" s="84">
        <f>SUM(G208:I208)</f>
        <v>0</v>
      </c>
    </row>
    <row r="209" spans="1:22" ht="15.75" customHeight="1" hidden="1">
      <c r="A209" s="196"/>
      <c r="B209" s="196"/>
      <c r="C209" s="193"/>
      <c r="D209" s="199"/>
      <c r="E209" s="6"/>
      <c r="F209" s="18" t="s">
        <v>13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9"/>
      <c r="S209" s="46" t="str">
        <f>IF(E209="","",SUM(G209:Q209)-(R209))</f>
        <v/>
      </c>
      <c r="T209" s="202">
        <f>SUM(S207:S210)+T208</f>
        <v>0</v>
      </c>
      <c r="U209" s="203"/>
      <c r="V209" s="84">
        <f>SUM(G209:I209)</f>
        <v>0</v>
      </c>
    </row>
    <row r="210" spans="1:22" ht="15.75" customHeight="1" hidden="1">
      <c r="A210" s="196"/>
      <c r="B210" s="196"/>
      <c r="C210" s="193"/>
      <c r="D210" s="198"/>
      <c r="E210" s="6"/>
      <c r="F210" s="19" t="s">
        <v>14</v>
      </c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5"/>
      <c r="S210" s="43" t="str">
        <f>IF(E210="","",SUM(G210:Q210)-(R210))</f>
        <v/>
      </c>
      <c r="T210" s="204"/>
      <c r="U210" s="205"/>
      <c r="V210" s="84">
        <f>SUM(G210:I210)</f>
        <v>0</v>
      </c>
    </row>
    <row r="211" spans="1:22" ht="15.75" customHeight="1" hidden="1">
      <c r="A211" s="197"/>
      <c r="B211" s="197"/>
      <c r="C211" s="198"/>
      <c r="D211" s="34"/>
      <c r="E211" s="206" t="s">
        <v>36</v>
      </c>
      <c r="F211" s="207"/>
      <c r="G211" s="34">
        <f aca="true" t="shared" si="40" ref="G211:R211">SUM(G207:G210)</f>
        <v>0</v>
      </c>
      <c r="H211" s="34">
        <f t="shared" si="40"/>
        <v>0</v>
      </c>
      <c r="I211" s="34">
        <f t="shared" si="40"/>
        <v>0</v>
      </c>
      <c r="J211" s="34">
        <f t="shared" si="40"/>
        <v>0</v>
      </c>
      <c r="K211" s="34">
        <f t="shared" si="40"/>
        <v>0</v>
      </c>
      <c r="L211" s="34">
        <f t="shared" si="40"/>
        <v>0</v>
      </c>
      <c r="M211" s="34">
        <f t="shared" si="40"/>
        <v>0</v>
      </c>
      <c r="N211" s="34">
        <f t="shared" si="40"/>
        <v>0</v>
      </c>
      <c r="O211" s="34">
        <f t="shared" si="40"/>
        <v>0</v>
      </c>
      <c r="P211" s="34">
        <f t="shared" si="40"/>
        <v>0</v>
      </c>
      <c r="Q211" s="34">
        <f t="shared" si="40"/>
        <v>0</v>
      </c>
      <c r="R211" s="34">
        <f t="shared" si="40"/>
        <v>0</v>
      </c>
      <c r="S211" s="34"/>
      <c r="T211" s="41"/>
      <c r="U211" s="73"/>
      <c r="V211" s="81">
        <f>SUM(V207:V210)</f>
        <v>0</v>
      </c>
    </row>
    <row r="212" spans="1:22" ht="15.75" customHeight="1" hidden="1">
      <c r="A212" s="192"/>
      <c r="B212" s="195"/>
      <c r="C212" s="192"/>
      <c r="D212" s="192"/>
      <c r="E212" s="6"/>
      <c r="F212" s="17" t="s">
        <v>11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3"/>
      <c r="S212" s="45" t="str">
        <f>IF(E212="","",SUM(G212:Q212)-(R212))</f>
        <v/>
      </c>
      <c r="T212" s="85" t="s">
        <v>18</v>
      </c>
      <c r="U212" s="200">
        <v>43</v>
      </c>
      <c r="V212" s="83">
        <f>SUM(G212:I212)</f>
        <v>0</v>
      </c>
    </row>
    <row r="213" spans="1:22" ht="15.75" customHeight="1" hidden="1">
      <c r="A213" s="193"/>
      <c r="B213" s="196"/>
      <c r="C213" s="193"/>
      <c r="D213" s="199"/>
      <c r="E213" s="6"/>
      <c r="F213" s="18" t="s">
        <v>12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9"/>
      <c r="S213" s="46" t="str">
        <f>IF(E213="","",SUM(G213:Q213)-(R213))</f>
        <v/>
      </c>
      <c r="T213" s="86"/>
      <c r="U213" s="201"/>
      <c r="V213" s="84">
        <f>SUM(G213:I213)</f>
        <v>0</v>
      </c>
    </row>
    <row r="214" spans="1:22" ht="15.75" customHeight="1" hidden="1">
      <c r="A214" s="193"/>
      <c r="B214" s="196"/>
      <c r="C214" s="193"/>
      <c r="D214" s="199"/>
      <c r="E214" s="6"/>
      <c r="F214" s="18" t="s">
        <v>13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9"/>
      <c r="S214" s="46" t="str">
        <f>IF(E214="","",SUM(G214:Q214)-(R214))</f>
        <v/>
      </c>
      <c r="T214" s="202">
        <f>SUM(S212:S215)+T213</f>
        <v>0</v>
      </c>
      <c r="U214" s="203"/>
      <c r="V214" s="84">
        <f>SUM(G214:I214)</f>
        <v>0</v>
      </c>
    </row>
    <row r="215" spans="1:22" ht="15.75" customHeight="1" hidden="1">
      <c r="A215" s="193"/>
      <c r="B215" s="196"/>
      <c r="C215" s="193"/>
      <c r="D215" s="198"/>
      <c r="E215" s="6"/>
      <c r="F215" s="19" t="s">
        <v>14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5"/>
      <c r="S215" s="43" t="s">
        <v>61</v>
      </c>
      <c r="T215" s="204"/>
      <c r="U215" s="205"/>
      <c r="V215" s="84">
        <f>SUM(G215:I215)</f>
        <v>0</v>
      </c>
    </row>
    <row r="216" spans="1:22" ht="15.75" customHeight="1" hidden="1">
      <c r="A216" s="194"/>
      <c r="B216" s="197"/>
      <c r="C216" s="198"/>
      <c r="D216" s="34"/>
      <c r="E216" s="206" t="s">
        <v>36</v>
      </c>
      <c r="F216" s="207"/>
      <c r="G216" s="34">
        <f aca="true" t="shared" si="41" ref="G216:R216">SUM(G212:G215)</f>
        <v>0</v>
      </c>
      <c r="H216" s="34">
        <f t="shared" si="41"/>
        <v>0</v>
      </c>
      <c r="I216" s="34">
        <f t="shared" si="41"/>
        <v>0</v>
      </c>
      <c r="J216" s="34">
        <f t="shared" si="41"/>
        <v>0</v>
      </c>
      <c r="K216" s="34">
        <f t="shared" si="41"/>
        <v>0</v>
      </c>
      <c r="L216" s="34">
        <f t="shared" si="41"/>
        <v>0</v>
      </c>
      <c r="M216" s="34">
        <f t="shared" si="41"/>
        <v>0</v>
      </c>
      <c r="N216" s="34">
        <f t="shared" si="41"/>
        <v>0</v>
      </c>
      <c r="O216" s="34">
        <f t="shared" si="41"/>
        <v>0</v>
      </c>
      <c r="P216" s="34">
        <f t="shared" si="41"/>
        <v>0</v>
      </c>
      <c r="Q216" s="34">
        <f t="shared" si="41"/>
        <v>0</v>
      </c>
      <c r="R216" s="34">
        <f t="shared" si="41"/>
        <v>0</v>
      </c>
      <c r="S216" s="34"/>
      <c r="T216" s="41"/>
      <c r="U216" s="73"/>
      <c r="V216" s="81">
        <f>SUM(V212:V215)</f>
        <v>0</v>
      </c>
    </row>
    <row r="217" spans="1:22" ht="15.75" customHeight="1" hidden="1">
      <c r="A217" s="192"/>
      <c r="B217" s="195"/>
      <c r="C217" s="192"/>
      <c r="D217" s="192"/>
      <c r="E217" s="75"/>
      <c r="F217" s="17" t="s">
        <v>11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3"/>
      <c r="S217" s="45" t="str">
        <f>IF(E217="","",SUM(G217:Q217)-(R217))</f>
        <v/>
      </c>
      <c r="T217" s="85" t="s">
        <v>18</v>
      </c>
      <c r="U217" s="200">
        <v>44</v>
      </c>
      <c r="V217" s="83">
        <f>SUM(G217:I217)</f>
        <v>0</v>
      </c>
    </row>
    <row r="218" spans="1:22" ht="15.75" customHeight="1" hidden="1">
      <c r="A218" s="193"/>
      <c r="B218" s="196"/>
      <c r="C218" s="193"/>
      <c r="D218" s="199"/>
      <c r="E218" s="75"/>
      <c r="F218" s="18" t="s">
        <v>12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9"/>
      <c r="S218" s="46" t="str">
        <f>IF(E218="","",SUM(G218:Q218)-(R218))</f>
        <v/>
      </c>
      <c r="T218" s="86"/>
      <c r="U218" s="201"/>
      <c r="V218" s="84">
        <f>SUM(G218:I218)</f>
        <v>0</v>
      </c>
    </row>
    <row r="219" spans="1:22" ht="15.75" customHeight="1" hidden="1">
      <c r="A219" s="193"/>
      <c r="B219" s="196"/>
      <c r="C219" s="193"/>
      <c r="D219" s="199"/>
      <c r="E219" s="75"/>
      <c r="F219" s="18" t="s">
        <v>13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9"/>
      <c r="S219" s="46" t="str">
        <f>IF(E219="","",SUM(G219:Q219)-(R219))</f>
        <v/>
      </c>
      <c r="T219" s="202">
        <f>SUM(S217:S220)+T218</f>
        <v>0</v>
      </c>
      <c r="U219" s="203"/>
      <c r="V219" s="84">
        <f>SUM(G219:I219)</f>
        <v>0</v>
      </c>
    </row>
    <row r="220" spans="1:22" ht="15.75" customHeight="1" hidden="1">
      <c r="A220" s="193"/>
      <c r="B220" s="196"/>
      <c r="C220" s="193"/>
      <c r="D220" s="198"/>
      <c r="E220" s="75"/>
      <c r="F220" s="19" t="s">
        <v>14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5"/>
      <c r="S220" s="43" t="str">
        <f>IF(E220="","",SUM(G220:Q220)-(R220))</f>
        <v/>
      </c>
      <c r="T220" s="204"/>
      <c r="U220" s="205"/>
      <c r="V220" s="84">
        <f>SUM(G220:I220)</f>
        <v>0</v>
      </c>
    </row>
    <row r="221" spans="1:22" ht="15.75" customHeight="1" hidden="1">
      <c r="A221" s="194"/>
      <c r="B221" s="197"/>
      <c r="C221" s="198"/>
      <c r="D221" s="34"/>
      <c r="E221" s="206" t="s">
        <v>36</v>
      </c>
      <c r="F221" s="207"/>
      <c r="G221" s="34">
        <f aca="true" t="shared" si="42" ref="G221:R221">SUM(G217:G220)</f>
        <v>0</v>
      </c>
      <c r="H221" s="34">
        <f t="shared" si="42"/>
        <v>0</v>
      </c>
      <c r="I221" s="34">
        <f t="shared" si="42"/>
        <v>0</v>
      </c>
      <c r="J221" s="34">
        <f t="shared" si="42"/>
        <v>0</v>
      </c>
      <c r="K221" s="34">
        <f t="shared" si="42"/>
        <v>0</v>
      </c>
      <c r="L221" s="34">
        <f t="shared" si="42"/>
        <v>0</v>
      </c>
      <c r="M221" s="34">
        <f t="shared" si="42"/>
        <v>0</v>
      </c>
      <c r="N221" s="34">
        <f t="shared" si="42"/>
        <v>0</v>
      </c>
      <c r="O221" s="34">
        <f t="shared" si="42"/>
        <v>0</v>
      </c>
      <c r="P221" s="34">
        <f t="shared" si="42"/>
        <v>0</v>
      </c>
      <c r="Q221" s="34">
        <f t="shared" si="42"/>
        <v>0</v>
      </c>
      <c r="R221" s="34">
        <f t="shared" si="42"/>
        <v>0</v>
      </c>
      <c r="S221" s="34"/>
      <c r="T221" s="41"/>
      <c r="U221" s="73"/>
      <c r="V221" s="81">
        <f>SUM(V217:V220)</f>
        <v>0</v>
      </c>
    </row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</sheetData>
  <mergeCells count="308">
    <mergeCell ref="D212:D215"/>
    <mergeCell ref="T9:U10"/>
    <mergeCell ref="U27:U28"/>
    <mergeCell ref="B117:B121"/>
    <mergeCell ref="C117:C121"/>
    <mergeCell ref="D117:D120"/>
    <mergeCell ref="U117:U118"/>
    <mergeCell ref="T119:U120"/>
    <mergeCell ref="U17:U18"/>
    <mergeCell ref="B202:B206"/>
    <mergeCell ref="C202:C206"/>
    <mergeCell ref="D202:D205"/>
    <mergeCell ref="B127:B131"/>
    <mergeCell ref="C127:C131"/>
    <mergeCell ref="D127:D130"/>
    <mergeCell ref="B162:B166"/>
    <mergeCell ref="D197:D200"/>
    <mergeCell ref="C137:C141"/>
    <mergeCell ref="D187:D190"/>
    <mergeCell ref="B72:B76"/>
    <mergeCell ref="C72:C76"/>
    <mergeCell ref="E91:F91"/>
    <mergeCell ref="T204:U205"/>
    <mergeCell ref="B197:B201"/>
    <mergeCell ref="B192:B196"/>
    <mergeCell ref="C192:C196"/>
    <mergeCell ref="D192:D195"/>
    <mergeCell ref="U212:U213"/>
    <mergeCell ref="E206:F206"/>
    <mergeCell ref="T24:U25"/>
    <mergeCell ref="T154:U155"/>
    <mergeCell ref="U142:U143"/>
    <mergeCell ref="T144:U145"/>
    <mergeCell ref="U92:U93"/>
    <mergeCell ref="T94:U95"/>
    <mergeCell ref="E191:F191"/>
    <mergeCell ref="U197:U198"/>
    <mergeCell ref="T199:U200"/>
    <mergeCell ref="U147:U148"/>
    <mergeCell ref="T149:U150"/>
    <mergeCell ref="E201:F201"/>
    <mergeCell ref="E156:F156"/>
    <mergeCell ref="T169:U170"/>
    <mergeCell ref="U192:U193"/>
    <mergeCell ref="T194:U195"/>
    <mergeCell ref="E196:F196"/>
    <mergeCell ref="U177:U178"/>
    <mergeCell ref="U72:U73"/>
    <mergeCell ref="U2:U3"/>
    <mergeCell ref="T4:U5"/>
    <mergeCell ref="T99:U100"/>
    <mergeCell ref="U77:U78"/>
    <mergeCell ref="T79:U80"/>
    <mergeCell ref="B62:B66"/>
    <mergeCell ref="D62:D65"/>
    <mergeCell ref="B52:B56"/>
    <mergeCell ref="C52:C56"/>
    <mergeCell ref="U97:U98"/>
    <mergeCell ref="B92:B96"/>
    <mergeCell ref="U7:U8"/>
    <mergeCell ref="T29:U30"/>
    <mergeCell ref="U12:U13"/>
    <mergeCell ref="U32:U33"/>
    <mergeCell ref="T34:U35"/>
    <mergeCell ref="U82:U83"/>
    <mergeCell ref="T84:U85"/>
    <mergeCell ref="T14:U15"/>
    <mergeCell ref="U62:U63"/>
    <mergeCell ref="T39:U40"/>
    <mergeCell ref="U37:U38"/>
    <mergeCell ref="U47:U48"/>
    <mergeCell ref="T19:U20"/>
    <mergeCell ref="T74:U75"/>
    <mergeCell ref="U22:U23"/>
    <mergeCell ref="U182:U183"/>
    <mergeCell ref="U152:U153"/>
    <mergeCell ref="E211:F211"/>
    <mergeCell ref="E101:F101"/>
    <mergeCell ref="T184:U185"/>
    <mergeCell ref="T214:U215"/>
    <mergeCell ref="U167:U168"/>
    <mergeCell ref="U112:U113"/>
    <mergeCell ref="T114:U115"/>
    <mergeCell ref="U207:U208"/>
    <mergeCell ref="T209:U210"/>
    <mergeCell ref="U137:U138"/>
    <mergeCell ref="T139:U140"/>
    <mergeCell ref="T179:U180"/>
    <mergeCell ref="E181:F181"/>
    <mergeCell ref="U202:U203"/>
    <mergeCell ref="T104:U105"/>
    <mergeCell ref="T164:U165"/>
    <mergeCell ref="U127:U128"/>
    <mergeCell ref="T129:U130"/>
    <mergeCell ref="E216:F216"/>
    <mergeCell ref="E151:F151"/>
    <mergeCell ref="E176:F176"/>
    <mergeCell ref="E106:F106"/>
    <mergeCell ref="E81:F81"/>
    <mergeCell ref="U42:U43"/>
    <mergeCell ref="T44:U45"/>
    <mergeCell ref="U187:U188"/>
    <mergeCell ref="U132:U133"/>
    <mergeCell ref="T134:U135"/>
    <mergeCell ref="E171:F171"/>
    <mergeCell ref="E96:F96"/>
    <mergeCell ref="E146:F146"/>
    <mergeCell ref="U87:U88"/>
    <mergeCell ref="T89:U90"/>
    <mergeCell ref="U57:U58"/>
    <mergeCell ref="T59:U60"/>
    <mergeCell ref="T189:U190"/>
    <mergeCell ref="U67:U68"/>
    <mergeCell ref="T69:U70"/>
    <mergeCell ref="U172:U173"/>
    <mergeCell ref="T174:U175"/>
    <mergeCell ref="U162:U163"/>
    <mergeCell ref="U102:U103"/>
    <mergeCell ref="E16:F16"/>
    <mergeCell ref="E136:F136"/>
    <mergeCell ref="E6:F6"/>
    <mergeCell ref="E36:F36"/>
    <mergeCell ref="E56:F56"/>
    <mergeCell ref="E121:F121"/>
    <mergeCell ref="E141:F141"/>
    <mergeCell ref="E26:F26"/>
    <mergeCell ref="E186:F186"/>
    <mergeCell ref="E116:F116"/>
    <mergeCell ref="E11:F11"/>
    <mergeCell ref="E86:F86"/>
    <mergeCell ref="E166:F166"/>
    <mergeCell ref="E131:F131"/>
    <mergeCell ref="B182:B186"/>
    <mergeCell ref="B22:B26"/>
    <mergeCell ref="B87:B91"/>
    <mergeCell ref="B17:B21"/>
    <mergeCell ref="B187:B191"/>
    <mergeCell ref="E46:F46"/>
    <mergeCell ref="E41:F41"/>
    <mergeCell ref="E31:F31"/>
    <mergeCell ref="E21:F21"/>
    <mergeCell ref="B37:B41"/>
    <mergeCell ref="B77:B81"/>
    <mergeCell ref="B172:B176"/>
    <mergeCell ref="B137:B141"/>
    <mergeCell ref="B167:B171"/>
    <mergeCell ref="B147:B151"/>
    <mergeCell ref="C172:C176"/>
    <mergeCell ref="E61:F61"/>
    <mergeCell ref="E71:F71"/>
    <mergeCell ref="B82:B86"/>
    <mergeCell ref="C82:C86"/>
    <mergeCell ref="C182:C186"/>
    <mergeCell ref="C162:C166"/>
    <mergeCell ref="D82:D85"/>
    <mergeCell ref="D122:D125"/>
    <mergeCell ref="B2:B6"/>
    <mergeCell ref="C2:C6"/>
    <mergeCell ref="C97:C101"/>
    <mergeCell ref="C22:C26"/>
    <mergeCell ref="B32:B36"/>
    <mergeCell ref="B142:B146"/>
    <mergeCell ref="B47:B51"/>
    <mergeCell ref="B97:B101"/>
    <mergeCell ref="C47:C51"/>
    <mergeCell ref="B57:B61"/>
    <mergeCell ref="B132:B136"/>
    <mergeCell ref="B42:B46"/>
    <mergeCell ref="B7:B11"/>
    <mergeCell ref="B122:B126"/>
    <mergeCell ref="B27:B31"/>
    <mergeCell ref="B12:B16"/>
    <mergeCell ref="C92:C96"/>
    <mergeCell ref="C132:C136"/>
    <mergeCell ref="C122:C126"/>
    <mergeCell ref="C57:C61"/>
    <mergeCell ref="B67:B71"/>
    <mergeCell ref="C67:C71"/>
    <mergeCell ref="B102:B106"/>
    <mergeCell ref="C102:C106"/>
    <mergeCell ref="D7:D10"/>
    <mergeCell ref="C152:C156"/>
    <mergeCell ref="D2:D5"/>
    <mergeCell ref="D177:D180"/>
    <mergeCell ref="D72:D75"/>
    <mergeCell ref="D137:D140"/>
    <mergeCell ref="C107:C111"/>
    <mergeCell ref="C27:C31"/>
    <mergeCell ref="C197:C201"/>
    <mergeCell ref="C7:C11"/>
    <mergeCell ref="C167:C171"/>
    <mergeCell ref="C112:C116"/>
    <mergeCell ref="C142:C146"/>
    <mergeCell ref="C42:C46"/>
    <mergeCell ref="C12:C16"/>
    <mergeCell ref="C147:C151"/>
    <mergeCell ref="C87:C91"/>
    <mergeCell ref="C37:C41"/>
    <mergeCell ref="C187:C191"/>
    <mergeCell ref="C17:C21"/>
    <mergeCell ref="C77:C81"/>
    <mergeCell ref="C32:C36"/>
    <mergeCell ref="C177:C181"/>
    <mergeCell ref="D27:D30"/>
    <mergeCell ref="D17:D20"/>
    <mergeCell ref="D147:D150"/>
    <mergeCell ref="D37:D40"/>
    <mergeCell ref="D142:D145"/>
    <mergeCell ref="D77:D80"/>
    <mergeCell ref="D152:D155"/>
    <mergeCell ref="D57:D60"/>
    <mergeCell ref="D67:D70"/>
    <mergeCell ref="D172:D175"/>
    <mergeCell ref="D132:D135"/>
    <mergeCell ref="D102:D105"/>
    <mergeCell ref="D97:D100"/>
    <mergeCell ref="T54:U55"/>
    <mergeCell ref="A2:A6"/>
    <mergeCell ref="A32:A36"/>
    <mergeCell ref="A112:A116"/>
    <mergeCell ref="A42:A46"/>
    <mergeCell ref="T64:U65"/>
    <mergeCell ref="E66:F66"/>
    <mergeCell ref="C62:C66"/>
    <mergeCell ref="E51:F51"/>
    <mergeCell ref="T49:U50"/>
    <mergeCell ref="E76:F76"/>
    <mergeCell ref="A7:A11"/>
    <mergeCell ref="A17:A21"/>
    <mergeCell ref="A27:A31"/>
    <mergeCell ref="A12:A16"/>
    <mergeCell ref="A22:A26"/>
    <mergeCell ref="D112:D115"/>
    <mergeCell ref="D12:D15"/>
    <mergeCell ref="D22:D25"/>
    <mergeCell ref="D42:D45"/>
    <mergeCell ref="D32:D35"/>
    <mergeCell ref="D47:D50"/>
    <mergeCell ref="D107:D110"/>
    <mergeCell ref="D87:D90"/>
    <mergeCell ref="A57:A61"/>
    <mergeCell ref="A107:A111"/>
    <mergeCell ref="A157:A161"/>
    <mergeCell ref="U157:U158"/>
    <mergeCell ref="T159:U160"/>
    <mergeCell ref="E161:F161"/>
    <mergeCell ref="B107:B111"/>
    <mergeCell ref="A37:A41"/>
    <mergeCell ref="A62:A66"/>
    <mergeCell ref="A127:A131"/>
    <mergeCell ref="A47:A51"/>
    <mergeCell ref="A67:A71"/>
    <mergeCell ref="A52:A56"/>
    <mergeCell ref="U107:U108"/>
    <mergeCell ref="T109:U110"/>
    <mergeCell ref="E111:F111"/>
    <mergeCell ref="U122:U123"/>
    <mergeCell ref="T124:U125"/>
    <mergeCell ref="E126:F126"/>
    <mergeCell ref="B112:B116"/>
    <mergeCell ref="B152:B156"/>
    <mergeCell ref="D92:D95"/>
    <mergeCell ref="D52:D55"/>
    <mergeCell ref="U52:U53"/>
    <mergeCell ref="A142:A146"/>
    <mergeCell ref="A72:A76"/>
    <mergeCell ref="A77:A81"/>
    <mergeCell ref="A162:A166"/>
    <mergeCell ref="A202:A206"/>
    <mergeCell ref="A152:A156"/>
    <mergeCell ref="A87:A91"/>
    <mergeCell ref="A97:A101"/>
    <mergeCell ref="A197:A201"/>
    <mergeCell ref="A92:A96"/>
    <mergeCell ref="A132:A136"/>
    <mergeCell ref="A117:A121"/>
    <mergeCell ref="A177:A181"/>
    <mergeCell ref="A147:A151"/>
    <mergeCell ref="A82:A86"/>
    <mergeCell ref="A172:A176"/>
    <mergeCell ref="A122:A126"/>
    <mergeCell ref="A102:A106"/>
    <mergeCell ref="A167:A171"/>
    <mergeCell ref="A137:A141"/>
    <mergeCell ref="A217:A221"/>
    <mergeCell ref="B217:B221"/>
    <mergeCell ref="C217:C221"/>
    <mergeCell ref="D217:D220"/>
    <mergeCell ref="U217:U218"/>
    <mergeCell ref="T219:U220"/>
    <mergeCell ref="E221:F221"/>
    <mergeCell ref="A187:A191"/>
    <mergeCell ref="B157:B161"/>
    <mergeCell ref="C157:C161"/>
    <mergeCell ref="D162:D165"/>
    <mergeCell ref="C207:C211"/>
    <mergeCell ref="B212:B216"/>
    <mergeCell ref="B177:B181"/>
    <mergeCell ref="C212:C216"/>
    <mergeCell ref="B207:B211"/>
    <mergeCell ref="A182:A186"/>
    <mergeCell ref="A192:A196"/>
    <mergeCell ref="A207:A211"/>
    <mergeCell ref="A212:A216"/>
    <mergeCell ref="D207:D210"/>
    <mergeCell ref="D182:D185"/>
    <mergeCell ref="D157:D160"/>
    <mergeCell ref="D167:D170"/>
  </mergeCells>
  <printOptions gridLines="1"/>
  <pageMargins left="0.5118110236220472" right="0.15748031496062992" top="1.6141732283464567" bottom="0.2755905511811024" header="0.2362204724409449" footer="0.15748031496062992"/>
  <pageSetup horizontalDpi="300" verticalDpi="300" orientation="portrait" paperSize="9" scale="84" r:id="rId2"/>
  <headerFooter alignWithMargins="0">
    <oddHeader>&amp;L&amp;G&amp;C
&amp;"Arial,Grassetto"&amp;14 32° Mostra Ornitologica Bassano 2017
2-3 Dicembre&amp;R
&amp;"Arial,Grassetto"&amp;14Stamm</oddHeader>
  </headerFooter>
  <rowBreaks count="2" manualBreakCount="2">
    <brk id="51" max="16383" man="1"/>
    <brk id="166" max="16383" man="1"/>
  </rowBreaks>
  <ignoredErrors>
    <ignoredError sqref="V199 V197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1"/>
  <sheetViews>
    <sheetView zoomScale="125" zoomScaleNormal="125" workbookViewId="0" topLeftCell="A1">
      <pane ySplit="1" topLeftCell="A2" activePane="bottomLeft" state="frozen"/>
      <selection pane="bottomLeft" activeCell="U2" sqref="U2:U7"/>
    </sheetView>
  </sheetViews>
  <sheetFormatPr defaultColWidth="9.140625" defaultRowHeight="16.5" customHeight="1"/>
  <cols>
    <col min="1" max="2" width="3.140625" style="7" customWidth="1"/>
    <col min="3" max="3" width="19.140625" style="7" customWidth="1"/>
    <col min="4" max="4" width="6.00390625" style="7" customWidth="1"/>
    <col min="5" max="5" width="6.140625" style="23" customWidth="1"/>
    <col min="6" max="6" width="3.28125" style="11" customWidth="1"/>
    <col min="7" max="18" width="4.28125" style="30" customWidth="1"/>
    <col min="19" max="19" width="5.421875" style="7" customWidth="1"/>
    <col min="20" max="20" width="5.421875" style="13" customWidth="1"/>
    <col min="21" max="21" width="5.421875" style="14" customWidth="1"/>
    <col min="22" max="22" width="11.140625" style="12" bestFit="1" customWidth="1"/>
    <col min="23" max="23" width="5.7109375" style="12" customWidth="1"/>
    <col min="24" max="16384" width="9.140625" style="7" customWidth="1"/>
  </cols>
  <sheetData>
    <row r="1" spans="1:24" s="54" customFormat="1" ht="15.75" customHeight="1">
      <c r="A1" s="62" t="s">
        <v>38</v>
      </c>
      <c r="B1" s="62" t="s">
        <v>37</v>
      </c>
      <c r="C1" s="63" t="s">
        <v>33</v>
      </c>
      <c r="D1" s="64" t="s">
        <v>32</v>
      </c>
      <c r="E1" s="65" t="s">
        <v>0</v>
      </c>
      <c r="F1" s="57" t="s">
        <v>1</v>
      </c>
      <c r="G1" s="58" t="s">
        <v>2</v>
      </c>
      <c r="H1" s="58" t="s">
        <v>3</v>
      </c>
      <c r="I1" s="58" t="s">
        <v>4</v>
      </c>
      <c r="J1" s="58" t="s">
        <v>23</v>
      </c>
      <c r="K1" s="58" t="s">
        <v>24</v>
      </c>
      <c r="L1" s="58" t="s">
        <v>25</v>
      </c>
      <c r="M1" s="58" t="s">
        <v>26</v>
      </c>
      <c r="N1" s="58" t="s">
        <v>27</v>
      </c>
      <c r="O1" s="58" t="s">
        <v>19</v>
      </c>
      <c r="P1" s="58" t="s">
        <v>22</v>
      </c>
      <c r="Q1" s="58" t="s">
        <v>17</v>
      </c>
      <c r="R1" s="59" t="s">
        <v>9</v>
      </c>
      <c r="S1" s="60" t="s">
        <v>15</v>
      </c>
      <c r="T1" s="66"/>
      <c r="U1" s="67" t="s">
        <v>10</v>
      </c>
      <c r="V1" s="89" t="s">
        <v>39</v>
      </c>
      <c r="W1" s="13"/>
      <c r="X1" s="13"/>
    </row>
    <row r="2" spans="1:23" ht="16.5" customHeight="1">
      <c r="A2" s="223"/>
      <c r="B2" s="223">
        <v>1</v>
      </c>
      <c r="C2" s="225" t="s">
        <v>81</v>
      </c>
      <c r="D2" s="225" t="s">
        <v>82</v>
      </c>
      <c r="E2" s="24">
        <v>5</v>
      </c>
      <c r="F2" s="20" t="s">
        <v>28</v>
      </c>
      <c r="G2" s="32">
        <v>12</v>
      </c>
      <c r="H2" s="32">
        <v>11</v>
      </c>
      <c r="I2" s="32">
        <v>7</v>
      </c>
      <c r="J2" s="32">
        <v>6</v>
      </c>
      <c r="K2" s="32">
        <v>14</v>
      </c>
      <c r="L2" s="32">
        <v>12</v>
      </c>
      <c r="M2" s="32">
        <v>9</v>
      </c>
      <c r="N2" s="32">
        <v>10</v>
      </c>
      <c r="O2" s="32">
        <v>8</v>
      </c>
      <c r="P2" s="32">
        <v>7</v>
      </c>
      <c r="Q2" s="32"/>
      <c r="R2" s="33"/>
      <c r="S2" s="10">
        <f aca="true" t="shared" si="0" ref="S2:S21">IF(E2="","",SUM(G2:Q2)-(R2))</f>
        <v>96</v>
      </c>
      <c r="T2" s="8"/>
      <c r="U2" s="229">
        <v>1</v>
      </c>
      <c r="V2" s="90">
        <f aca="true" t="shared" si="1" ref="V2:V21">SUM(G2:I2)</f>
        <v>30</v>
      </c>
      <c r="W2" s="91" t="s">
        <v>40</v>
      </c>
    </row>
    <row r="3" spans="1:23" ht="16.5" customHeight="1">
      <c r="A3" s="224"/>
      <c r="B3" s="224"/>
      <c r="C3" s="228"/>
      <c r="D3" s="198"/>
      <c r="E3" s="24">
        <v>7</v>
      </c>
      <c r="F3" s="21" t="s">
        <v>29</v>
      </c>
      <c r="G3" s="34">
        <v>13</v>
      </c>
      <c r="H3" s="34">
        <v>11</v>
      </c>
      <c r="I3" s="34">
        <v>8</v>
      </c>
      <c r="J3" s="34">
        <v>8</v>
      </c>
      <c r="K3" s="34">
        <v>12</v>
      </c>
      <c r="L3" s="34">
        <v>11</v>
      </c>
      <c r="M3" s="34">
        <v>9</v>
      </c>
      <c r="N3" s="34">
        <v>9</v>
      </c>
      <c r="O3" s="34">
        <v>8</v>
      </c>
      <c r="P3" s="34">
        <v>8</v>
      </c>
      <c r="Q3" s="34"/>
      <c r="R3" s="35"/>
      <c r="S3" s="47">
        <f t="shared" si="0"/>
        <v>97</v>
      </c>
      <c r="T3" s="9">
        <f>IF(E2="",0,(SUM(S2+S3)))</f>
        <v>193</v>
      </c>
      <c r="U3" s="230"/>
      <c r="V3" s="92">
        <f t="shared" si="1"/>
        <v>32</v>
      </c>
      <c r="W3" s="93">
        <f>SUM(V2:V3)</f>
        <v>62</v>
      </c>
    </row>
    <row r="4" spans="1:23" ht="16.5" customHeight="1">
      <c r="A4" s="223"/>
      <c r="B4" s="223">
        <v>5</v>
      </c>
      <c r="C4" s="225" t="s">
        <v>79</v>
      </c>
      <c r="D4" s="225" t="s">
        <v>80</v>
      </c>
      <c r="E4" s="24">
        <v>86</v>
      </c>
      <c r="F4" s="20" t="s">
        <v>28</v>
      </c>
      <c r="G4" s="32">
        <v>22</v>
      </c>
      <c r="H4" s="32">
        <v>12</v>
      </c>
      <c r="I4" s="32"/>
      <c r="J4" s="32">
        <v>8</v>
      </c>
      <c r="K4" s="32"/>
      <c r="L4" s="32">
        <v>12</v>
      </c>
      <c r="M4" s="32">
        <v>9</v>
      </c>
      <c r="N4" s="32">
        <v>10</v>
      </c>
      <c r="O4" s="32">
        <v>9</v>
      </c>
      <c r="P4" s="32">
        <v>9</v>
      </c>
      <c r="Q4" s="32"/>
      <c r="R4" s="33"/>
      <c r="S4" s="10">
        <f aca="true" t="shared" si="2" ref="S4:S15">IF(E4="","",SUM(G4:Q4)-(R4))</f>
        <v>91</v>
      </c>
      <c r="T4" s="8"/>
      <c r="U4" s="229">
        <v>2</v>
      </c>
      <c r="V4" s="90">
        <f aca="true" t="shared" si="3" ref="V4:V15">SUM(G4:I4)</f>
        <v>34</v>
      </c>
      <c r="W4" s="91" t="s">
        <v>40</v>
      </c>
    </row>
    <row r="5" spans="1:23" ht="16.5" customHeight="1">
      <c r="A5" s="224"/>
      <c r="B5" s="224"/>
      <c r="C5" s="228"/>
      <c r="D5" s="198"/>
      <c r="E5" s="24">
        <v>50</v>
      </c>
      <c r="F5" s="21" t="s">
        <v>29</v>
      </c>
      <c r="G5" s="34">
        <v>15</v>
      </c>
      <c r="H5" s="34">
        <v>10</v>
      </c>
      <c r="I5" s="34"/>
      <c r="J5" s="34">
        <v>8</v>
      </c>
      <c r="K5" s="34"/>
      <c r="L5" s="34">
        <v>12</v>
      </c>
      <c r="M5" s="34">
        <v>10</v>
      </c>
      <c r="N5" s="34">
        <v>9</v>
      </c>
      <c r="O5" s="34">
        <v>10</v>
      </c>
      <c r="P5" s="34">
        <v>7</v>
      </c>
      <c r="Q5" s="34"/>
      <c r="R5" s="35"/>
      <c r="S5" s="47">
        <f t="shared" si="2"/>
        <v>81</v>
      </c>
      <c r="T5" s="9">
        <f>IF(E4="",0,(SUM(S4+S5)))</f>
        <v>172</v>
      </c>
      <c r="U5" s="230"/>
      <c r="V5" s="92">
        <f t="shared" si="3"/>
        <v>25</v>
      </c>
      <c r="W5" s="93">
        <f>SUM(V4:V5)</f>
        <v>59</v>
      </c>
    </row>
    <row r="6" spans="1:23" ht="16.5" customHeight="1">
      <c r="A6" s="223"/>
      <c r="B6" s="223">
        <v>9</v>
      </c>
      <c r="C6" s="225" t="s">
        <v>79</v>
      </c>
      <c r="D6" s="225" t="s">
        <v>80</v>
      </c>
      <c r="E6" s="24">
        <v>32</v>
      </c>
      <c r="F6" s="20" t="s">
        <v>28</v>
      </c>
      <c r="G6" s="32">
        <v>18</v>
      </c>
      <c r="H6" s="32">
        <v>13</v>
      </c>
      <c r="I6" s="32">
        <v>8</v>
      </c>
      <c r="J6" s="32">
        <v>6</v>
      </c>
      <c r="K6" s="32"/>
      <c r="L6" s="32">
        <v>12</v>
      </c>
      <c r="M6" s="32">
        <v>8</v>
      </c>
      <c r="N6" s="32">
        <v>9</v>
      </c>
      <c r="O6" s="32">
        <v>10</v>
      </c>
      <c r="P6" s="32">
        <v>7</v>
      </c>
      <c r="Q6" s="32"/>
      <c r="R6" s="33"/>
      <c r="S6" s="10">
        <f t="shared" si="2"/>
        <v>91</v>
      </c>
      <c r="T6" s="8"/>
      <c r="U6" s="229">
        <v>3</v>
      </c>
      <c r="V6" s="90">
        <f t="shared" si="3"/>
        <v>39</v>
      </c>
      <c r="W6" s="91" t="s">
        <v>40</v>
      </c>
    </row>
    <row r="7" spans="1:23" ht="16.5" customHeight="1">
      <c r="A7" s="224"/>
      <c r="B7" s="224"/>
      <c r="C7" s="228"/>
      <c r="D7" s="198"/>
      <c r="E7" s="24">
        <v>24</v>
      </c>
      <c r="F7" s="21" t="s">
        <v>29</v>
      </c>
      <c r="G7" s="34">
        <v>14</v>
      </c>
      <c r="H7" s="34">
        <v>11</v>
      </c>
      <c r="I7" s="34"/>
      <c r="J7" s="34">
        <v>7</v>
      </c>
      <c r="K7" s="34"/>
      <c r="L7" s="34">
        <v>12</v>
      </c>
      <c r="M7" s="34">
        <v>10</v>
      </c>
      <c r="N7" s="34">
        <v>9</v>
      </c>
      <c r="O7" s="34">
        <v>9</v>
      </c>
      <c r="P7" s="34">
        <v>6</v>
      </c>
      <c r="Q7" s="34"/>
      <c r="R7" s="35"/>
      <c r="S7" s="47">
        <f t="shared" si="2"/>
        <v>78</v>
      </c>
      <c r="T7" s="9">
        <f>IF(E6="",0,(SUM(S6+S7)))</f>
        <v>169</v>
      </c>
      <c r="U7" s="230"/>
      <c r="V7" s="92">
        <f t="shared" si="3"/>
        <v>25</v>
      </c>
      <c r="W7" s="93">
        <f>SUM(V6:V7)</f>
        <v>64</v>
      </c>
    </row>
    <row r="8" spans="1:23" ht="16.5" customHeight="1">
      <c r="A8" s="223"/>
      <c r="B8" s="223">
        <v>6</v>
      </c>
      <c r="C8" s="225" t="s">
        <v>79</v>
      </c>
      <c r="D8" s="225" t="s">
        <v>80</v>
      </c>
      <c r="E8" s="24">
        <v>32</v>
      </c>
      <c r="F8" s="20" t="s">
        <v>28</v>
      </c>
      <c r="G8" s="32">
        <v>12</v>
      </c>
      <c r="H8" s="32">
        <v>13</v>
      </c>
      <c r="I8" s="32">
        <v>7</v>
      </c>
      <c r="J8" s="32">
        <v>8</v>
      </c>
      <c r="K8" s="32">
        <v>9</v>
      </c>
      <c r="L8" s="32">
        <v>12</v>
      </c>
      <c r="M8" s="32">
        <v>9</v>
      </c>
      <c r="N8" s="32">
        <v>9</v>
      </c>
      <c r="O8" s="32">
        <v>9</v>
      </c>
      <c r="P8" s="32">
        <v>8</v>
      </c>
      <c r="Q8" s="32"/>
      <c r="R8" s="33"/>
      <c r="S8" s="10">
        <f t="shared" si="2"/>
        <v>96</v>
      </c>
      <c r="T8" s="8"/>
      <c r="U8" s="221">
        <v>4</v>
      </c>
      <c r="V8" s="90">
        <f t="shared" si="3"/>
        <v>32</v>
      </c>
      <c r="W8" s="91" t="s">
        <v>40</v>
      </c>
    </row>
    <row r="9" spans="1:23" ht="16.5" customHeight="1">
      <c r="A9" s="224"/>
      <c r="B9" s="224"/>
      <c r="C9" s="228"/>
      <c r="D9" s="198"/>
      <c r="E9" s="24">
        <v>26</v>
      </c>
      <c r="F9" s="21" t="s">
        <v>29</v>
      </c>
      <c r="G9" s="34"/>
      <c r="H9" s="34"/>
      <c r="I9" s="34">
        <v>6</v>
      </c>
      <c r="J9" s="34">
        <v>8</v>
      </c>
      <c r="K9" s="34">
        <v>10</v>
      </c>
      <c r="L9" s="34">
        <v>12</v>
      </c>
      <c r="M9" s="34">
        <v>9</v>
      </c>
      <c r="N9" s="34">
        <v>8</v>
      </c>
      <c r="O9" s="34">
        <v>9</v>
      </c>
      <c r="P9" s="34">
        <v>7</v>
      </c>
      <c r="Q9" s="34"/>
      <c r="R9" s="35"/>
      <c r="S9" s="47">
        <f t="shared" si="2"/>
        <v>69</v>
      </c>
      <c r="T9" s="9">
        <f>IF(E8="",0,(SUM(S8+S9)))</f>
        <v>165</v>
      </c>
      <c r="U9" s="222"/>
      <c r="V9" s="92">
        <f t="shared" si="3"/>
        <v>6</v>
      </c>
      <c r="W9" s="93">
        <f>SUM(V8:V9)</f>
        <v>38</v>
      </c>
    </row>
    <row r="10" spans="1:23" ht="16.5" customHeight="1">
      <c r="A10" s="223"/>
      <c r="B10" s="223">
        <v>7</v>
      </c>
      <c r="C10" s="225" t="s">
        <v>63</v>
      </c>
      <c r="D10" s="225" t="s">
        <v>64</v>
      </c>
      <c r="E10" s="24">
        <v>7</v>
      </c>
      <c r="F10" s="20" t="s">
        <v>28</v>
      </c>
      <c r="G10" s="32"/>
      <c r="H10" s="32">
        <v>11</v>
      </c>
      <c r="I10" s="32">
        <v>7</v>
      </c>
      <c r="J10" s="32">
        <v>7</v>
      </c>
      <c r="K10" s="32">
        <v>10</v>
      </c>
      <c r="L10" s="32">
        <v>12</v>
      </c>
      <c r="M10" s="32">
        <v>9</v>
      </c>
      <c r="N10" s="32">
        <v>9</v>
      </c>
      <c r="O10" s="32">
        <v>9</v>
      </c>
      <c r="P10" s="32">
        <v>8</v>
      </c>
      <c r="Q10" s="32"/>
      <c r="R10" s="33"/>
      <c r="S10" s="10">
        <f t="shared" si="2"/>
        <v>82</v>
      </c>
      <c r="T10" s="8"/>
      <c r="U10" s="221">
        <v>5</v>
      </c>
      <c r="V10" s="90">
        <f t="shared" si="3"/>
        <v>18</v>
      </c>
      <c r="W10" s="91" t="s">
        <v>40</v>
      </c>
    </row>
    <row r="11" spans="1:23" ht="16.5" customHeight="1">
      <c r="A11" s="224"/>
      <c r="B11" s="224"/>
      <c r="C11" s="228"/>
      <c r="D11" s="198"/>
      <c r="E11" s="24">
        <v>15</v>
      </c>
      <c r="F11" s="21" t="s">
        <v>29</v>
      </c>
      <c r="G11" s="34"/>
      <c r="H11" s="34">
        <v>10</v>
      </c>
      <c r="I11" s="34">
        <v>7</v>
      </c>
      <c r="J11" s="34">
        <v>8</v>
      </c>
      <c r="K11" s="34">
        <v>9</v>
      </c>
      <c r="L11" s="34">
        <v>12</v>
      </c>
      <c r="M11" s="34">
        <v>9</v>
      </c>
      <c r="N11" s="34">
        <v>9</v>
      </c>
      <c r="O11" s="34">
        <v>9</v>
      </c>
      <c r="P11" s="34">
        <v>10</v>
      </c>
      <c r="Q11" s="34"/>
      <c r="R11" s="35"/>
      <c r="S11" s="47">
        <f t="shared" si="2"/>
        <v>83</v>
      </c>
      <c r="T11" s="9">
        <f>IF(E10="",0,(SUM(S10+S11)))</f>
        <v>165</v>
      </c>
      <c r="U11" s="222"/>
      <c r="V11" s="92">
        <f t="shared" si="3"/>
        <v>17</v>
      </c>
      <c r="W11" s="93">
        <f>SUM(V10:V11)</f>
        <v>35</v>
      </c>
    </row>
    <row r="12" spans="1:23" ht="16.5" customHeight="1">
      <c r="A12" s="223"/>
      <c r="B12" s="223">
        <v>3</v>
      </c>
      <c r="C12" s="225" t="s">
        <v>72</v>
      </c>
      <c r="D12" s="225" t="s">
        <v>73</v>
      </c>
      <c r="E12" s="24">
        <v>9</v>
      </c>
      <c r="F12" s="20" t="s">
        <v>28</v>
      </c>
      <c r="G12" s="32">
        <v>15</v>
      </c>
      <c r="H12" s="32">
        <v>9</v>
      </c>
      <c r="I12" s="32"/>
      <c r="J12" s="32">
        <v>6</v>
      </c>
      <c r="K12" s="32"/>
      <c r="L12" s="32">
        <v>12</v>
      </c>
      <c r="M12" s="32">
        <v>9</v>
      </c>
      <c r="N12" s="32">
        <v>9</v>
      </c>
      <c r="O12" s="32">
        <v>8</v>
      </c>
      <c r="P12" s="32">
        <v>7</v>
      </c>
      <c r="Q12" s="32"/>
      <c r="R12" s="33"/>
      <c r="S12" s="10">
        <f t="shared" si="2"/>
        <v>75</v>
      </c>
      <c r="T12" s="8"/>
      <c r="U12" s="221">
        <v>6</v>
      </c>
      <c r="V12" s="90">
        <f t="shared" si="3"/>
        <v>24</v>
      </c>
      <c r="W12" s="91" t="s">
        <v>40</v>
      </c>
    </row>
    <row r="13" spans="1:23" ht="16.5" customHeight="1">
      <c r="A13" s="224"/>
      <c r="B13" s="224"/>
      <c r="C13" s="228"/>
      <c r="D13" s="198"/>
      <c r="E13" s="24">
        <v>12</v>
      </c>
      <c r="F13" s="21" t="s">
        <v>29</v>
      </c>
      <c r="G13" s="34">
        <v>14</v>
      </c>
      <c r="H13" s="34">
        <v>12</v>
      </c>
      <c r="I13" s="34"/>
      <c r="J13" s="34">
        <v>6</v>
      </c>
      <c r="K13" s="34">
        <v>10</v>
      </c>
      <c r="L13" s="34">
        <v>12</v>
      </c>
      <c r="M13" s="34">
        <v>9</v>
      </c>
      <c r="N13" s="34">
        <v>8</v>
      </c>
      <c r="O13" s="34">
        <v>8</v>
      </c>
      <c r="P13" s="34">
        <v>8</v>
      </c>
      <c r="Q13" s="34"/>
      <c r="R13" s="35"/>
      <c r="S13" s="47">
        <f t="shared" si="2"/>
        <v>87</v>
      </c>
      <c r="T13" s="9">
        <f>IF(E12="",0,(SUM(S12+S13)))</f>
        <v>162</v>
      </c>
      <c r="U13" s="222"/>
      <c r="V13" s="92">
        <f t="shared" si="3"/>
        <v>26</v>
      </c>
      <c r="W13" s="93">
        <f>SUM(V12:V13)</f>
        <v>50</v>
      </c>
    </row>
    <row r="14" spans="1:23" ht="16.5" customHeight="1">
      <c r="A14" s="223"/>
      <c r="B14" s="223">
        <v>8</v>
      </c>
      <c r="C14" s="225" t="s">
        <v>63</v>
      </c>
      <c r="D14" s="225" t="s">
        <v>64</v>
      </c>
      <c r="E14" s="24">
        <v>36</v>
      </c>
      <c r="F14" s="20" t="s">
        <v>28</v>
      </c>
      <c r="G14" s="32"/>
      <c r="H14" s="32">
        <v>11</v>
      </c>
      <c r="I14" s="32">
        <v>8</v>
      </c>
      <c r="J14" s="32">
        <v>7</v>
      </c>
      <c r="K14" s="32">
        <v>9</v>
      </c>
      <c r="L14" s="32">
        <v>12</v>
      </c>
      <c r="M14" s="32">
        <v>9</v>
      </c>
      <c r="N14" s="32">
        <v>9</v>
      </c>
      <c r="O14" s="32">
        <v>9</v>
      </c>
      <c r="P14" s="32">
        <v>10</v>
      </c>
      <c r="Q14" s="32"/>
      <c r="R14" s="33"/>
      <c r="S14" s="10">
        <f t="shared" si="2"/>
        <v>84</v>
      </c>
      <c r="T14" s="8"/>
      <c r="U14" s="226">
        <v>7</v>
      </c>
      <c r="V14" s="90">
        <f t="shared" si="3"/>
        <v>19</v>
      </c>
      <c r="W14" s="91" t="s">
        <v>40</v>
      </c>
    </row>
    <row r="15" spans="1:23" ht="16.5" customHeight="1">
      <c r="A15" s="224"/>
      <c r="B15" s="224"/>
      <c r="C15" s="228"/>
      <c r="D15" s="198"/>
      <c r="E15" s="24">
        <v>22</v>
      </c>
      <c r="F15" s="21" t="s">
        <v>29</v>
      </c>
      <c r="G15" s="34"/>
      <c r="H15" s="34">
        <v>9</v>
      </c>
      <c r="I15" s="34">
        <v>7</v>
      </c>
      <c r="J15" s="34">
        <v>7</v>
      </c>
      <c r="K15" s="34">
        <v>9</v>
      </c>
      <c r="L15" s="34">
        <v>12</v>
      </c>
      <c r="M15" s="34">
        <v>9</v>
      </c>
      <c r="N15" s="34">
        <v>8</v>
      </c>
      <c r="O15" s="34">
        <v>8</v>
      </c>
      <c r="P15" s="34">
        <v>7</v>
      </c>
      <c r="Q15" s="34"/>
      <c r="R15" s="35"/>
      <c r="S15" s="47">
        <f t="shared" si="2"/>
        <v>76</v>
      </c>
      <c r="T15" s="9">
        <f>IF(E14="",0,(SUM(S14+S15)))</f>
        <v>160</v>
      </c>
      <c r="U15" s="227"/>
      <c r="V15" s="92">
        <f t="shared" si="3"/>
        <v>16</v>
      </c>
      <c r="W15" s="93">
        <f>SUM(V14:V15)</f>
        <v>35</v>
      </c>
    </row>
    <row r="16" spans="1:23" ht="16.5" customHeight="1">
      <c r="A16" s="223"/>
      <c r="B16" s="223">
        <v>2</v>
      </c>
      <c r="C16" s="225" t="s">
        <v>72</v>
      </c>
      <c r="D16" s="225" t="s">
        <v>73</v>
      </c>
      <c r="E16" s="24">
        <v>51</v>
      </c>
      <c r="F16" s="20" t="s">
        <v>28</v>
      </c>
      <c r="G16" s="32">
        <v>12</v>
      </c>
      <c r="H16" s="32">
        <v>10</v>
      </c>
      <c r="I16" s="32">
        <v>7</v>
      </c>
      <c r="J16" s="32">
        <v>8</v>
      </c>
      <c r="K16" s="32"/>
      <c r="L16" s="32">
        <v>12</v>
      </c>
      <c r="M16" s="32">
        <v>8</v>
      </c>
      <c r="N16" s="32">
        <v>7</v>
      </c>
      <c r="O16" s="32">
        <v>9</v>
      </c>
      <c r="P16" s="32">
        <v>6</v>
      </c>
      <c r="Q16" s="32"/>
      <c r="R16" s="33"/>
      <c r="S16" s="10">
        <f t="shared" si="0"/>
        <v>79</v>
      </c>
      <c r="T16" s="8"/>
      <c r="U16" s="221">
        <v>8</v>
      </c>
      <c r="V16" s="90">
        <f t="shared" si="1"/>
        <v>29</v>
      </c>
      <c r="W16" s="91" t="s">
        <v>40</v>
      </c>
    </row>
    <row r="17" spans="1:23" ht="16.5" customHeight="1">
      <c r="A17" s="224"/>
      <c r="B17" s="224"/>
      <c r="C17" s="228"/>
      <c r="D17" s="198"/>
      <c r="E17" s="24">
        <v>114</v>
      </c>
      <c r="F17" s="21" t="s">
        <v>29</v>
      </c>
      <c r="G17" s="34"/>
      <c r="H17" s="34">
        <v>10</v>
      </c>
      <c r="I17" s="34">
        <v>6</v>
      </c>
      <c r="J17" s="34">
        <v>7</v>
      </c>
      <c r="K17" s="34">
        <v>9</v>
      </c>
      <c r="L17" s="34">
        <v>11</v>
      </c>
      <c r="M17" s="34">
        <v>9</v>
      </c>
      <c r="N17" s="34">
        <v>8</v>
      </c>
      <c r="O17" s="34">
        <v>10</v>
      </c>
      <c r="P17" s="34">
        <v>6</v>
      </c>
      <c r="Q17" s="34"/>
      <c r="R17" s="35"/>
      <c r="S17" s="47">
        <f t="shared" si="0"/>
        <v>76</v>
      </c>
      <c r="T17" s="15">
        <f>IF(E16="",0,(SUM(S16+S17)))</f>
        <v>155</v>
      </c>
      <c r="U17" s="222"/>
      <c r="V17" s="92">
        <f t="shared" si="1"/>
        <v>16</v>
      </c>
      <c r="W17" s="93">
        <f>SUM(V16:V17)</f>
        <v>45</v>
      </c>
    </row>
    <row r="18" spans="1:23" ht="16.5" customHeight="1">
      <c r="A18" s="223"/>
      <c r="B18" s="223">
        <v>10</v>
      </c>
      <c r="C18" s="225" t="s">
        <v>79</v>
      </c>
      <c r="D18" s="225" t="s">
        <v>80</v>
      </c>
      <c r="E18" s="24">
        <v>65</v>
      </c>
      <c r="F18" s="20" t="s">
        <v>28</v>
      </c>
      <c r="G18" s="32">
        <v>14</v>
      </c>
      <c r="H18" s="32">
        <v>10</v>
      </c>
      <c r="I18" s="32"/>
      <c r="J18" s="32">
        <v>7</v>
      </c>
      <c r="K18" s="32"/>
      <c r="L18" s="32">
        <v>10</v>
      </c>
      <c r="M18" s="32">
        <v>9</v>
      </c>
      <c r="N18" s="32">
        <v>9</v>
      </c>
      <c r="O18" s="32">
        <v>9</v>
      </c>
      <c r="P18" s="32">
        <v>6</v>
      </c>
      <c r="Q18" s="32"/>
      <c r="R18" s="33"/>
      <c r="S18" s="10">
        <f>IF(E18="","",SUM(G18:Q18)-(R18))</f>
        <v>74</v>
      </c>
      <c r="T18" s="8"/>
      <c r="U18" s="226">
        <v>9</v>
      </c>
      <c r="V18" s="90">
        <f>SUM(G18:I18)</f>
        <v>24</v>
      </c>
      <c r="W18" s="91" t="s">
        <v>40</v>
      </c>
    </row>
    <row r="19" spans="1:23" ht="16.5" customHeight="1">
      <c r="A19" s="224"/>
      <c r="B19" s="224"/>
      <c r="C19" s="228"/>
      <c r="D19" s="198"/>
      <c r="E19" s="24">
        <v>68</v>
      </c>
      <c r="F19" s="21" t="s">
        <v>29</v>
      </c>
      <c r="G19" s="34">
        <v>13</v>
      </c>
      <c r="H19" s="34">
        <v>11</v>
      </c>
      <c r="I19" s="34"/>
      <c r="J19" s="34">
        <v>7</v>
      </c>
      <c r="K19" s="34"/>
      <c r="L19" s="34">
        <v>11</v>
      </c>
      <c r="M19" s="34">
        <v>8</v>
      </c>
      <c r="N19" s="34">
        <v>9</v>
      </c>
      <c r="O19" s="34">
        <v>9</v>
      </c>
      <c r="P19" s="34">
        <v>6</v>
      </c>
      <c r="Q19" s="34"/>
      <c r="R19" s="35"/>
      <c r="S19" s="47">
        <f>IF(E19="","",SUM(G19:Q19)-(R19))</f>
        <v>74</v>
      </c>
      <c r="T19" s="9">
        <f>IF(E18="",0,(SUM(S18+S19)))</f>
        <v>148</v>
      </c>
      <c r="U19" s="227"/>
      <c r="V19" s="92">
        <f>SUM(G19:I19)</f>
        <v>24</v>
      </c>
      <c r="W19" s="93">
        <f>SUM(V18:V19)</f>
        <v>48</v>
      </c>
    </row>
    <row r="20" spans="1:23" ht="16.5" customHeight="1">
      <c r="A20" s="223"/>
      <c r="B20" s="223">
        <v>4</v>
      </c>
      <c r="C20" s="225" t="s">
        <v>72</v>
      </c>
      <c r="D20" s="225" t="s">
        <v>73</v>
      </c>
      <c r="E20" s="24">
        <v>18</v>
      </c>
      <c r="F20" s="20" t="s">
        <v>28</v>
      </c>
      <c r="G20" s="32"/>
      <c r="H20" s="32">
        <v>9</v>
      </c>
      <c r="I20" s="32">
        <v>6</v>
      </c>
      <c r="J20" s="32">
        <v>6</v>
      </c>
      <c r="K20" s="32">
        <v>10</v>
      </c>
      <c r="L20" s="32">
        <v>12</v>
      </c>
      <c r="M20" s="32">
        <v>9</v>
      </c>
      <c r="N20" s="32">
        <v>10</v>
      </c>
      <c r="O20" s="32">
        <v>9</v>
      </c>
      <c r="P20" s="32">
        <v>6</v>
      </c>
      <c r="Q20" s="32"/>
      <c r="R20" s="33"/>
      <c r="S20" s="10">
        <f t="shared" si="0"/>
        <v>77</v>
      </c>
      <c r="T20" s="8"/>
      <c r="U20" s="221">
        <v>10</v>
      </c>
      <c r="V20" s="90">
        <f t="shared" si="1"/>
        <v>15</v>
      </c>
      <c r="W20" s="91" t="s">
        <v>40</v>
      </c>
    </row>
    <row r="21" spans="1:23" ht="16.5" customHeight="1">
      <c r="A21" s="224"/>
      <c r="B21" s="224"/>
      <c r="C21" s="228"/>
      <c r="D21" s="198"/>
      <c r="E21" s="24">
        <v>17</v>
      </c>
      <c r="F21" s="21" t="s">
        <v>29</v>
      </c>
      <c r="G21" s="34"/>
      <c r="H21" s="34"/>
      <c r="I21" s="34"/>
      <c r="J21" s="34">
        <v>7</v>
      </c>
      <c r="K21" s="34">
        <v>11</v>
      </c>
      <c r="L21" s="34">
        <v>12</v>
      </c>
      <c r="M21" s="34">
        <v>8</v>
      </c>
      <c r="N21" s="34">
        <v>9</v>
      </c>
      <c r="O21" s="34">
        <v>9</v>
      </c>
      <c r="P21" s="34">
        <v>9</v>
      </c>
      <c r="Q21" s="34"/>
      <c r="R21" s="35"/>
      <c r="S21" s="47">
        <f t="shared" si="0"/>
        <v>65</v>
      </c>
      <c r="T21" s="15">
        <f>IF(E20="",0,(SUM(S20+S21)))</f>
        <v>142</v>
      </c>
      <c r="U21" s="222"/>
      <c r="V21" s="92">
        <f t="shared" si="1"/>
        <v>0</v>
      </c>
      <c r="W21" s="93">
        <f>SUM(V20:V21)</f>
        <v>15</v>
      </c>
    </row>
  </sheetData>
  <mergeCells count="50">
    <mergeCell ref="D14:D15"/>
    <mergeCell ref="B16:B17"/>
    <mergeCell ref="D16:D17"/>
    <mergeCell ref="C16:C17"/>
    <mergeCell ref="A2:A3"/>
    <mergeCell ref="A12:A13"/>
    <mergeCell ref="A4:A5"/>
    <mergeCell ref="A6:A7"/>
    <mergeCell ref="A16:A17"/>
    <mergeCell ref="A14:A15"/>
    <mergeCell ref="A8:A9"/>
    <mergeCell ref="A10:A11"/>
    <mergeCell ref="A20:A21"/>
    <mergeCell ref="A18:A19"/>
    <mergeCell ref="B6:B7"/>
    <mergeCell ref="D2:D3"/>
    <mergeCell ref="D10:D11"/>
    <mergeCell ref="U2:U3"/>
    <mergeCell ref="B10:B11"/>
    <mergeCell ref="U10:U11"/>
    <mergeCell ref="C2:C3"/>
    <mergeCell ref="C10:C11"/>
    <mergeCell ref="B2:B3"/>
    <mergeCell ref="D4:D5"/>
    <mergeCell ref="C6:C7"/>
    <mergeCell ref="D6:D7"/>
    <mergeCell ref="B4:B5"/>
    <mergeCell ref="C12:C13"/>
    <mergeCell ref="C8:C9"/>
    <mergeCell ref="U6:U7"/>
    <mergeCell ref="C4:C5"/>
    <mergeCell ref="U4:U5"/>
    <mergeCell ref="B12:B13"/>
    <mergeCell ref="B8:B9"/>
    <mergeCell ref="U16:U17"/>
    <mergeCell ref="B20:B21"/>
    <mergeCell ref="D12:D13"/>
    <mergeCell ref="D8:D9"/>
    <mergeCell ref="U8:U9"/>
    <mergeCell ref="B18:B19"/>
    <mergeCell ref="U18:U19"/>
    <mergeCell ref="C18:C19"/>
    <mergeCell ref="C20:C21"/>
    <mergeCell ref="U20:U21"/>
    <mergeCell ref="B14:B15"/>
    <mergeCell ref="C14:C15"/>
    <mergeCell ref="U14:U15"/>
    <mergeCell ref="D18:D19"/>
    <mergeCell ref="U12:U13"/>
    <mergeCell ref="D20:D21"/>
  </mergeCells>
  <printOptions gridLines="1"/>
  <pageMargins left="0.31496062992125984" right="0.15748031496062992" top="1.9291338582677167" bottom="0.5511811023622047" header="0.5118110236220472" footer="0.5118110236220472"/>
  <pageSetup horizontalDpi="600" verticalDpi="600" orientation="portrait" paperSize="9" scale="79" r:id="rId2"/>
  <headerFooter alignWithMargins="0">
    <oddHeader>&amp;L&amp;G&amp;C
&amp;"Arial,Grassetto"&amp;14 32° Mostra Ornitologica Bassano 2017
2-3 Dicembre&amp;R
&amp;"Arial,Grassetto"&amp;14Coppie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9"/>
  <sheetViews>
    <sheetView zoomScale="125" zoomScaleNormal="125" workbookViewId="0" topLeftCell="A1">
      <pane ySplit="1" topLeftCell="A2" activePane="bottomLeft" state="frozen"/>
      <selection pane="bottomLeft" activeCell="A1" sqref="A1:S1048576"/>
    </sheetView>
  </sheetViews>
  <sheetFormatPr defaultColWidth="9.140625" defaultRowHeight="15.75" customHeight="1"/>
  <cols>
    <col min="1" max="1" width="4.00390625" style="2" bestFit="1" customWidth="1"/>
    <col min="2" max="2" width="19.57421875" style="162" customWidth="1"/>
    <col min="3" max="3" width="6.8515625" style="2" customWidth="1"/>
    <col min="4" max="4" width="6.140625" style="23" customWidth="1"/>
    <col min="5" max="15" width="4.28125" style="30" customWidth="1"/>
    <col min="16" max="16" width="4.28125" style="129" customWidth="1"/>
    <col min="17" max="17" width="5.421875" style="1" customWidth="1"/>
    <col min="18" max="18" width="5.421875" style="5" customWidth="1"/>
    <col min="19" max="19" width="11.28125" style="4" bestFit="1" customWidth="1"/>
    <col min="20" max="16384" width="9.140625" style="1" customWidth="1"/>
  </cols>
  <sheetData>
    <row r="1" spans="1:20" s="54" customFormat="1" ht="15.75" customHeight="1">
      <c r="A1" s="69" t="s">
        <v>20</v>
      </c>
      <c r="B1" s="159" t="s">
        <v>35</v>
      </c>
      <c r="C1" s="49" t="s">
        <v>32</v>
      </c>
      <c r="D1" s="50" t="s">
        <v>0</v>
      </c>
      <c r="E1" s="51" t="s">
        <v>2</v>
      </c>
      <c r="F1" s="51" t="s">
        <v>3</v>
      </c>
      <c r="G1" s="51" t="s">
        <v>4</v>
      </c>
      <c r="H1" s="51" t="s">
        <v>21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19</v>
      </c>
      <c r="N1" s="51" t="s">
        <v>30</v>
      </c>
      <c r="O1" s="51" t="s">
        <v>17</v>
      </c>
      <c r="P1" s="127" t="s">
        <v>9</v>
      </c>
      <c r="Q1" s="53" t="s">
        <v>31</v>
      </c>
      <c r="R1" s="48" t="s">
        <v>10</v>
      </c>
      <c r="S1" s="80" t="s">
        <v>39</v>
      </c>
      <c r="T1" s="13"/>
    </row>
    <row r="2" spans="1:19" ht="15.75" customHeight="1">
      <c r="A2" s="68">
        <v>28</v>
      </c>
      <c r="B2" s="160" t="s">
        <v>79</v>
      </c>
      <c r="C2" s="40" t="s">
        <v>80</v>
      </c>
      <c r="D2" s="22" t="s">
        <v>119</v>
      </c>
      <c r="E2" s="40">
        <v>18</v>
      </c>
      <c r="F2" s="40">
        <v>12</v>
      </c>
      <c r="G2" s="40">
        <v>6</v>
      </c>
      <c r="H2" s="40">
        <v>9</v>
      </c>
      <c r="I2" s="40">
        <v>12</v>
      </c>
      <c r="J2" s="40">
        <v>12</v>
      </c>
      <c r="K2" s="40">
        <v>9</v>
      </c>
      <c r="L2" s="40">
        <v>9</v>
      </c>
      <c r="M2" s="40">
        <v>10</v>
      </c>
      <c r="N2" s="40">
        <v>6</v>
      </c>
      <c r="O2" s="40">
        <v>4</v>
      </c>
      <c r="P2" s="125"/>
      <c r="Q2" s="25">
        <f aca="true" t="shared" si="0" ref="Q2:Q33">IF(D2="","",SUM(E2:O2)-(P2))</f>
        <v>107</v>
      </c>
      <c r="R2" s="154">
        <v>1</v>
      </c>
      <c r="S2" s="94">
        <f aca="true" t="shared" si="1" ref="S2:S33">SUM(E2:G2)</f>
        <v>36</v>
      </c>
    </row>
    <row r="3" spans="1:19" ht="15.75" customHeight="1">
      <c r="A3" s="68">
        <v>36</v>
      </c>
      <c r="B3" s="160" t="s">
        <v>120</v>
      </c>
      <c r="C3" s="40" t="s">
        <v>121</v>
      </c>
      <c r="D3" s="22" t="s">
        <v>158</v>
      </c>
      <c r="E3" s="40">
        <v>13</v>
      </c>
      <c r="F3" s="40">
        <v>11</v>
      </c>
      <c r="G3" s="40">
        <v>6</v>
      </c>
      <c r="H3" s="40">
        <v>9</v>
      </c>
      <c r="I3" s="40">
        <v>12</v>
      </c>
      <c r="J3" s="40">
        <v>12</v>
      </c>
      <c r="K3" s="40">
        <v>10</v>
      </c>
      <c r="L3" s="40">
        <v>9</v>
      </c>
      <c r="M3" s="40">
        <v>9</v>
      </c>
      <c r="N3" s="40">
        <v>9</v>
      </c>
      <c r="O3" s="40">
        <v>3</v>
      </c>
      <c r="P3" s="125"/>
      <c r="Q3" s="25">
        <f t="shared" si="0"/>
        <v>103</v>
      </c>
      <c r="R3" s="154">
        <v>2</v>
      </c>
      <c r="S3" s="94">
        <f t="shared" si="1"/>
        <v>30</v>
      </c>
    </row>
    <row r="4" spans="1:19" ht="15.75" customHeight="1">
      <c r="A4" s="68">
        <v>26</v>
      </c>
      <c r="B4" s="160" t="s">
        <v>79</v>
      </c>
      <c r="C4" s="40" t="s">
        <v>80</v>
      </c>
      <c r="D4" s="22" t="s">
        <v>117</v>
      </c>
      <c r="E4" s="40">
        <v>15</v>
      </c>
      <c r="F4" s="40">
        <v>10</v>
      </c>
      <c r="G4" s="40">
        <v>7</v>
      </c>
      <c r="H4" s="40">
        <v>8</v>
      </c>
      <c r="I4" s="40">
        <v>12</v>
      </c>
      <c r="J4" s="40">
        <v>12</v>
      </c>
      <c r="K4" s="40">
        <v>9</v>
      </c>
      <c r="L4" s="40">
        <v>9</v>
      </c>
      <c r="M4" s="40">
        <v>9</v>
      </c>
      <c r="N4" s="40">
        <v>8</v>
      </c>
      <c r="O4" s="40">
        <v>3</v>
      </c>
      <c r="P4" s="125"/>
      <c r="Q4" s="25">
        <f t="shared" si="0"/>
        <v>102</v>
      </c>
      <c r="R4" s="154">
        <v>3</v>
      </c>
      <c r="S4" s="94">
        <f t="shared" si="1"/>
        <v>32</v>
      </c>
    </row>
    <row r="5" spans="1:19" ht="15.75" customHeight="1">
      <c r="A5" s="68">
        <v>39</v>
      </c>
      <c r="B5" s="160" t="s">
        <v>120</v>
      </c>
      <c r="C5" s="40" t="s">
        <v>121</v>
      </c>
      <c r="D5" s="22" t="s">
        <v>124</v>
      </c>
      <c r="E5" s="40">
        <v>14</v>
      </c>
      <c r="F5" s="40">
        <v>9</v>
      </c>
      <c r="G5" s="40">
        <v>8</v>
      </c>
      <c r="H5" s="40">
        <v>6</v>
      </c>
      <c r="I5" s="40">
        <v>14</v>
      </c>
      <c r="J5" s="40">
        <v>12</v>
      </c>
      <c r="K5" s="40">
        <v>9</v>
      </c>
      <c r="L5" s="40">
        <v>9</v>
      </c>
      <c r="M5" s="40">
        <v>9</v>
      </c>
      <c r="N5" s="40">
        <v>9</v>
      </c>
      <c r="O5" s="40">
        <v>3</v>
      </c>
      <c r="P5" s="125"/>
      <c r="Q5" s="25">
        <f t="shared" si="0"/>
        <v>102</v>
      </c>
      <c r="R5" s="77">
        <v>4</v>
      </c>
      <c r="S5" s="94">
        <f t="shared" si="1"/>
        <v>31</v>
      </c>
    </row>
    <row r="6" spans="1:19" ht="15.75" customHeight="1">
      <c r="A6" s="68">
        <v>25</v>
      </c>
      <c r="B6" s="160" t="s">
        <v>79</v>
      </c>
      <c r="C6" s="40" t="s">
        <v>80</v>
      </c>
      <c r="D6" s="22" t="s">
        <v>116</v>
      </c>
      <c r="E6" s="26">
        <v>13</v>
      </c>
      <c r="F6" s="26">
        <v>12</v>
      </c>
      <c r="G6" s="26">
        <v>7</v>
      </c>
      <c r="H6" s="26">
        <v>9</v>
      </c>
      <c r="I6" s="26">
        <v>12</v>
      </c>
      <c r="J6" s="26">
        <v>12</v>
      </c>
      <c r="K6" s="26">
        <v>9</v>
      </c>
      <c r="L6" s="26">
        <v>9</v>
      </c>
      <c r="M6" s="26">
        <v>9</v>
      </c>
      <c r="N6" s="26">
        <v>7</v>
      </c>
      <c r="O6" s="26">
        <v>3</v>
      </c>
      <c r="P6" s="128"/>
      <c r="Q6" s="25">
        <f t="shared" si="0"/>
        <v>102</v>
      </c>
      <c r="R6" s="77">
        <v>5</v>
      </c>
      <c r="S6" s="94">
        <f t="shared" si="1"/>
        <v>32</v>
      </c>
    </row>
    <row r="7" spans="1:19" ht="15.75" customHeight="1">
      <c r="A7" s="68">
        <v>60</v>
      </c>
      <c r="B7" s="160" t="s">
        <v>74</v>
      </c>
      <c r="C7" s="40" t="s">
        <v>75</v>
      </c>
      <c r="D7" s="22" t="s">
        <v>162</v>
      </c>
      <c r="E7" s="40">
        <v>14</v>
      </c>
      <c r="F7" s="40">
        <v>10</v>
      </c>
      <c r="G7" s="40">
        <v>7</v>
      </c>
      <c r="H7" s="40">
        <v>6</v>
      </c>
      <c r="I7" s="40">
        <v>10</v>
      </c>
      <c r="J7" s="40">
        <v>12</v>
      </c>
      <c r="K7" s="40">
        <v>9</v>
      </c>
      <c r="L7" s="40">
        <v>9</v>
      </c>
      <c r="M7" s="40">
        <v>9</v>
      </c>
      <c r="N7" s="40">
        <v>12</v>
      </c>
      <c r="O7" s="40"/>
      <c r="P7" s="125"/>
      <c r="Q7" s="25">
        <f t="shared" si="0"/>
        <v>98</v>
      </c>
      <c r="R7" s="77">
        <v>6</v>
      </c>
      <c r="S7" s="94">
        <f t="shared" si="1"/>
        <v>31</v>
      </c>
    </row>
    <row r="8" spans="1:19" ht="15.75" customHeight="1">
      <c r="A8" s="68">
        <v>1</v>
      </c>
      <c r="B8" s="160" t="s">
        <v>63</v>
      </c>
      <c r="C8" s="40" t="s">
        <v>64</v>
      </c>
      <c r="D8" s="22" t="s">
        <v>106</v>
      </c>
      <c r="E8" s="40">
        <v>14</v>
      </c>
      <c r="F8" s="40">
        <v>10</v>
      </c>
      <c r="G8" s="40">
        <v>7</v>
      </c>
      <c r="H8" s="40">
        <v>9</v>
      </c>
      <c r="I8" s="40">
        <v>9</v>
      </c>
      <c r="J8" s="40">
        <v>12</v>
      </c>
      <c r="K8" s="40">
        <v>10</v>
      </c>
      <c r="L8" s="40">
        <v>9</v>
      </c>
      <c r="M8" s="40">
        <v>8</v>
      </c>
      <c r="N8" s="40">
        <v>9</v>
      </c>
      <c r="O8" s="40"/>
      <c r="P8" s="125"/>
      <c r="Q8" s="25">
        <f t="shared" si="0"/>
        <v>97</v>
      </c>
      <c r="R8" s="77">
        <v>7</v>
      </c>
      <c r="S8" s="94">
        <f t="shared" si="1"/>
        <v>31</v>
      </c>
    </row>
    <row r="9" spans="1:19" ht="15.75" customHeight="1">
      <c r="A9" s="68">
        <v>58</v>
      </c>
      <c r="B9" s="160" t="s">
        <v>74</v>
      </c>
      <c r="C9" s="40" t="s">
        <v>75</v>
      </c>
      <c r="D9" s="22" t="s">
        <v>147</v>
      </c>
      <c r="E9" s="40">
        <v>12</v>
      </c>
      <c r="F9" s="40">
        <v>11</v>
      </c>
      <c r="G9" s="40">
        <v>6</v>
      </c>
      <c r="H9" s="40">
        <v>8</v>
      </c>
      <c r="I9" s="40">
        <v>12</v>
      </c>
      <c r="J9" s="40">
        <v>12</v>
      </c>
      <c r="K9" s="40">
        <v>9</v>
      </c>
      <c r="L9" s="40">
        <v>9</v>
      </c>
      <c r="M9" s="40">
        <v>9</v>
      </c>
      <c r="N9" s="40">
        <v>9</v>
      </c>
      <c r="O9" s="40"/>
      <c r="P9" s="125"/>
      <c r="Q9" s="25">
        <f t="shared" si="0"/>
        <v>97</v>
      </c>
      <c r="R9" s="77">
        <v>8</v>
      </c>
      <c r="S9" s="94">
        <f t="shared" si="1"/>
        <v>29</v>
      </c>
    </row>
    <row r="10" spans="1:19" ht="15.75" customHeight="1">
      <c r="A10" s="68">
        <v>57</v>
      </c>
      <c r="B10" s="160" t="s">
        <v>74</v>
      </c>
      <c r="C10" s="40" t="s">
        <v>75</v>
      </c>
      <c r="D10" s="22" t="s">
        <v>161</v>
      </c>
      <c r="E10" s="26">
        <v>13</v>
      </c>
      <c r="F10" s="26">
        <v>12</v>
      </c>
      <c r="G10" s="26">
        <v>7</v>
      </c>
      <c r="H10" s="26">
        <v>7</v>
      </c>
      <c r="I10" s="26">
        <v>12</v>
      </c>
      <c r="J10" s="26">
        <v>12</v>
      </c>
      <c r="K10" s="26">
        <v>9</v>
      </c>
      <c r="L10" s="26">
        <v>8</v>
      </c>
      <c r="M10" s="26">
        <v>8</v>
      </c>
      <c r="N10" s="26">
        <v>8</v>
      </c>
      <c r="O10" s="26"/>
      <c r="P10" s="128"/>
      <c r="Q10" s="25">
        <f t="shared" si="0"/>
        <v>96</v>
      </c>
      <c r="R10" s="77">
        <v>9</v>
      </c>
      <c r="S10" s="94">
        <f t="shared" si="1"/>
        <v>32</v>
      </c>
    </row>
    <row r="11" spans="1:19" ht="15.75" customHeight="1">
      <c r="A11" s="68">
        <v>53</v>
      </c>
      <c r="B11" s="160" t="s">
        <v>126</v>
      </c>
      <c r="C11" s="40" t="s">
        <v>127</v>
      </c>
      <c r="D11" s="22" t="s">
        <v>146</v>
      </c>
      <c r="E11" s="40">
        <v>13</v>
      </c>
      <c r="F11" s="40">
        <v>11</v>
      </c>
      <c r="G11" s="40">
        <v>8</v>
      </c>
      <c r="H11" s="40">
        <v>7</v>
      </c>
      <c r="I11" s="40">
        <v>10</v>
      </c>
      <c r="J11" s="40">
        <v>12</v>
      </c>
      <c r="K11" s="40">
        <v>10</v>
      </c>
      <c r="L11" s="40">
        <v>9</v>
      </c>
      <c r="M11" s="40">
        <v>9</v>
      </c>
      <c r="N11" s="40">
        <v>7</v>
      </c>
      <c r="O11" s="40"/>
      <c r="P11" s="125"/>
      <c r="Q11" s="25">
        <f t="shared" si="0"/>
        <v>96</v>
      </c>
      <c r="R11" s="77">
        <v>10</v>
      </c>
      <c r="S11" s="94">
        <f t="shared" si="1"/>
        <v>32</v>
      </c>
    </row>
    <row r="12" spans="1:19" ht="15.75" customHeight="1">
      <c r="A12" s="68">
        <v>3</v>
      </c>
      <c r="B12" s="160" t="s">
        <v>63</v>
      </c>
      <c r="C12" s="40" t="s">
        <v>64</v>
      </c>
      <c r="D12" s="22" t="s">
        <v>108</v>
      </c>
      <c r="E12" s="40">
        <v>13</v>
      </c>
      <c r="F12" s="40">
        <v>10</v>
      </c>
      <c r="G12" s="40">
        <v>6</v>
      </c>
      <c r="H12" s="40">
        <v>7</v>
      </c>
      <c r="I12" s="40">
        <v>12</v>
      </c>
      <c r="J12" s="40">
        <v>13</v>
      </c>
      <c r="K12" s="40">
        <v>9</v>
      </c>
      <c r="L12" s="40">
        <v>8</v>
      </c>
      <c r="M12" s="40">
        <v>9</v>
      </c>
      <c r="N12" s="40">
        <v>9</v>
      </c>
      <c r="O12" s="40"/>
      <c r="P12" s="125"/>
      <c r="Q12" s="25">
        <f t="shared" si="0"/>
        <v>96</v>
      </c>
      <c r="R12" s="77">
        <v>11</v>
      </c>
      <c r="S12" s="94">
        <f t="shared" si="1"/>
        <v>29</v>
      </c>
    </row>
    <row r="13" spans="1:19" ht="15.75" customHeight="1">
      <c r="A13" s="68">
        <v>56</v>
      </c>
      <c r="B13" s="160" t="s">
        <v>126</v>
      </c>
      <c r="C13" s="40" t="s">
        <v>127</v>
      </c>
      <c r="D13" s="22" t="s">
        <v>116</v>
      </c>
      <c r="E13" s="26">
        <v>12</v>
      </c>
      <c r="F13" s="26">
        <v>12</v>
      </c>
      <c r="G13" s="26">
        <v>7</v>
      </c>
      <c r="H13" s="26">
        <v>7</v>
      </c>
      <c r="I13" s="26">
        <v>12</v>
      </c>
      <c r="J13" s="26">
        <v>11</v>
      </c>
      <c r="K13" s="26">
        <v>9</v>
      </c>
      <c r="L13" s="26">
        <v>10</v>
      </c>
      <c r="M13" s="26">
        <v>9</v>
      </c>
      <c r="N13" s="26">
        <v>7</v>
      </c>
      <c r="O13" s="26"/>
      <c r="P13" s="125"/>
      <c r="Q13" s="25">
        <f t="shared" si="0"/>
        <v>96</v>
      </c>
      <c r="R13" s="77">
        <v>12</v>
      </c>
      <c r="S13" s="94">
        <f t="shared" si="1"/>
        <v>31</v>
      </c>
    </row>
    <row r="14" spans="1:19" ht="15.75" customHeight="1">
      <c r="A14" s="68">
        <v>32</v>
      </c>
      <c r="B14" s="160" t="s">
        <v>79</v>
      </c>
      <c r="C14" s="40" t="s">
        <v>80</v>
      </c>
      <c r="D14" s="22" t="s">
        <v>109</v>
      </c>
      <c r="E14" s="40">
        <v>13</v>
      </c>
      <c r="F14" s="40">
        <v>11</v>
      </c>
      <c r="G14" s="40">
        <v>7</v>
      </c>
      <c r="H14" s="40">
        <v>8</v>
      </c>
      <c r="I14" s="40">
        <v>9</v>
      </c>
      <c r="J14" s="40">
        <v>12</v>
      </c>
      <c r="K14" s="40">
        <v>9</v>
      </c>
      <c r="L14" s="40">
        <v>9</v>
      </c>
      <c r="M14" s="40">
        <v>9</v>
      </c>
      <c r="N14" s="40">
        <v>8</v>
      </c>
      <c r="O14" s="40"/>
      <c r="P14" s="125"/>
      <c r="Q14" s="25">
        <f t="shared" si="0"/>
        <v>95</v>
      </c>
      <c r="R14" s="77">
        <v>13</v>
      </c>
      <c r="S14" s="94">
        <f t="shared" si="1"/>
        <v>31</v>
      </c>
    </row>
    <row r="15" spans="1:19" ht="15.75" customHeight="1">
      <c r="A15" s="68">
        <v>33</v>
      </c>
      <c r="B15" s="160" t="s">
        <v>120</v>
      </c>
      <c r="C15" s="40" t="s">
        <v>121</v>
      </c>
      <c r="D15" s="22" t="s">
        <v>156</v>
      </c>
      <c r="E15" s="26">
        <v>13</v>
      </c>
      <c r="F15" s="26">
        <v>11</v>
      </c>
      <c r="G15" s="26">
        <v>6</v>
      </c>
      <c r="H15" s="26">
        <v>8</v>
      </c>
      <c r="I15" s="26">
        <v>10</v>
      </c>
      <c r="J15" s="26">
        <v>12</v>
      </c>
      <c r="K15" s="26">
        <v>9</v>
      </c>
      <c r="L15" s="26">
        <v>8</v>
      </c>
      <c r="M15" s="26">
        <v>9</v>
      </c>
      <c r="N15" s="26">
        <v>8</v>
      </c>
      <c r="O15" s="26"/>
      <c r="P15" s="128"/>
      <c r="Q15" s="25">
        <f t="shared" si="0"/>
        <v>94</v>
      </c>
      <c r="R15" s="77">
        <v>14</v>
      </c>
      <c r="S15" s="94">
        <f t="shared" si="1"/>
        <v>30</v>
      </c>
    </row>
    <row r="16" spans="1:19" ht="15.75" customHeight="1">
      <c r="A16" s="68">
        <v>54</v>
      </c>
      <c r="B16" s="160" t="s">
        <v>126</v>
      </c>
      <c r="C16" s="40" t="s">
        <v>127</v>
      </c>
      <c r="D16" s="22" t="s">
        <v>147</v>
      </c>
      <c r="E16" s="40">
        <v>12</v>
      </c>
      <c r="F16" s="40">
        <v>9</v>
      </c>
      <c r="G16" s="40">
        <v>7</v>
      </c>
      <c r="H16" s="40">
        <v>8</v>
      </c>
      <c r="I16" s="40">
        <v>10</v>
      </c>
      <c r="J16" s="40">
        <v>12</v>
      </c>
      <c r="K16" s="40">
        <v>9</v>
      </c>
      <c r="L16" s="40">
        <v>9</v>
      </c>
      <c r="M16" s="40">
        <v>9</v>
      </c>
      <c r="N16" s="40">
        <v>9</v>
      </c>
      <c r="O16" s="40"/>
      <c r="P16" s="125"/>
      <c r="Q16" s="25">
        <f t="shared" si="0"/>
        <v>94</v>
      </c>
      <c r="R16" s="77">
        <v>15</v>
      </c>
      <c r="S16" s="94">
        <f t="shared" si="1"/>
        <v>28</v>
      </c>
    </row>
    <row r="17" spans="1:19" ht="15.75" customHeight="1">
      <c r="A17" s="68">
        <v>37</v>
      </c>
      <c r="B17" s="160" t="s">
        <v>120</v>
      </c>
      <c r="C17" s="40" t="s">
        <v>121</v>
      </c>
      <c r="D17" s="22" t="s">
        <v>122</v>
      </c>
      <c r="E17" s="40">
        <v>13</v>
      </c>
      <c r="F17" s="40">
        <v>9</v>
      </c>
      <c r="G17" s="40">
        <v>7</v>
      </c>
      <c r="H17" s="40">
        <v>7</v>
      </c>
      <c r="I17" s="40">
        <v>9</v>
      </c>
      <c r="J17" s="40">
        <v>12</v>
      </c>
      <c r="K17" s="40">
        <v>9</v>
      </c>
      <c r="L17" s="40">
        <v>10</v>
      </c>
      <c r="M17" s="40">
        <v>9</v>
      </c>
      <c r="N17" s="40">
        <v>7</v>
      </c>
      <c r="O17" s="40"/>
      <c r="P17" s="125"/>
      <c r="Q17" s="25">
        <f t="shared" si="0"/>
        <v>92</v>
      </c>
      <c r="R17" s="77">
        <v>16</v>
      </c>
      <c r="S17" s="94">
        <f t="shared" si="1"/>
        <v>29</v>
      </c>
    </row>
    <row r="18" spans="1:19" ht="15.75" customHeight="1">
      <c r="A18" s="68">
        <v>55</v>
      </c>
      <c r="B18" s="160" t="s">
        <v>126</v>
      </c>
      <c r="C18" s="40" t="s">
        <v>127</v>
      </c>
      <c r="D18" s="22" t="s">
        <v>148</v>
      </c>
      <c r="E18" s="40">
        <v>12</v>
      </c>
      <c r="F18" s="40">
        <v>10</v>
      </c>
      <c r="G18" s="40">
        <v>6</v>
      </c>
      <c r="H18" s="40">
        <v>7</v>
      </c>
      <c r="I18" s="40">
        <v>10</v>
      </c>
      <c r="J18" s="40">
        <v>12</v>
      </c>
      <c r="K18" s="40">
        <v>10</v>
      </c>
      <c r="L18" s="40">
        <v>9</v>
      </c>
      <c r="M18" s="40">
        <v>9</v>
      </c>
      <c r="N18" s="40">
        <v>7</v>
      </c>
      <c r="O18" s="40"/>
      <c r="P18" s="125"/>
      <c r="Q18" s="25">
        <f t="shared" si="0"/>
        <v>92</v>
      </c>
      <c r="R18" s="77">
        <v>17</v>
      </c>
      <c r="S18" s="94">
        <f t="shared" si="1"/>
        <v>28</v>
      </c>
    </row>
    <row r="19" spans="1:19" ht="15.75" customHeight="1">
      <c r="A19" s="68">
        <v>59</v>
      </c>
      <c r="B19" s="160" t="s">
        <v>74</v>
      </c>
      <c r="C19" s="40" t="s">
        <v>75</v>
      </c>
      <c r="D19" s="22" t="s">
        <v>150</v>
      </c>
      <c r="E19" s="26">
        <v>12</v>
      </c>
      <c r="F19" s="26">
        <v>9</v>
      </c>
      <c r="G19" s="26">
        <v>7</v>
      </c>
      <c r="H19" s="26">
        <v>7</v>
      </c>
      <c r="I19" s="26">
        <v>10</v>
      </c>
      <c r="J19" s="26">
        <v>12</v>
      </c>
      <c r="K19" s="26">
        <v>9</v>
      </c>
      <c r="L19" s="26">
        <v>8</v>
      </c>
      <c r="M19" s="26">
        <v>10</v>
      </c>
      <c r="N19" s="26">
        <v>7</v>
      </c>
      <c r="O19" s="26"/>
      <c r="P19" s="128"/>
      <c r="Q19" s="25">
        <f t="shared" si="0"/>
        <v>91</v>
      </c>
      <c r="R19" s="77">
        <v>18</v>
      </c>
      <c r="S19" s="94">
        <f t="shared" si="1"/>
        <v>28</v>
      </c>
    </row>
    <row r="20" spans="1:19" ht="15.75" customHeight="1">
      <c r="A20" s="68">
        <v>29</v>
      </c>
      <c r="B20" s="160" t="s">
        <v>79</v>
      </c>
      <c r="C20" s="40" t="s">
        <v>80</v>
      </c>
      <c r="D20" s="22" t="s">
        <v>142</v>
      </c>
      <c r="E20" s="26">
        <v>15</v>
      </c>
      <c r="F20" s="26">
        <v>11</v>
      </c>
      <c r="G20" s="26"/>
      <c r="H20" s="26">
        <v>8</v>
      </c>
      <c r="I20" s="26">
        <v>9</v>
      </c>
      <c r="J20" s="26">
        <v>12</v>
      </c>
      <c r="K20" s="26">
        <v>9</v>
      </c>
      <c r="L20" s="26">
        <v>9</v>
      </c>
      <c r="M20" s="26">
        <v>9</v>
      </c>
      <c r="N20" s="26">
        <v>8</v>
      </c>
      <c r="O20" s="26"/>
      <c r="P20" s="128"/>
      <c r="Q20" s="25">
        <f t="shared" si="0"/>
        <v>90</v>
      </c>
      <c r="R20" s="77">
        <v>19</v>
      </c>
      <c r="S20" s="94">
        <f t="shared" si="1"/>
        <v>26</v>
      </c>
    </row>
    <row r="21" spans="1:19" ht="15.75" customHeight="1">
      <c r="A21" s="68">
        <v>50</v>
      </c>
      <c r="B21" s="160" t="s">
        <v>126</v>
      </c>
      <c r="C21" s="40" t="s">
        <v>127</v>
      </c>
      <c r="D21" s="22" t="s">
        <v>129</v>
      </c>
      <c r="E21" s="40"/>
      <c r="F21" s="40">
        <v>12</v>
      </c>
      <c r="G21" s="40">
        <v>8</v>
      </c>
      <c r="H21" s="40">
        <v>8</v>
      </c>
      <c r="I21" s="40">
        <v>11</v>
      </c>
      <c r="J21" s="40">
        <v>15</v>
      </c>
      <c r="K21" s="40">
        <v>10</v>
      </c>
      <c r="L21" s="40">
        <v>9</v>
      </c>
      <c r="M21" s="40">
        <v>10</v>
      </c>
      <c r="N21" s="40">
        <v>7</v>
      </c>
      <c r="O21" s="40"/>
      <c r="P21" s="125"/>
      <c r="Q21" s="25">
        <f t="shared" si="0"/>
        <v>90</v>
      </c>
      <c r="R21" s="77">
        <v>20</v>
      </c>
      <c r="S21" s="94">
        <f t="shared" si="1"/>
        <v>20</v>
      </c>
    </row>
    <row r="22" spans="1:19" ht="15.75" customHeight="1">
      <c r="A22" s="68">
        <v>45</v>
      </c>
      <c r="B22" s="160" t="s">
        <v>72</v>
      </c>
      <c r="C22" s="40" t="s">
        <v>73</v>
      </c>
      <c r="D22" s="22" t="s">
        <v>159</v>
      </c>
      <c r="E22" s="26"/>
      <c r="F22" s="26">
        <v>9</v>
      </c>
      <c r="G22" s="26">
        <v>6</v>
      </c>
      <c r="H22" s="26">
        <v>9</v>
      </c>
      <c r="I22" s="26">
        <v>13</v>
      </c>
      <c r="J22" s="26">
        <v>12</v>
      </c>
      <c r="K22" s="26">
        <v>10</v>
      </c>
      <c r="L22" s="26">
        <v>9</v>
      </c>
      <c r="M22" s="26">
        <v>10</v>
      </c>
      <c r="N22" s="26">
        <v>12</v>
      </c>
      <c r="O22" s="26"/>
      <c r="P22" s="128"/>
      <c r="Q22" s="25">
        <f t="shared" si="0"/>
        <v>90</v>
      </c>
      <c r="R22" s="77">
        <v>21</v>
      </c>
      <c r="S22" s="94">
        <f t="shared" si="1"/>
        <v>15</v>
      </c>
    </row>
    <row r="23" spans="1:19" ht="15.75" customHeight="1">
      <c r="A23" s="68">
        <v>52</v>
      </c>
      <c r="B23" s="160" t="s">
        <v>126</v>
      </c>
      <c r="C23" s="40" t="s">
        <v>127</v>
      </c>
      <c r="D23" s="22" t="s">
        <v>109</v>
      </c>
      <c r="E23" s="26"/>
      <c r="F23" s="26">
        <v>10</v>
      </c>
      <c r="G23" s="26">
        <v>7</v>
      </c>
      <c r="H23" s="26">
        <v>8</v>
      </c>
      <c r="I23" s="26">
        <v>11</v>
      </c>
      <c r="J23" s="26">
        <v>15</v>
      </c>
      <c r="K23" s="26">
        <v>10</v>
      </c>
      <c r="L23" s="26">
        <v>9</v>
      </c>
      <c r="M23" s="26">
        <v>10</v>
      </c>
      <c r="N23" s="26">
        <v>8</v>
      </c>
      <c r="O23" s="26"/>
      <c r="P23" s="128"/>
      <c r="Q23" s="25">
        <f t="shared" si="0"/>
        <v>88</v>
      </c>
      <c r="R23" s="77">
        <v>22</v>
      </c>
      <c r="S23" s="94">
        <f t="shared" si="1"/>
        <v>17</v>
      </c>
    </row>
    <row r="24" spans="1:19" ht="15.75" customHeight="1">
      <c r="A24" s="68">
        <v>49</v>
      </c>
      <c r="B24" s="160" t="s">
        <v>126</v>
      </c>
      <c r="C24" s="40" t="s">
        <v>127</v>
      </c>
      <c r="D24" s="22" t="s">
        <v>128</v>
      </c>
      <c r="E24" s="26"/>
      <c r="F24" s="26">
        <v>10</v>
      </c>
      <c r="G24" s="26">
        <v>8</v>
      </c>
      <c r="H24" s="26">
        <v>9</v>
      </c>
      <c r="I24" s="26">
        <v>10</v>
      </c>
      <c r="J24" s="26">
        <v>15</v>
      </c>
      <c r="K24" s="26">
        <v>10</v>
      </c>
      <c r="L24" s="26">
        <v>9</v>
      </c>
      <c r="M24" s="26">
        <v>10</v>
      </c>
      <c r="N24" s="26">
        <v>7</v>
      </c>
      <c r="O24" s="26"/>
      <c r="P24" s="128"/>
      <c r="Q24" s="25">
        <f t="shared" si="0"/>
        <v>88</v>
      </c>
      <c r="R24" s="77">
        <v>23</v>
      </c>
      <c r="S24" s="94">
        <f t="shared" si="1"/>
        <v>18</v>
      </c>
    </row>
    <row r="25" spans="1:19" ht="15.75" customHeight="1">
      <c r="A25" s="68">
        <v>24</v>
      </c>
      <c r="B25" s="160" t="s">
        <v>151</v>
      </c>
      <c r="C25" s="40" t="s">
        <v>152</v>
      </c>
      <c r="D25" s="22" t="s">
        <v>130</v>
      </c>
      <c r="E25" s="40"/>
      <c r="F25" s="40">
        <v>9</v>
      </c>
      <c r="G25" s="40">
        <v>7</v>
      </c>
      <c r="H25" s="40">
        <v>8</v>
      </c>
      <c r="I25" s="40">
        <v>12</v>
      </c>
      <c r="J25" s="40">
        <v>15</v>
      </c>
      <c r="K25" s="40">
        <v>9</v>
      </c>
      <c r="L25" s="40">
        <v>10</v>
      </c>
      <c r="M25" s="40">
        <v>9</v>
      </c>
      <c r="N25" s="40">
        <v>9</v>
      </c>
      <c r="O25" s="40"/>
      <c r="P25" s="125"/>
      <c r="Q25" s="25">
        <f t="shared" si="0"/>
        <v>88</v>
      </c>
      <c r="R25" s="77">
        <v>24</v>
      </c>
      <c r="S25" s="94">
        <f t="shared" si="1"/>
        <v>16</v>
      </c>
    </row>
    <row r="26" spans="1:19" ht="15.75" customHeight="1">
      <c r="A26" s="68">
        <v>5</v>
      </c>
      <c r="B26" s="160" t="s">
        <v>131</v>
      </c>
      <c r="C26" s="40" t="s">
        <v>132</v>
      </c>
      <c r="D26" s="22" t="s">
        <v>133</v>
      </c>
      <c r="E26" s="40">
        <v>13</v>
      </c>
      <c r="F26" s="40">
        <v>9</v>
      </c>
      <c r="G26" s="40"/>
      <c r="H26" s="40">
        <v>9</v>
      </c>
      <c r="I26" s="40">
        <v>11</v>
      </c>
      <c r="J26" s="40">
        <v>12</v>
      </c>
      <c r="K26" s="40">
        <v>9</v>
      </c>
      <c r="L26" s="40">
        <v>9</v>
      </c>
      <c r="M26" s="40">
        <v>9</v>
      </c>
      <c r="N26" s="40">
        <v>6</v>
      </c>
      <c r="O26" s="40"/>
      <c r="P26" s="125"/>
      <c r="Q26" s="25">
        <f t="shared" si="0"/>
        <v>87</v>
      </c>
      <c r="R26" s="77">
        <v>25</v>
      </c>
      <c r="S26" s="94">
        <f t="shared" si="1"/>
        <v>22</v>
      </c>
    </row>
    <row r="27" spans="1:19" ht="15.75" customHeight="1">
      <c r="A27" s="68">
        <v>51</v>
      </c>
      <c r="B27" s="160" t="s">
        <v>126</v>
      </c>
      <c r="C27" s="40" t="s">
        <v>127</v>
      </c>
      <c r="D27" s="22" t="s">
        <v>130</v>
      </c>
      <c r="E27" s="26"/>
      <c r="F27" s="26">
        <v>10</v>
      </c>
      <c r="G27" s="26">
        <v>7</v>
      </c>
      <c r="H27" s="26">
        <v>8</v>
      </c>
      <c r="I27" s="26">
        <v>10</v>
      </c>
      <c r="J27" s="26">
        <v>15</v>
      </c>
      <c r="K27" s="26">
        <v>10</v>
      </c>
      <c r="L27" s="26">
        <v>9</v>
      </c>
      <c r="M27" s="26">
        <v>10</v>
      </c>
      <c r="N27" s="26">
        <v>8</v>
      </c>
      <c r="O27" s="26"/>
      <c r="P27" s="128"/>
      <c r="Q27" s="25">
        <f t="shared" si="0"/>
        <v>87</v>
      </c>
      <c r="R27" s="77">
        <v>26</v>
      </c>
      <c r="S27" s="94">
        <f t="shared" si="1"/>
        <v>17</v>
      </c>
    </row>
    <row r="28" spans="1:19" ht="15.75" customHeight="1">
      <c r="A28" s="68">
        <v>2</v>
      </c>
      <c r="B28" s="160" t="s">
        <v>63</v>
      </c>
      <c r="C28" s="40" t="s">
        <v>64</v>
      </c>
      <c r="D28" s="22" t="s">
        <v>107</v>
      </c>
      <c r="E28" s="26"/>
      <c r="F28" s="26">
        <v>11</v>
      </c>
      <c r="G28" s="26">
        <v>6</v>
      </c>
      <c r="H28" s="26">
        <v>9</v>
      </c>
      <c r="I28" s="26">
        <v>10</v>
      </c>
      <c r="J28" s="26">
        <v>12</v>
      </c>
      <c r="K28" s="26">
        <v>10</v>
      </c>
      <c r="L28" s="26">
        <v>9</v>
      </c>
      <c r="M28" s="26">
        <v>9</v>
      </c>
      <c r="N28" s="26">
        <v>10</v>
      </c>
      <c r="O28" s="26"/>
      <c r="P28" s="128"/>
      <c r="Q28" s="25">
        <f t="shared" si="0"/>
        <v>86</v>
      </c>
      <c r="R28" s="77">
        <v>27</v>
      </c>
      <c r="S28" s="94">
        <f t="shared" si="1"/>
        <v>17</v>
      </c>
    </row>
    <row r="29" spans="1:19" ht="15.75" customHeight="1">
      <c r="A29" s="68">
        <v>38</v>
      </c>
      <c r="B29" s="160" t="s">
        <v>120</v>
      </c>
      <c r="C29" s="40" t="s">
        <v>121</v>
      </c>
      <c r="D29" s="22" t="s">
        <v>123</v>
      </c>
      <c r="E29" s="40">
        <v>12</v>
      </c>
      <c r="F29" s="40">
        <v>10</v>
      </c>
      <c r="G29" s="40">
        <v>9</v>
      </c>
      <c r="H29" s="40">
        <v>7</v>
      </c>
      <c r="I29" s="40"/>
      <c r="J29" s="40">
        <v>12</v>
      </c>
      <c r="K29" s="40">
        <v>9</v>
      </c>
      <c r="L29" s="40">
        <v>9</v>
      </c>
      <c r="M29" s="40">
        <v>9</v>
      </c>
      <c r="N29" s="40">
        <v>8</v>
      </c>
      <c r="O29" s="40"/>
      <c r="P29" s="125"/>
      <c r="Q29" s="25">
        <f t="shared" si="0"/>
        <v>85</v>
      </c>
      <c r="R29" s="77">
        <v>28</v>
      </c>
      <c r="S29" s="94">
        <f t="shared" si="1"/>
        <v>31</v>
      </c>
    </row>
    <row r="30" spans="1:19" ht="15.75" customHeight="1">
      <c r="A30" s="68">
        <v>34</v>
      </c>
      <c r="B30" s="160" t="s">
        <v>120</v>
      </c>
      <c r="C30" s="40" t="s">
        <v>121</v>
      </c>
      <c r="D30" s="22" t="s">
        <v>112</v>
      </c>
      <c r="E30" s="40">
        <v>12</v>
      </c>
      <c r="F30" s="40">
        <v>10</v>
      </c>
      <c r="G30" s="40">
        <v>7</v>
      </c>
      <c r="H30" s="40">
        <v>7</v>
      </c>
      <c r="I30" s="40"/>
      <c r="J30" s="40">
        <v>12</v>
      </c>
      <c r="K30" s="40">
        <v>10</v>
      </c>
      <c r="L30" s="40">
        <v>10</v>
      </c>
      <c r="M30" s="40">
        <v>9</v>
      </c>
      <c r="N30" s="40">
        <v>8</v>
      </c>
      <c r="O30" s="40"/>
      <c r="P30" s="125"/>
      <c r="Q30" s="25">
        <f t="shared" si="0"/>
        <v>85</v>
      </c>
      <c r="R30" s="77">
        <v>29</v>
      </c>
      <c r="S30" s="94">
        <f t="shared" si="1"/>
        <v>29</v>
      </c>
    </row>
    <row r="31" spans="1:19" ht="15.75" customHeight="1">
      <c r="A31" s="68">
        <v>6</v>
      </c>
      <c r="B31" s="160" t="s">
        <v>131</v>
      </c>
      <c r="C31" s="40" t="s">
        <v>132</v>
      </c>
      <c r="D31" s="22" t="s">
        <v>134</v>
      </c>
      <c r="E31" s="40">
        <v>12</v>
      </c>
      <c r="F31" s="40">
        <v>9</v>
      </c>
      <c r="G31" s="40"/>
      <c r="H31" s="40">
        <v>9</v>
      </c>
      <c r="I31" s="40">
        <v>10</v>
      </c>
      <c r="J31" s="40">
        <v>12</v>
      </c>
      <c r="K31" s="40">
        <v>9</v>
      </c>
      <c r="L31" s="40">
        <v>8</v>
      </c>
      <c r="M31" s="40">
        <v>9</v>
      </c>
      <c r="N31" s="40">
        <v>7</v>
      </c>
      <c r="O31" s="40"/>
      <c r="P31" s="125"/>
      <c r="Q31" s="25">
        <f t="shared" si="0"/>
        <v>85</v>
      </c>
      <c r="R31" s="77">
        <v>30</v>
      </c>
      <c r="S31" s="94">
        <f t="shared" si="1"/>
        <v>21</v>
      </c>
    </row>
    <row r="32" spans="1:19" ht="15.75" customHeight="1">
      <c r="A32" s="68">
        <v>30</v>
      </c>
      <c r="B32" s="160" t="s">
        <v>79</v>
      </c>
      <c r="C32" s="40" t="s">
        <v>80</v>
      </c>
      <c r="D32" s="22" t="s">
        <v>143</v>
      </c>
      <c r="E32" s="26">
        <v>12</v>
      </c>
      <c r="F32" s="26">
        <v>12</v>
      </c>
      <c r="G32" s="26">
        <v>6</v>
      </c>
      <c r="H32" s="26">
        <v>8</v>
      </c>
      <c r="I32" s="26"/>
      <c r="J32" s="26">
        <v>13</v>
      </c>
      <c r="K32" s="26">
        <v>9</v>
      </c>
      <c r="L32" s="26">
        <v>9</v>
      </c>
      <c r="M32" s="26">
        <v>9</v>
      </c>
      <c r="N32" s="26">
        <v>6</v>
      </c>
      <c r="O32" s="26"/>
      <c r="P32" s="128"/>
      <c r="Q32" s="25">
        <f t="shared" si="0"/>
        <v>84</v>
      </c>
      <c r="R32" s="77">
        <v>31</v>
      </c>
      <c r="S32" s="94">
        <f t="shared" si="1"/>
        <v>30</v>
      </c>
    </row>
    <row r="33" spans="1:19" ht="15.75" customHeight="1">
      <c r="A33" s="68">
        <v>8</v>
      </c>
      <c r="B33" s="160" t="s">
        <v>131</v>
      </c>
      <c r="C33" s="40" t="s">
        <v>132</v>
      </c>
      <c r="D33" s="22" t="s">
        <v>135</v>
      </c>
      <c r="E33" s="40">
        <v>12</v>
      </c>
      <c r="F33" s="40">
        <v>9</v>
      </c>
      <c r="G33" s="40"/>
      <c r="H33" s="40">
        <v>9</v>
      </c>
      <c r="I33" s="40">
        <v>9</v>
      </c>
      <c r="J33" s="40">
        <v>12</v>
      </c>
      <c r="K33" s="40">
        <v>9</v>
      </c>
      <c r="L33" s="40">
        <v>9</v>
      </c>
      <c r="M33" s="40">
        <v>9</v>
      </c>
      <c r="N33" s="40">
        <v>6</v>
      </c>
      <c r="O33" s="40"/>
      <c r="P33" s="125"/>
      <c r="Q33" s="25">
        <f t="shared" si="0"/>
        <v>84</v>
      </c>
      <c r="R33" s="77">
        <v>32</v>
      </c>
      <c r="S33" s="94">
        <f t="shared" si="1"/>
        <v>21</v>
      </c>
    </row>
    <row r="34" spans="1:19" ht="15.75" customHeight="1">
      <c r="A34" s="68">
        <v>18</v>
      </c>
      <c r="B34" s="160" t="s">
        <v>136</v>
      </c>
      <c r="C34" s="40" t="s">
        <v>137</v>
      </c>
      <c r="D34" s="22" t="s">
        <v>139</v>
      </c>
      <c r="E34" s="26"/>
      <c r="F34" s="26">
        <v>9</v>
      </c>
      <c r="G34" s="26">
        <v>6</v>
      </c>
      <c r="H34" s="26">
        <v>7</v>
      </c>
      <c r="I34" s="26">
        <v>12</v>
      </c>
      <c r="J34" s="26">
        <v>12</v>
      </c>
      <c r="K34" s="26">
        <v>10</v>
      </c>
      <c r="L34" s="26">
        <v>10</v>
      </c>
      <c r="M34" s="26">
        <v>10</v>
      </c>
      <c r="N34" s="26">
        <v>8</v>
      </c>
      <c r="O34" s="26"/>
      <c r="P34" s="128"/>
      <c r="Q34" s="25">
        <f aca="true" t="shared" si="2" ref="Q34:Q59">IF(D34="","",SUM(E34:O34)-(P34))</f>
        <v>84</v>
      </c>
      <c r="R34" s="77">
        <v>33</v>
      </c>
      <c r="S34" s="94">
        <f aca="true" t="shared" si="3" ref="S34:S59">SUM(E34:G34)</f>
        <v>15</v>
      </c>
    </row>
    <row r="35" spans="1:19" ht="15.75" customHeight="1">
      <c r="A35" s="68">
        <v>43</v>
      </c>
      <c r="B35" s="160" t="s">
        <v>72</v>
      </c>
      <c r="C35" s="40" t="s">
        <v>73</v>
      </c>
      <c r="D35" s="22" t="s">
        <v>123</v>
      </c>
      <c r="E35" s="40"/>
      <c r="F35" s="40">
        <v>9</v>
      </c>
      <c r="G35" s="40">
        <v>8</v>
      </c>
      <c r="H35" s="40">
        <v>8</v>
      </c>
      <c r="I35" s="40">
        <v>10</v>
      </c>
      <c r="J35" s="40">
        <v>12</v>
      </c>
      <c r="K35" s="40">
        <v>9</v>
      </c>
      <c r="L35" s="40">
        <v>9</v>
      </c>
      <c r="M35" s="40">
        <v>10</v>
      </c>
      <c r="N35" s="40">
        <v>9</v>
      </c>
      <c r="O35" s="40"/>
      <c r="P35" s="125"/>
      <c r="Q35" s="25">
        <f t="shared" si="2"/>
        <v>84</v>
      </c>
      <c r="R35" s="77">
        <v>34</v>
      </c>
      <c r="S35" s="94">
        <f t="shared" si="3"/>
        <v>17</v>
      </c>
    </row>
    <row r="36" spans="1:19" ht="15.75" customHeight="1">
      <c r="A36" s="68">
        <v>31</v>
      </c>
      <c r="B36" s="160" t="s">
        <v>79</v>
      </c>
      <c r="C36" s="40" t="s">
        <v>80</v>
      </c>
      <c r="D36" s="22" t="s">
        <v>141</v>
      </c>
      <c r="E36" s="40">
        <v>12</v>
      </c>
      <c r="F36" s="40">
        <v>10</v>
      </c>
      <c r="G36" s="40"/>
      <c r="H36" s="40">
        <v>7</v>
      </c>
      <c r="I36" s="40">
        <v>9</v>
      </c>
      <c r="J36" s="40">
        <v>12</v>
      </c>
      <c r="K36" s="40">
        <v>9</v>
      </c>
      <c r="L36" s="40">
        <v>8</v>
      </c>
      <c r="M36" s="40">
        <v>9</v>
      </c>
      <c r="N36" s="40">
        <v>7</v>
      </c>
      <c r="O36" s="40"/>
      <c r="P36" s="125"/>
      <c r="Q36" s="25">
        <f t="shared" si="2"/>
        <v>83</v>
      </c>
      <c r="R36" s="77">
        <v>35</v>
      </c>
      <c r="S36" s="94">
        <f t="shared" si="3"/>
        <v>22</v>
      </c>
    </row>
    <row r="37" spans="1:19" ht="15.75" customHeight="1">
      <c r="A37" s="68">
        <v>19</v>
      </c>
      <c r="B37" s="160" t="s">
        <v>136</v>
      </c>
      <c r="C37" s="40" t="s">
        <v>137</v>
      </c>
      <c r="D37" s="22" t="s">
        <v>140</v>
      </c>
      <c r="E37" s="40">
        <v>12</v>
      </c>
      <c r="F37" s="40">
        <v>9</v>
      </c>
      <c r="G37" s="40">
        <v>7</v>
      </c>
      <c r="H37" s="40">
        <v>7</v>
      </c>
      <c r="I37" s="40"/>
      <c r="J37" s="40">
        <v>12</v>
      </c>
      <c r="K37" s="40">
        <v>9</v>
      </c>
      <c r="L37" s="40">
        <v>10</v>
      </c>
      <c r="M37" s="40">
        <v>9</v>
      </c>
      <c r="N37" s="40">
        <v>8</v>
      </c>
      <c r="O37" s="40"/>
      <c r="P37" s="125"/>
      <c r="Q37" s="25">
        <f t="shared" si="2"/>
        <v>83</v>
      </c>
      <c r="R37" s="77">
        <v>36</v>
      </c>
      <c r="S37" s="94">
        <f t="shared" si="3"/>
        <v>28</v>
      </c>
    </row>
    <row r="38" spans="1:19" ht="15.75" customHeight="1">
      <c r="A38" s="68">
        <v>20</v>
      </c>
      <c r="B38" s="160" t="s">
        <v>136</v>
      </c>
      <c r="C38" s="40" t="s">
        <v>137</v>
      </c>
      <c r="D38" s="22" t="s">
        <v>141</v>
      </c>
      <c r="E38" s="40">
        <v>12</v>
      </c>
      <c r="F38" s="40">
        <v>9</v>
      </c>
      <c r="G38" s="40">
        <v>6</v>
      </c>
      <c r="H38" s="40">
        <v>8</v>
      </c>
      <c r="I38" s="40"/>
      <c r="J38" s="40">
        <v>12</v>
      </c>
      <c r="K38" s="40">
        <v>10</v>
      </c>
      <c r="L38" s="40">
        <v>10</v>
      </c>
      <c r="M38" s="40">
        <v>9</v>
      </c>
      <c r="N38" s="40">
        <v>7</v>
      </c>
      <c r="O38" s="40"/>
      <c r="P38" s="125"/>
      <c r="Q38" s="25">
        <f t="shared" si="2"/>
        <v>83</v>
      </c>
      <c r="R38" s="77">
        <v>37</v>
      </c>
      <c r="S38" s="94">
        <f t="shared" si="3"/>
        <v>27</v>
      </c>
    </row>
    <row r="39" spans="1:19" ht="15.75" customHeight="1">
      <c r="A39" s="68">
        <v>44</v>
      </c>
      <c r="B39" s="160" t="s">
        <v>72</v>
      </c>
      <c r="C39" s="40" t="s">
        <v>73</v>
      </c>
      <c r="D39" s="22" t="s">
        <v>145</v>
      </c>
      <c r="E39" s="26"/>
      <c r="F39" s="26">
        <v>9</v>
      </c>
      <c r="G39" s="26">
        <v>6</v>
      </c>
      <c r="H39" s="26">
        <v>9</v>
      </c>
      <c r="I39" s="26">
        <v>11</v>
      </c>
      <c r="J39" s="26">
        <v>12</v>
      </c>
      <c r="K39" s="26">
        <v>9</v>
      </c>
      <c r="L39" s="26">
        <v>9</v>
      </c>
      <c r="M39" s="26">
        <v>9</v>
      </c>
      <c r="N39" s="26">
        <v>9</v>
      </c>
      <c r="O39" s="26"/>
      <c r="P39" s="128"/>
      <c r="Q39" s="25">
        <f t="shared" si="2"/>
        <v>83</v>
      </c>
      <c r="R39" s="77">
        <v>38</v>
      </c>
      <c r="S39" s="94">
        <f t="shared" si="3"/>
        <v>15</v>
      </c>
    </row>
    <row r="40" spans="1:19" ht="15.75" customHeight="1">
      <c r="A40" s="68">
        <v>10</v>
      </c>
      <c r="B40" s="160" t="s">
        <v>131</v>
      </c>
      <c r="C40" s="40" t="s">
        <v>132</v>
      </c>
      <c r="D40" s="22" t="s">
        <v>124</v>
      </c>
      <c r="E40" s="26">
        <v>12</v>
      </c>
      <c r="F40" s="26">
        <v>9</v>
      </c>
      <c r="G40" s="26">
        <v>6</v>
      </c>
      <c r="H40" s="26">
        <v>8</v>
      </c>
      <c r="I40" s="26"/>
      <c r="J40" s="26">
        <v>11</v>
      </c>
      <c r="K40" s="26">
        <v>9</v>
      </c>
      <c r="L40" s="26">
        <v>10</v>
      </c>
      <c r="M40" s="26">
        <v>9</v>
      </c>
      <c r="N40" s="26">
        <v>8</v>
      </c>
      <c r="O40" s="26"/>
      <c r="P40" s="128"/>
      <c r="Q40" s="25">
        <f t="shared" si="2"/>
        <v>82</v>
      </c>
      <c r="R40" s="77">
        <v>39</v>
      </c>
      <c r="S40" s="94">
        <f t="shared" si="3"/>
        <v>27</v>
      </c>
    </row>
    <row r="41" spans="1:19" ht="15.75" customHeight="1">
      <c r="A41" s="68">
        <v>21</v>
      </c>
      <c r="B41" s="160" t="s">
        <v>151</v>
      </c>
      <c r="C41" s="40" t="s">
        <v>152</v>
      </c>
      <c r="D41" s="22" t="s">
        <v>153</v>
      </c>
      <c r="E41" s="40"/>
      <c r="F41" s="40">
        <v>10</v>
      </c>
      <c r="G41" s="40">
        <v>6</v>
      </c>
      <c r="H41" s="40">
        <v>7</v>
      </c>
      <c r="I41" s="40">
        <v>9</v>
      </c>
      <c r="J41" s="40">
        <v>14</v>
      </c>
      <c r="K41" s="40">
        <v>10</v>
      </c>
      <c r="L41" s="40">
        <v>9</v>
      </c>
      <c r="M41" s="40">
        <v>9</v>
      </c>
      <c r="N41" s="40">
        <v>8</v>
      </c>
      <c r="O41" s="40"/>
      <c r="P41" s="125"/>
      <c r="Q41" s="25">
        <f t="shared" si="2"/>
        <v>82</v>
      </c>
      <c r="R41" s="77">
        <v>40</v>
      </c>
      <c r="S41" s="94">
        <f t="shared" si="3"/>
        <v>16</v>
      </c>
    </row>
    <row r="42" spans="1:19" ht="15.75" customHeight="1">
      <c r="A42" s="68">
        <v>11</v>
      </c>
      <c r="B42" s="160" t="s">
        <v>131</v>
      </c>
      <c r="C42" s="40" t="s">
        <v>132</v>
      </c>
      <c r="D42" s="22" t="s">
        <v>146</v>
      </c>
      <c r="E42" s="26"/>
      <c r="F42" s="26">
        <v>9</v>
      </c>
      <c r="G42" s="26">
        <v>7</v>
      </c>
      <c r="H42" s="26">
        <v>8</v>
      </c>
      <c r="I42" s="26">
        <v>10</v>
      </c>
      <c r="J42" s="26">
        <v>12</v>
      </c>
      <c r="K42" s="26">
        <v>9</v>
      </c>
      <c r="L42" s="26">
        <v>10</v>
      </c>
      <c r="M42" s="26">
        <v>10</v>
      </c>
      <c r="N42" s="26">
        <v>6</v>
      </c>
      <c r="O42" s="26"/>
      <c r="P42" s="128"/>
      <c r="Q42" s="25">
        <f t="shared" si="2"/>
        <v>81</v>
      </c>
      <c r="R42" s="77">
        <v>41</v>
      </c>
      <c r="S42" s="94">
        <f t="shared" si="3"/>
        <v>16</v>
      </c>
    </row>
    <row r="43" spans="1:19" ht="15.75" customHeight="1">
      <c r="A43" s="68">
        <v>7</v>
      </c>
      <c r="B43" s="161" t="s">
        <v>131</v>
      </c>
      <c r="C43" s="68" t="s">
        <v>132</v>
      </c>
      <c r="D43" s="22" t="s">
        <v>130</v>
      </c>
      <c r="E43" s="40">
        <v>12</v>
      </c>
      <c r="F43" s="40">
        <v>9</v>
      </c>
      <c r="G43" s="40">
        <v>6</v>
      </c>
      <c r="H43" s="40">
        <v>7</v>
      </c>
      <c r="I43" s="40"/>
      <c r="J43" s="40">
        <v>12</v>
      </c>
      <c r="K43" s="40">
        <v>9</v>
      </c>
      <c r="L43" s="40">
        <v>9</v>
      </c>
      <c r="M43" s="40">
        <v>10</v>
      </c>
      <c r="N43" s="40">
        <v>6</v>
      </c>
      <c r="O43" s="40"/>
      <c r="P43" s="125"/>
      <c r="Q43" s="25">
        <f t="shared" si="2"/>
        <v>80</v>
      </c>
      <c r="R43" s="77">
        <v>42</v>
      </c>
      <c r="S43" s="94">
        <f t="shared" si="3"/>
        <v>27</v>
      </c>
    </row>
    <row r="44" spans="1:19" ht="15.75" customHeight="1">
      <c r="A44" s="68">
        <v>9</v>
      </c>
      <c r="B44" s="160" t="s">
        <v>131</v>
      </c>
      <c r="C44" s="40" t="s">
        <v>132</v>
      </c>
      <c r="D44" s="22" t="s">
        <v>149</v>
      </c>
      <c r="E44" s="40"/>
      <c r="F44" s="40">
        <v>9</v>
      </c>
      <c r="G44" s="40">
        <v>6</v>
      </c>
      <c r="H44" s="40">
        <v>8</v>
      </c>
      <c r="I44" s="40">
        <v>12</v>
      </c>
      <c r="J44" s="40">
        <v>12</v>
      </c>
      <c r="K44" s="40">
        <v>9</v>
      </c>
      <c r="L44" s="40">
        <v>9</v>
      </c>
      <c r="M44" s="40">
        <v>9</v>
      </c>
      <c r="N44" s="40">
        <v>6</v>
      </c>
      <c r="O44" s="40"/>
      <c r="P44" s="125"/>
      <c r="Q44" s="25">
        <f t="shared" si="2"/>
        <v>80</v>
      </c>
      <c r="R44" s="77">
        <v>43</v>
      </c>
      <c r="S44" s="94">
        <f t="shared" si="3"/>
        <v>15</v>
      </c>
    </row>
    <row r="45" spans="1:19" ht="15.75" customHeight="1">
      <c r="A45" s="68">
        <v>27</v>
      </c>
      <c r="B45" s="160" t="s">
        <v>79</v>
      </c>
      <c r="C45" s="40" t="s">
        <v>80</v>
      </c>
      <c r="D45" s="22" t="s">
        <v>118</v>
      </c>
      <c r="E45" s="26"/>
      <c r="F45" s="26">
        <v>9</v>
      </c>
      <c r="G45" s="26">
        <v>6</v>
      </c>
      <c r="H45" s="26">
        <v>7</v>
      </c>
      <c r="I45" s="26">
        <v>12</v>
      </c>
      <c r="J45" s="26">
        <v>13</v>
      </c>
      <c r="K45" s="26">
        <v>9</v>
      </c>
      <c r="L45" s="26">
        <v>8</v>
      </c>
      <c r="M45" s="26">
        <v>9</v>
      </c>
      <c r="N45" s="26">
        <v>6</v>
      </c>
      <c r="O45" s="26"/>
      <c r="P45" s="128"/>
      <c r="Q45" s="25">
        <f t="shared" si="2"/>
        <v>79</v>
      </c>
      <c r="R45" s="77">
        <v>44</v>
      </c>
      <c r="S45" s="94">
        <f t="shared" si="3"/>
        <v>15</v>
      </c>
    </row>
    <row r="46" spans="1:19" ht="15.75" customHeight="1">
      <c r="A46" s="68">
        <v>40</v>
      </c>
      <c r="B46" s="160" t="s">
        <v>120</v>
      </c>
      <c r="C46" s="40" t="s">
        <v>121</v>
      </c>
      <c r="D46" s="22" t="s">
        <v>125</v>
      </c>
      <c r="E46" s="40"/>
      <c r="F46" s="40">
        <v>9</v>
      </c>
      <c r="G46" s="40">
        <v>6</v>
      </c>
      <c r="H46" s="40">
        <v>7</v>
      </c>
      <c r="I46" s="40">
        <v>11</v>
      </c>
      <c r="J46" s="40">
        <v>12</v>
      </c>
      <c r="K46" s="40">
        <v>8</v>
      </c>
      <c r="L46" s="40">
        <v>9</v>
      </c>
      <c r="M46" s="40">
        <v>9</v>
      </c>
      <c r="N46" s="40">
        <v>7</v>
      </c>
      <c r="O46" s="40"/>
      <c r="P46" s="125"/>
      <c r="Q46" s="25">
        <f t="shared" si="2"/>
        <v>78</v>
      </c>
      <c r="R46" s="77">
        <v>45</v>
      </c>
      <c r="S46" s="94">
        <f t="shared" si="3"/>
        <v>15</v>
      </c>
    </row>
    <row r="47" spans="1:19" ht="15.75" customHeight="1">
      <c r="A47" s="68">
        <v>41</v>
      </c>
      <c r="B47" s="160" t="s">
        <v>72</v>
      </c>
      <c r="C47" s="40" t="s">
        <v>73</v>
      </c>
      <c r="D47" s="22" t="s">
        <v>141</v>
      </c>
      <c r="E47" s="40"/>
      <c r="F47" s="40">
        <v>9</v>
      </c>
      <c r="G47" s="40">
        <v>8</v>
      </c>
      <c r="H47" s="40">
        <v>9</v>
      </c>
      <c r="I47" s="40"/>
      <c r="J47" s="40">
        <v>13</v>
      </c>
      <c r="K47" s="40">
        <v>9</v>
      </c>
      <c r="L47" s="40">
        <v>9</v>
      </c>
      <c r="M47" s="40">
        <v>9</v>
      </c>
      <c r="N47" s="40">
        <v>7</v>
      </c>
      <c r="O47" s="40"/>
      <c r="P47" s="125"/>
      <c r="Q47" s="25">
        <f t="shared" si="2"/>
        <v>73</v>
      </c>
      <c r="R47" s="77">
        <v>46</v>
      </c>
      <c r="S47" s="94">
        <f t="shared" si="3"/>
        <v>17</v>
      </c>
    </row>
    <row r="48" spans="1:19" ht="15.75" customHeight="1">
      <c r="A48" s="68">
        <v>35</v>
      </c>
      <c r="B48" s="160" t="s">
        <v>120</v>
      </c>
      <c r="C48" s="40" t="s">
        <v>121</v>
      </c>
      <c r="D48" s="22" t="s">
        <v>157</v>
      </c>
      <c r="E48" s="26"/>
      <c r="F48" s="26">
        <v>9</v>
      </c>
      <c r="G48" s="26">
        <v>7</v>
      </c>
      <c r="H48" s="26">
        <v>9</v>
      </c>
      <c r="I48" s="26"/>
      <c r="J48" s="26">
        <v>12</v>
      </c>
      <c r="K48" s="26">
        <v>9</v>
      </c>
      <c r="L48" s="26">
        <v>9</v>
      </c>
      <c r="M48" s="26">
        <v>10</v>
      </c>
      <c r="N48" s="26">
        <v>8</v>
      </c>
      <c r="O48" s="26"/>
      <c r="P48" s="128"/>
      <c r="Q48" s="25">
        <f t="shared" si="2"/>
        <v>73</v>
      </c>
      <c r="R48" s="77">
        <v>47</v>
      </c>
      <c r="S48" s="94">
        <f t="shared" si="3"/>
        <v>16</v>
      </c>
    </row>
    <row r="49" spans="1:19" ht="15.75" customHeight="1">
      <c r="A49" s="68">
        <v>23</v>
      </c>
      <c r="B49" s="160" t="s">
        <v>151</v>
      </c>
      <c r="C49" s="40" t="s">
        <v>152</v>
      </c>
      <c r="D49" s="22" t="s">
        <v>155</v>
      </c>
      <c r="E49" s="40"/>
      <c r="F49" s="40"/>
      <c r="G49" s="40">
        <v>6</v>
      </c>
      <c r="H49" s="40">
        <v>7</v>
      </c>
      <c r="I49" s="40">
        <v>11</v>
      </c>
      <c r="J49" s="40">
        <v>14</v>
      </c>
      <c r="K49" s="40">
        <v>10</v>
      </c>
      <c r="L49" s="40">
        <v>9</v>
      </c>
      <c r="M49" s="40">
        <v>9</v>
      </c>
      <c r="N49" s="40">
        <v>7</v>
      </c>
      <c r="O49" s="40"/>
      <c r="P49" s="125"/>
      <c r="Q49" s="25">
        <f t="shared" si="2"/>
        <v>73</v>
      </c>
      <c r="R49" s="77">
        <v>48</v>
      </c>
      <c r="S49" s="94">
        <f t="shared" si="3"/>
        <v>6</v>
      </c>
    </row>
    <row r="50" spans="1:19" ht="15.75" customHeight="1">
      <c r="A50" s="68">
        <v>42</v>
      </c>
      <c r="B50" s="160" t="s">
        <v>72</v>
      </c>
      <c r="C50" s="40" t="s">
        <v>73</v>
      </c>
      <c r="D50" s="22" t="s">
        <v>144</v>
      </c>
      <c r="E50" s="26"/>
      <c r="F50" s="26">
        <v>10</v>
      </c>
      <c r="G50" s="26">
        <v>8</v>
      </c>
      <c r="H50" s="26">
        <v>7</v>
      </c>
      <c r="I50" s="26"/>
      <c r="J50" s="26">
        <v>12</v>
      </c>
      <c r="K50" s="26">
        <v>9</v>
      </c>
      <c r="L50" s="26">
        <v>9</v>
      </c>
      <c r="M50" s="26">
        <v>9</v>
      </c>
      <c r="N50" s="26">
        <v>8</v>
      </c>
      <c r="O50" s="26"/>
      <c r="P50" s="128"/>
      <c r="Q50" s="25">
        <f t="shared" si="2"/>
        <v>72</v>
      </c>
      <c r="R50" s="77">
        <v>49</v>
      </c>
      <c r="S50" s="94">
        <f t="shared" si="3"/>
        <v>18</v>
      </c>
    </row>
    <row r="51" spans="1:19" ht="15.75" customHeight="1">
      <c r="A51" s="68">
        <v>12</v>
      </c>
      <c r="B51" s="160" t="s">
        <v>131</v>
      </c>
      <c r="C51" s="40" t="s">
        <v>132</v>
      </c>
      <c r="D51" s="22" t="s">
        <v>150</v>
      </c>
      <c r="E51" s="40"/>
      <c r="F51" s="40">
        <v>10</v>
      </c>
      <c r="G51" s="40">
        <v>6</v>
      </c>
      <c r="H51" s="40">
        <v>7</v>
      </c>
      <c r="I51" s="40"/>
      <c r="J51" s="40">
        <v>12</v>
      </c>
      <c r="K51" s="40">
        <v>10</v>
      </c>
      <c r="L51" s="40">
        <v>10</v>
      </c>
      <c r="M51" s="40">
        <v>9</v>
      </c>
      <c r="N51" s="40">
        <v>6</v>
      </c>
      <c r="O51" s="40"/>
      <c r="P51" s="125"/>
      <c r="Q51" s="25">
        <f t="shared" si="2"/>
        <v>70</v>
      </c>
      <c r="R51" s="77">
        <v>50</v>
      </c>
      <c r="S51" s="94">
        <f t="shared" si="3"/>
        <v>16</v>
      </c>
    </row>
    <row r="52" spans="1:19" ht="15.75" customHeight="1">
      <c r="A52" s="68">
        <v>17</v>
      </c>
      <c r="B52" s="160" t="s">
        <v>136</v>
      </c>
      <c r="C52" s="40" t="s">
        <v>137</v>
      </c>
      <c r="D52" s="22" t="s">
        <v>138</v>
      </c>
      <c r="E52" s="26"/>
      <c r="F52" s="26">
        <v>9</v>
      </c>
      <c r="G52" s="26">
        <v>6</v>
      </c>
      <c r="H52" s="26">
        <v>7</v>
      </c>
      <c r="I52" s="26"/>
      <c r="J52" s="26">
        <v>12</v>
      </c>
      <c r="K52" s="26">
        <v>10</v>
      </c>
      <c r="L52" s="26">
        <v>10</v>
      </c>
      <c r="M52" s="26">
        <v>9</v>
      </c>
      <c r="N52" s="26">
        <v>6</v>
      </c>
      <c r="O52" s="26"/>
      <c r="P52" s="128"/>
      <c r="Q52" s="25">
        <f t="shared" si="2"/>
        <v>69</v>
      </c>
      <c r="R52" s="77">
        <v>51</v>
      </c>
      <c r="S52" s="94">
        <f t="shared" si="3"/>
        <v>15</v>
      </c>
    </row>
    <row r="53" spans="1:19" ht="15.75" customHeight="1">
      <c r="A53" s="68">
        <v>46</v>
      </c>
      <c r="B53" s="160" t="s">
        <v>72</v>
      </c>
      <c r="C53" s="40" t="s">
        <v>73</v>
      </c>
      <c r="D53" s="22" t="s">
        <v>160</v>
      </c>
      <c r="E53" s="26"/>
      <c r="F53" s="26"/>
      <c r="G53" s="26"/>
      <c r="H53" s="26">
        <v>7</v>
      </c>
      <c r="I53" s="26">
        <v>12</v>
      </c>
      <c r="J53" s="26">
        <v>11</v>
      </c>
      <c r="K53" s="26">
        <v>9</v>
      </c>
      <c r="L53" s="26">
        <v>9</v>
      </c>
      <c r="M53" s="26">
        <v>9</v>
      </c>
      <c r="N53" s="26">
        <v>9</v>
      </c>
      <c r="O53" s="26"/>
      <c r="P53" s="128"/>
      <c r="Q53" s="25">
        <f t="shared" si="2"/>
        <v>66</v>
      </c>
      <c r="R53" s="77">
        <v>52</v>
      </c>
      <c r="S53" s="94">
        <f t="shared" si="3"/>
        <v>0</v>
      </c>
    </row>
    <row r="54" spans="1:19" ht="15.75" customHeight="1">
      <c r="A54" s="68">
        <v>15</v>
      </c>
      <c r="B54" s="160" t="s">
        <v>110</v>
      </c>
      <c r="C54" s="40" t="s">
        <v>111</v>
      </c>
      <c r="D54" s="22" t="s">
        <v>114</v>
      </c>
      <c r="E54" s="40">
        <v>12</v>
      </c>
      <c r="F54" s="40"/>
      <c r="G54" s="40"/>
      <c r="H54" s="40">
        <v>7</v>
      </c>
      <c r="I54" s="40"/>
      <c r="J54" s="40">
        <v>12</v>
      </c>
      <c r="K54" s="40">
        <v>6</v>
      </c>
      <c r="L54" s="40">
        <v>9</v>
      </c>
      <c r="M54" s="40">
        <v>8</v>
      </c>
      <c r="N54" s="40"/>
      <c r="O54" s="40"/>
      <c r="P54" s="125"/>
      <c r="Q54" s="25">
        <f t="shared" si="2"/>
        <v>54</v>
      </c>
      <c r="R54" s="77">
        <v>53</v>
      </c>
      <c r="S54" s="94">
        <f t="shared" si="3"/>
        <v>12</v>
      </c>
    </row>
    <row r="55" spans="1:19" ht="15.75" customHeight="1">
      <c r="A55" s="68">
        <v>13</v>
      </c>
      <c r="B55" s="160" t="s">
        <v>110</v>
      </c>
      <c r="C55" s="40" t="s">
        <v>111</v>
      </c>
      <c r="D55" s="22" t="s">
        <v>112</v>
      </c>
      <c r="E55" s="26"/>
      <c r="F55" s="26"/>
      <c r="G55" s="26"/>
      <c r="H55" s="26">
        <v>8</v>
      </c>
      <c r="I55" s="26"/>
      <c r="J55" s="26">
        <v>12</v>
      </c>
      <c r="K55" s="26">
        <v>6</v>
      </c>
      <c r="L55" s="26">
        <v>9</v>
      </c>
      <c r="M55" s="26">
        <v>9</v>
      </c>
      <c r="N55" s="26">
        <v>7</v>
      </c>
      <c r="O55" s="26"/>
      <c r="P55" s="128"/>
      <c r="Q55" s="25">
        <f t="shared" si="2"/>
        <v>51</v>
      </c>
      <c r="R55" s="77">
        <v>54</v>
      </c>
      <c r="S55" s="94">
        <f t="shared" si="3"/>
        <v>0</v>
      </c>
    </row>
    <row r="56" spans="1:19" ht="15.75" customHeight="1">
      <c r="A56" s="68">
        <v>14</v>
      </c>
      <c r="B56" s="160" t="s">
        <v>110</v>
      </c>
      <c r="C56" s="40" t="s">
        <v>111</v>
      </c>
      <c r="D56" s="22" t="s">
        <v>113</v>
      </c>
      <c r="E56" s="40"/>
      <c r="F56" s="40"/>
      <c r="G56" s="40"/>
      <c r="H56" s="40">
        <v>7</v>
      </c>
      <c r="I56" s="40"/>
      <c r="J56" s="40">
        <v>12</v>
      </c>
      <c r="K56" s="40">
        <v>6</v>
      </c>
      <c r="L56" s="40">
        <v>8</v>
      </c>
      <c r="M56" s="40">
        <v>8</v>
      </c>
      <c r="N56" s="40"/>
      <c r="O56" s="40"/>
      <c r="P56" s="125"/>
      <c r="Q56" s="25">
        <f t="shared" si="2"/>
        <v>41</v>
      </c>
      <c r="R56" s="77">
        <v>55</v>
      </c>
      <c r="S56" s="94">
        <f t="shared" si="3"/>
        <v>0</v>
      </c>
    </row>
    <row r="57" spans="1:19" ht="15.75" customHeight="1">
      <c r="A57" s="68">
        <v>16</v>
      </c>
      <c r="B57" s="160" t="s">
        <v>110</v>
      </c>
      <c r="C57" s="40" t="s">
        <v>111</v>
      </c>
      <c r="D57" s="22" t="s">
        <v>115</v>
      </c>
      <c r="E57" s="40"/>
      <c r="F57" s="40"/>
      <c r="G57" s="40"/>
      <c r="H57" s="40">
        <v>7</v>
      </c>
      <c r="I57" s="40"/>
      <c r="J57" s="40">
        <v>12</v>
      </c>
      <c r="K57" s="40">
        <v>6</v>
      </c>
      <c r="L57" s="40">
        <v>8</v>
      </c>
      <c r="M57" s="40">
        <v>8</v>
      </c>
      <c r="N57" s="40"/>
      <c r="O57" s="40"/>
      <c r="P57" s="125"/>
      <c r="Q57" s="25">
        <f t="shared" si="2"/>
        <v>41</v>
      </c>
      <c r="R57" s="77">
        <v>56</v>
      </c>
      <c r="S57" s="94">
        <f t="shared" si="3"/>
        <v>0</v>
      </c>
    </row>
    <row r="58" spans="1:19" ht="15.75" customHeight="1">
      <c r="A58" s="68">
        <v>4</v>
      </c>
      <c r="B58" s="160" t="s">
        <v>63</v>
      </c>
      <c r="C58" s="40" t="s">
        <v>64</v>
      </c>
      <c r="D58" s="22" t="s">
        <v>109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28"/>
      <c r="Q58" s="25">
        <f t="shared" si="2"/>
        <v>0</v>
      </c>
      <c r="R58" s="77">
        <v>57</v>
      </c>
      <c r="S58" s="94">
        <f t="shared" si="3"/>
        <v>0</v>
      </c>
    </row>
    <row r="59" spans="1:19" ht="15.75" customHeight="1">
      <c r="A59" s="68">
        <v>22</v>
      </c>
      <c r="B59" s="160" t="s">
        <v>151</v>
      </c>
      <c r="C59" s="40" t="s">
        <v>152</v>
      </c>
      <c r="D59" s="22" t="s">
        <v>154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25"/>
      <c r="Q59" s="25">
        <f t="shared" si="2"/>
        <v>0</v>
      </c>
      <c r="R59" s="77">
        <v>58</v>
      </c>
      <c r="S59" s="94">
        <f t="shared" si="3"/>
        <v>0</v>
      </c>
    </row>
  </sheetData>
  <printOptions gridLines="1"/>
  <pageMargins left="0.31496062992125984" right="0.31496062992125984" top="1.968503937007874" bottom="0.6299212598425197" header="0.5118110236220472" footer="0.5118110236220472"/>
  <pageSetup fitToHeight="0" fitToWidth="1" horizontalDpi="600" verticalDpi="600" orientation="portrait" paperSize="9" scale="89" r:id="rId2"/>
  <headerFooter alignWithMargins="0">
    <oddHeader>&amp;L&amp;G&amp;C&amp;"Arial,Grassetto"&amp;14
32° Mostra Ornitologica Bassano 2017
2-3 Dicembre&amp;R&amp;"Arial,Grassetto"&amp;14
Singoli</oddHeader>
  </headerFooter>
  <rowBreaks count="1" manualBreakCount="1">
    <brk id="29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45"/>
  <sheetViews>
    <sheetView tabSelected="1" workbookViewId="0" topLeftCell="A1">
      <pane ySplit="5" topLeftCell="A6" activePane="bottomLeft" state="frozen"/>
      <selection pane="topLeft" activeCell="T17" sqref="T17"/>
      <selection pane="bottomLeft" activeCell="A1" sqref="A1:Q15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167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132</v>
      </c>
      <c r="E2" s="233"/>
      <c r="F2" s="237"/>
      <c r="G2" s="238" t="s">
        <v>59</v>
      </c>
      <c r="H2" s="239"/>
      <c r="I2" s="239"/>
      <c r="J2" s="240" t="s">
        <v>62</v>
      </c>
      <c r="K2" s="241"/>
      <c r="L2" s="120"/>
      <c r="M2" s="121" t="s">
        <v>44</v>
      </c>
      <c r="N2" s="122"/>
      <c r="O2" s="122" t="s">
        <v>45</v>
      </c>
      <c r="P2" s="123">
        <v>13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 t="s">
        <v>170</v>
      </c>
      <c r="D4" s="257"/>
      <c r="E4" s="248"/>
      <c r="F4" s="249"/>
      <c r="G4" s="249" t="s">
        <v>170</v>
      </c>
      <c r="H4" s="258"/>
      <c r="I4" s="254"/>
      <c r="J4" s="255"/>
      <c r="K4" s="259">
        <v>419</v>
      </c>
      <c r="L4" s="260"/>
      <c r="M4" s="269"/>
      <c r="N4" s="270"/>
      <c r="O4" s="261">
        <v>155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9" ht="15.75" customHeight="1">
      <c r="A6" s="68">
        <v>1</v>
      </c>
      <c r="B6" s="22" t="s">
        <v>133</v>
      </c>
      <c r="C6" s="26">
        <v>13</v>
      </c>
      <c r="D6" s="26">
        <v>9</v>
      </c>
      <c r="E6" s="26"/>
      <c r="F6" s="26">
        <v>9</v>
      </c>
      <c r="G6" s="26">
        <v>11</v>
      </c>
      <c r="H6" s="26">
        <v>12</v>
      </c>
      <c r="I6" s="26">
        <v>9</v>
      </c>
      <c r="J6" s="26">
        <v>9</v>
      </c>
      <c r="K6" s="26">
        <v>9</v>
      </c>
      <c r="L6" s="26">
        <v>6</v>
      </c>
      <c r="M6" s="26"/>
      <c r="N6" s="27"/>
      <c r="O6" s="25">
        <f aca="true" t="shared" si="0" ref="O6:O13">IF(B6="","",SUM(C6:M6)-(N6))</f>
        <v>87</v>
      </c>
      <c r="P6" s="124" t="s">
        <v>163</v>
      </c>
      <c r="Q6" s="94">
        <f>SUM(C6:E6)</f>
        <v>22</v>
      </c>
      <c r="R6" s="95"/>
      <c r="S6" s="1">
        <f>SUM(O6:O10)</f>
        <v>419</v>
      </c>
    </row>
    <row r="7" spans="1:17" ht="15.75" customHeight="1">
      <c r="A7" s="68">
        <v>2</v>
      </c>
      <c r="B7" s="22" t="s">
        <v>134</v>
      </c>
      <c r="C7" s="26">
        <v>12</v>
      </c>
      <c r="D7" s="26">
        <v>9</v>
      </c>
      <c r="E7" s="26"/>
      <c r="F7" s="26">
        <v>9</v>
      </c>
      <c r="G7" s="26">
        <v>10</v>
      </c>
      <c r="H7" s="26">
        <v>12</v>
      </c>
      <c r="I7" s="26">
        <v>9</v>
      </c>
      <c r="J7" s="26">
        <v>8</v>
      </c>
      <c r="K7" s="26">
        <v>9</v>
      </c>
      <c r="L7" s="26">
        <v>7</v>
      </c>
      <c r="M7" s="26"/>
      <c r="N7" s="27"/>
      <c r="O7" s="25">
        <f t="shared" si="0"/>
        <v>85</v>
      </c>
      <c r="P7" s="124" t="s">
        <v>163</v>
      </c>
      <c r="Q7" s="94">
        <f aca="true" t="shared" si="1" ref="Q7:Q45">SUM(C7:E7)</f>
        <v>21</v>
      </c>
    </row>
    <row r="8" spans="1:17" ht="15.75" customHeight="1">
      <c r="A8" s="68">
        <v>3</v>
      </c>
      <c r="B8" s="22" t="s">
        <v>135</v>
      </c>
      <c r="C8" s="40">
        <v>12</v>
      </c>
      <c r="D8" s="40">
        <v>9</v>
      </c>
      <c r="E8" s="40"/>
      <c r="F8" s="40">
        <v>9</v>
      </c>
      <c r="G8" s="40">
        <v>9</v>
      </c>
      <c r="H8" s="40">
        <v>12</v>
      </c>
      <c r="I8" s="40">
        <v>9</v>
      </c>
      <c r="J8" s="40">
        <v>9</v>
      </c>
      <c r="K8" s="40">
        <v>9</v>
      </c>
      <c r="L8" s="40">
        <v>6</v>
      </c>
      <c r="M8" s="40"/>
      <c r="N8" s="40"/>
      <c r="O8" s="25">
        <f t="shared" si="0"/>
        <v>84</v>
      </c>
      <c r="P8" s="124" t="s">
        <v>163</v>
      </c>
      <c r="Q8" s="94">
        <f t="shared" si="1"/>
        <v>21</v>
      </c>
    </row>
    <row r="9" spans="1:17" ht="15.75" customHeight="1">
      <c r="A9" s="68">
        <v>4</v>
      </c>
      <c r="B9" s="22" t="s">
        <v>124</v>
      </c>
      <c r="C9" s="26">
        <v>12</v>
      </c>
      <c r="D9" s="26">
        <v>9</v>
      </c>
      <c r="E9" s="26">
        <v>6</v>
      </c>
      <c r="F9" s="26">
        <v>8</v>
      </c>
      <c r="G9" s="26"/>
      <c r="H9" s="26">
        <v>11</v>
      </c>
      <c r="I9" s="26">
        <v>9</v>
      </c>
      <c r="J9" s="26">
        <v>10</v>
      </c>
      <c r="K9" s="26">
        <v>9</v>
      </c>
      <c r="L9" s="26">
        <v>8</v>
      </c>
      <c r="M9" s="26"/>
      <c r="N9" s="27"/>
      <c r="O9" s="25">
        <f t="shared" si="0"/>
        <v>82</v>
      </c>
      <c r="P9" s="124" t="s">
        <v>163</v>
      </c>
      <c r="Q9" s="94">
        <f t="shared" si="1"/>
        <v>27</v>
      </c>
    </row>
    <row r="10" spans="1:17" ht="15.75" customHeight="1">
      <c r="A10" s="68">
        <v>5</v>
      </c>
      <c r="B10" s="22" t="s">
        <v>146</v>
      </c>
      <c r="C10" s="40"/>
      <c r="D10" s="40">
        <v>9</v>
      </c>
      <c r="E10" s="40">
        <v>7</v>
      </c>
      <c r="F10" s="40">
        <v>8</v>
      </c>
      <c r="G10" s="40">
        <v>10</v>
      </c>
      <c r="H10" s="40">
        <v>12</v>
      </c>
      <c r="I10" s="40">
        <v>9</v>
      </c>
      <c r="J10" s="40">
        <v>10</v>
      </c>
      <c r="K10" s="40">
        <v>10</v>
      </c>
      <c r="L10" s="40">
        <v>6</v>
      </c>
      <c r="M10" s="40"/>
      <c r="N10" s="40"/>
      <c r="O10" s="25">
        <f t="shared" si="0"/>
        <v>81</v>
      </c>
      <c r="P10" s="124" t="s">
        <v>163</v>
      </c>
      <c r="Q10" s="94">
        <f t="shared" si="1"/>
        <v>16</v>
      </c>
    </row>
    <row r="11" spans="1:17" ht="15.75" customHeight="1">
      <c r="A11" s="68">
        <v>6</v>
      </c>
      <c r="B11" s="22" t="s">
        <v>130</v>
      </c>
      <c r="C11" s="40">
        <v>12</v>
      </c>
      <c r="D11" s="40">
        <v>9</v>
      </c>
      <c r="E11" s="40">
        <v>6</v>
      </c>
      <c r="F11" s="40">
        <v>7</v>
      </c>
      <c r="G11" s="40"/>
      <c r="H11" s="40">
        <v>12</v>
      </c>
      <c r="I11" s="40">
        <v>9</v>
      </c>
      <c r="J11" s="40">
        <v>9</v>
      </c>
      <c r="K11" s="40">
        <v>10</v>
      </c>
      <c r="L11" s="40">
        <v>6</v>
      </c>
      <c r="M11" s="40"/>
      <c r="N11" s="40"/>
      <c r="O11" s="25">
        <f t="shared" si="0"/>
        <v>80</v>
      </c>
      <c r="P11" s="124" t="s">
        <v>163</v>
      </c>
      <c r="Q11" s="94">
        <f t="shared" si="1"/>
        <v>27</v>
      </c>
    </row>
    <row r="12" spans="1:17" ht="15.75" customHeight="1">
      <c r="A12" s="68">
        <v>7</v>
      </c>
      <c r="B12" s="22" t="s">
        <v>149</v>
      </c>
      <c r="C12" s="26"/>
      <c r="D12" s="26">
        <v>9</v>
      </c>
      <c r="E12" s="26">
        <v>6</v>
      </c>
      <c r="F12" s="26">
        <v>8</v>
      </c>
      <c r="G12" s="26">
        <v>12</v>
      </c>
      <c r="H12" s="26">
        <v>12</v>
      </c>
      <c r="I12" s="26">
        <v>9</v>
      </c>
      <c r="J12" s="26">
        <v>9</v>
      </c>
      <c r="K12" s="26">
        <v>9</v>
      </c>
      <c r="L12" s="26">
        <v>6</v>
      </c>
      <c r="M12" s="26"/>
      <c r="N12" s="27"/>
      <c r="O12" s="25">
        <f t="shared" si="0"/>
        <v>80</v>
      </c>
      <c r="P12" s="124" t="s">
        <v>163</v>
      </c>
      <c r="Q12" s="94">
        <f t="shared" si="1"/>
        <v>15</v>
      </c>
    </row>
    <row r="13" spans="1:17" ht="15.75" customHeight="1">
      <c r="A13" s="68">
        <v>8</v>
      </c>
      <c r="B13" s="22" t="s">
        <v>150</v>
      </c>
      <c r="C13" s="40"/>
      <c r="D13" s="40">
        <v>10</v>
      </c>
      <c r="E13" s="40">
        <v>6</v>
      </c>
      <c r="F13" s="40">
        <v>7</v>
      </c>
      <c r="G13" s="40"/>
      <c r="H13" s="40">
        <v>12</v>
      </c>
      <c r="I13" s="40">
        <v>10</v>
      </c>
      <c r="J13" s="40">
        <v>10</v>
      </c>
      <c r="K13" s="40">
        <v>9</v>
      </c>
      <c r="L13" s="40">
        <v>6</v>
      </c>
      <c r="M13" s="40"/>
      <c r="N13" s="40"/>
      <c r="O13" s="25">
        <f t="shared" si="0"/>
        <v>70</v>
      </c>
      <c r="P13" s="124" t="s">
        <v>163</v>
      </c>
      <c r="Q13" s="94">
        <f t="shared" si="1"/>
        <v>16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aca="true" t="shared" si="2" ref="O14:O45">IF(B14="","",SUM(C14:M14)-(N14))</f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2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2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2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2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2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2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2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2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2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2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2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2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2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2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2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2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2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2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2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2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2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2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2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2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2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2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2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2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2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2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2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portrait" paperSize="9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5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101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64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14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>
        <v>325</v>
      </c>
      <c r="H4" s="258"/>
      <c r="I4" s="254"/>
      <c r="J4" s="255"/>
      <c r="K4" s="259">
        <v>279</v>
      </c>
      <c r="L4" s="260"/>
      <c r="M4" s="269"/>
      <c r="N4" s="270"/>
      <c r="O4" s="261">
        <v>131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7</v>
      </c>
      <c r="C6" s="26"/>
      <c r="D6" s="26">
        <v>11</v>
      </c>
      <c r="E6" s="26">
        <v>7</v>
      </c>
      <c r="F6" s="26">
        <v>7</v>
      </c>
      <c r="G6" s="26">
        <v>10</v>
      </c>
      <c r="H6" s="26">
        <v>12</v>
      </c>
      <c r="I6" s="26">
        <v>9</v>
      </c>
      <c r="J6" s="26">
        <v>9</v>
      </c>
      <c r="K6" s="26">
        <v>9</v>
      </c>
      <c r="L6" s="26">
        <v>8</v>
      </c>
      <c r="M6" s="26"/>
      <c r="N6" s="27"/>
      <c r="O6" s="25">
        <f aca="true" t="shared" si="0" ref="O6:O45">IF(B6="","",SUM(C6:M6)-(N6))</f>
        <v>82</v>
      </c>
      <c r="P6" s="124" t="s">
        <v>99</v>
      </c>
      <c r="Q6" s="94">
        <f>SUM(C6:E6)</f>
        <v>18</v>
      </c>
      <c r="R6" s="95"/>
    </row>
    <row r="7" spans="1:17" ht="15.75" customHeight="1">
      <c r="A7" s="68">
        <v>2</v>
      </c>
      <c r="B7" s="22">
        <v>15</v>
      </c>
      <c r="C7" s="26"/>
      <c r="D7" s="26">
        <v>10</v>
      </c>
      <c r="E7" s="26">
        <v>7</v>
      </c>
      <c r="F7" s="26">
        <v>8</v>
      </c>
      <c r="G7" s="26">
        <v>9</v>
      </c>
      <c r="H7" s="26">
        <v>12</v>
      </c>
      <c r="I7" s="26">
        <v>9</v>
      </c>
      <c r="J7" s="26">
        <v>9</v>
      </c>
      <c r="K7" s="26">
        <v>9</v>
      </c>
      <c r="L7" s="26">
        <v>10</v>
      </c>
      <c r="M7" s="26"/>
      <c r="N7" s="27"/>
      <c r="O7" s="25">
        <f t="shared" si="0"/>
        <v>83</v>
      </c>
      <c r="P7" s="124" t="s">
        <v>99</v>
      </c>
      <c r="Q7" s="94">
        <f aca="true" t="shared" si="1" ref="Q7:Q45">SUM(C7:E7)</f>
        <v>17</v>
      </c>
    </row>
    <row r="8" spans="1:17" ht="15.75" customHeight="1">
      <c r="A8" s="68">
        <v>3</v>
      </c>
      <c r="B8" s="22">
        <v>36</v>
      </c>
      <c r="C8" s="40"/>
      <c r="D8" s="40">
        <v>11</v>
      </c>
      <c r="E8" s="40">
        <v>8</v>
      </c>
      <c r="F8" s="40">
        <v>7</v>
      </c>
      <c r="G8" s="40">
        <v>9</v>
      </c>
      <c r="H8" s="40">
        <v>12</v>
      </c>
      <c r="I8" s="40">
        <v>9</v>
      </c>
      <c r="J8" s="40">
        <v>9</v>
      </c>
      <c r="K8" s="40">
        <v>9</v>
      </c>
      <c r="L8" s="40">
        <v>10</v>
      </c>
      <c r="M8" s="40"/>
      <c r="N8" s="40"/>
      <c r="O8" s="25">
        <f t="shared" si="0"/>
        <v>84</v>
      </c>
      <c r="P8" s="124" t="s">
        <v>99</v>
      </c>
      <c r="Q8" s="94">
        <f t="shared" si="1"/>
        <v>19</v>
      </c>
    </row>
    <row r="9" spans="1:17" ht="15.75" customHeight="1">
      <c r="A9" s="68">
        <v>4</v>
      </c>
      <c r="B9" s="22">
        <v>22</v>
      </c>
      <c r="C9" s="40"/>
      <c r="D9" s="40">
        <v>9</v>
      </c>
      <c r="E9" s="40">
        <v>7</v>
      </c>
      <c r="F9" s="40">
        <v>7</v>
      </c>
      <c r="G9" s="40">
        <v>9</v>
      </c>
      <c r="H9" s="40">
        <v>12</v>
      </c>
      <c r="I9" s="40">
        <v>9</v>
      </c>
      <c r="J9" s="40">
        <v>8</v>
      </c>
      <c r="K9" s="40">
        <v>8</v>
      </c>
      <c r="L9" s="40">
        <v>7</v>
      </c>
      <c r="M9" s="40"/>
      <c r="N9" s="40"/>
      <c r="O9" s="25">
        <f t="shared" si="0"/>
        <v>76</v>
      </c>
      <c r="P9" s="124" t="s">
        <v>99</v>
      </c>
      <c r="Q9" s="94">
        <f t="shared" si="1"/>
        <v>16</v>
      </c>
    </row>
    <row r="10" spans="1:17" ht="15.75" customHeight="1">
      <c r="A10" s="68">
        <v>5</v>
      </c>
      <c r="B10" s="22" t="s">
        <v>106</v>
      </c>
      <c r="C10" s="26">
        <v>14</v>
      </c>
      <c r="D10" s="26">
        <v>10</v>
      </c>
      <c r="E10" s="26">
        <v>7</v>
      </c>
      <c r="F10" s="26">
        <v>9</v>
      </c>
      <c r="G10" s="26">
        <v>9</v>
      </c>
      <c r="H10" s="26">
        <v>12</v>
      </c>
      <c r="I10" s="26">
        <v>10</v>
      </c>
      <c r="J10" s="26">
        <v>9</v>
      </c>
      <c r="K10" s="26">
        <v>8</v>
      </c>
      <c r="L10" s="26">
        <v>9</v>
      </c>
      <c r="M10" s="26"/>
      <c r="N10" s="27"/>
      <c r="O10" s="25">
        <f t="shared" si="0"/>
        <v>97</v>
      </c>
      <c r="P10" s="124" t="s">
        <v>163</v>
      </c>
      <c r="Q10" s="94">
        <f t="shared" si="1"/>
        <v>31</v>
      </c>
    </row>
    <row r="11" spans="1:17" ht="15.75" customHeight="1">
      <c r="A11" s="68">
        <v>6</v>
      </c>
      <c r="B11" s="22" t="s">
        <v>107</v>
      </c>
      <c r="C11" s="26"/>
      <c r="D11" s="26">
        <v>11</v>
      </c>
      <c r="E11" s="26">
        <v>6</v>
      </c>
      <c r="F11" s="26">
        <v>9</v>
      </c>
      <c r="G11" s="26">
        <v>10</v>
      </c>
      <c r="H11" s="26">
        <v>12</v>
      </c>
      <c r="I11" s="26">
        <v>10</v>
      </c>
      <c r="J11" s="26">
        <v>9</v>
      </c>
      <c r="K11" s="26">
        <v>9</v>
      </c>
      <c r="L11" s="26">
        <v>10</v>
      </c>
      <c r="M11" s="26"/>
      <c r="N11" s="27"/>
      <c r="O11" s="25">
        <f t="shared" si="0"/>
        <v>86</v>
      </c>
      <c r="P11" s="124" t="s">
        <v>163</v>
      </c>
      <c r="Q11" s="94">
        <f t="shared" si="1"/>
        <v>17</v>
      </c>
    </row>
    <row r="12" spans="1:17" ht="15.75" customHeight="1">
      <c r="A12" s="68">
        <v>7</v>
      </c>
      <c r="B12" s="22" t="s">
        <v>108</v>
      </c>
      <c r="C12" s="40">
        <v>13</v>
      </c>
      <c r="D12" s="40">
        <v>10</v>
      </c>
      <c r="E12" s="40">
        <v>6</v>
      </c>
      <c r="F12" s="40">
        <v>7</v>
      </c>
      <c r="G12" s="40">
        <v>12</v>
      </c>
      <c r="H12" s="40">
        <v>13</v>
      </c>
      <c r="I12" s="40">
        <v>9</v>
      </c>
      <c r="J12" s="40">
        <v>8</v>
      </c>
      <c r="K12" s="40">
        <v>9</v>
      </c>
      <c r="L12" s="40">
        <v>9</v>
      </c>
      <c r="M12" s="40"/>
      <c r="N12" s="40"/>
      <c r="O12" s="25">
        <f t="shared" si="0"/>
        <v>96</v>
      </c>
      <c r="P12" s="124" t="s">
        <v>163</v>
      </c>
      <c r="Q12" s="94">
        <f t="shared" si="1"/>
        <v>29</v>
      </c>
    </row>
    <row r="13" spans="1:17" ht="15.75" customHeight="1">
      <c r="A13" s="68">
        <v>8</v>
      </c>
      <c r="B13" s="22" t="s">
        <v>109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>
        <f t="shared" si="0"/>
        <v>0</v>
      </c>
      <c r="P13" s="124" t="s">
        <v>163</v>
      </c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1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164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111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12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/>
      <c r="D4" s="257"/>
      <c r="E4" s="248"/>
      <c r="F4" s="249"/>
      <c r="G4" s="249"/>
      <c r="H4" s="258"/>
      <c r="I4" s="254"/>
      <c r="J4" s="255"/>
      <c r="K4" s="259">
        <v>187</v>
      </c>
      <c r="L4" s="260"/>
      <c r="M4" s="269"/>
      <c r="N4" s="270"/>
      <c r="O4" s="261">
        <v>12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 t="s">
        <v>112</v>
      </c>
      <c r="C6" s="26"/>
      <c r="D6" s="26"/>
      <c r="E6" s="26"/>
      <c r="F6" s="26">
        <v>8</v>
      </c>
      <c r="G6" s="26"/>
      <c r="H6" s="26">
        <v>12</v>
      </c>
      <c r="I6" s="26">
        <v>6</v>
      </c>
      <c r="J6" s="26">
        <v>9</v>
      </c>
      <c r="K6" s="26">
        <v>9</v>
      </c>
      <c r="L6" s="26">
        <v>7</v>
      </c>
      <c r="M6" s="26"/>
      <c r="N6" s="27"/>
      <c r="O6" s="25">
        <f aca="true" t="shared" si="0" ref="O6:O45">IF(B6="","",SUM(C6:M6)-(N6))</f>
        <v>51</v>
      </c>
      <c r="P6" s="124"/>
      <c r="Q6" s="94">
        <f>SUM(C6:E6)</f>
        <v>0</v>
      </c>
      <c r="R6" s="95"/>
    </row>
    <row r="7" spans="1:17" ht="15.75" customHeight="1">
      <c r="A7" s="68">
        <v>2</v>
      </c>
      <c r="B7" s="22" t="s">
        <v>113</v>
      </c>
      <c r="C7" s="26"/>
      <c r="D7" s="26"/>
      <c r="E7" s="26"/>
      <c r="F7" s="26">
        <v>7</v>
      </c>
      <c r="G7" s="26"/>
      <c r="H7" s="26">
        <v>12</v>
      </c>
      <c r="I7" s="26">
        <v>6</v>
      </c>
      <c r="J7" s="26">
        <v>8</v>
      </c>
      <c r="K7" s="26">
        <v>8</v>
      </c>
      <c r="L7" s="26"/>
      <c r="M7" s="26"/>
      <c r="N7" s="27"/>
      <c r="O7" s="25">
        <f t="shared" si="0"/>
        <v>41</v>
      </c>
      <c r="P7" s="124"/>
      <c r="Q7" s="94">
        <f aca="true" t="shared" si="1" ref="Q7:Q45">SUM(C7:E7)</f>
        <v>0</v>
      </c>
    </row>
    <row r="8" spans="1:17" ht="15.75" customHeight="1">
      <c r="A8" s="68">
        <v>3</v>
      </c>
      <c r="B8" s="22" t="s">
        <v>114</v>
      </c>
      <c r="C8" s="40">
        <v>12</v>
      </c>
      <c r="D8" s="40"/>
      <c r="E8" s="40"/>
      <c r="F8" s="40">
        <v>7</v>
      </c>
      <c r="G8" s="40"/>
      <c r="H8" s="40">
        <v>12</v>
      </c>
      <c r="I8" s="40">
        <v>6</v>
      </c>
      <c r="J8" s="40">
        <v>9</v>
      </c>
      <c r="K8" s="40">
        <v>8</v>
      </c>
      <c r="L8" s="40"/>
      <c r="M8" s="40"/>
      <c r="N8" s="40"/>
      <c r="O8" s="25">
        <f t="shared" si="0"/>
        <v>54</v>
      </c>
      <c r="P8" s="124"/>
      <c r="Q8" s="94">
        <f t="shared" si="1"/>
        <v>12</v>
      </c>
    </row>
    <row r="9" spans="1:17" ht="15.75" customHeight="1">
      <c r="A9" s="68">
        <v>4</v>
      </c>
      <c r="B9" s="22" t="s">
        <v>115</v>
      </c>
      <c r="C9" s="40"/>
      <c r="D9" s="40"/>
      <c r="E9" s="40"/>
      <c r="F9" s="40">
        <v>7</v>
      </c>
      <c r="G9" s="40"/>
      <c r="H9" s="40">
        <v>12</v>
      </c>
      <c r="I9" s="40">
        <v>6</v>
      </c>
      <c r="J9" s="40">
        <v>8</v>
      </c>
      <c r="K9" s="40">
        <v>8</v>
      </c>
      <c r="L9" s="40"/>
      <c r="M9" s="40"/>
      <c r="N9" s="40"/>
      <c r="O9" s="25">
        <f t="shared" si="0"/>
        <v>41</v>
      </c>
      <c r="P9" s="124"/>
      <c r="Q9" s="94">
        <f t="shared" si="1"/>
        <v>0</v>
      </c>
    </row>
    <row r="10" spans="1:17" ht="15.75" customHeight="1">
      <c r="A10" s="68">
        <v>5</v>
      </c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5" t="str">
        <f t="shared" si="0"/>
        <v/>
      </c>
      <c r="P10" s="124"/>
      <c r="Q10" s="94">
        <f t="shared" si="1"/>
        <v>0</v>
      </c>
    </row>
    <row r="11" spans="1:17" ht="15.75" customHeight="1">
      <c r="A11" s="68">
        <v>6</v>
      </c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 t="str">
        <f t="shared" si="0"/>
        <v/>
      </c>
      <c r="P11" s="124"/>
      <c r="Q11" s="94">
        <f t="shared" si="1"/>
        <v>0</v>
      </c>
    </row>
    <row r="12" spans="1:17" ht="15.75" customHeight="1">
      <c r="A12" s="68">
        <v>7</v>
      </c>
      <c r="B12" s="2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 t="str">
        <f t="shared" si="0"/>
        <v/>
      </c>
      <c r="P12" s="124"/>
      <c r="Q12" s="94">
        <f t="shared" si="1"/>
        <v>0</v>
      </c>
    </row>
    <row r="13" spans="1:17" ht="15.75" customHeight="1">
      <c r="A13" s="68">
        <v>8</v>
      </c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5" t="str">
        <f t="shared" si="0"/>
        <v/>
      </c>
      <c r="P13" s="124"/>
      <c r="Q13" s="94">
        <f t="shared" si="1"/>
        <v>0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K4:L4"/>
    <mergeCell ref="O4:P4"/>
    <mergeCell ref="R4:R5"/>
    <mergeCell ref="R2:R3"/>
    <mergeCell ref="K3:L3"/>
    <mergeCell ref="M3:N4"/>
    <mergeCell ref="O3:P3"/>
    <mergeCell ref="B3:B4"/>
    <mergeCell ref="C3:D3"/>
    <mergeCell ref="E3:F4"/>
    <mergeCell ref="G3:H3"/>
    <mergeCell ref="I3:J4"/>
    <mergeCell ref="C4:D4"/>
    <mergeCell ref="G4:H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Y45"/>
  <sheetViews>
    <sheetView workbookViewId="0" topLeftCell="A1">
      <pane ySplit="5" topLeftCell="A6" activePane="bottomLeft" state="frozen"/>
      <selection pane="topLeft" activeCell="T17" sqref="T17"/>
      <selection pane="bottomLeft" activeCell="A1" sqref="A1:Q15"/>
    </sheetView>
  </sheetViews>
  <sheetFormatPr defaultColWidth="9.140625" defaultRowHeight="15.75" customHeight="1"/>
  <cols>
    <col min="1" max="1" width="3.140625" style="2" customWidth="1"/>
    <col min="2" max="2" width="7.140625" style="23" customWidth="1"/>
    <col min="3" max="13" width="4.28125" style="30" customWidth="1"/>
    <col min="14" max="14" width="4.8515625" style="30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8" ht="15.75" customHeight="1">
      <c r="A1" s="231" t="s">
        <v>41</v>
      </c>
      <c r="B1" s="232"/>
      <c r="C1" s="232"/>
      <c r="D1" s="233" t="s">
        <v>102</v>
      </c>
      <c r="E1" s="233"/>
      <c r="F1" s="233"/>
      <c r="G1" s="233"/>
      <c r="H1" s="233"/>
      <c r="I1" s="234"/>
      <c r="J1" s="234"/>
      <c r="K1" s="235"/>
      <c r="R1" s="126"/>
    </row>
    <row r="2" spans="1:18" ht="15.75" customHeight="1">
      <c r="A2" s="231" t="s">
        <v>32</v>
      </c>
      <c r="B2" s="232"/>
      <c r="C2" s="232"/>
      <c r="D2" s="236" t="s">
        <v>75</v>
      </c>
      <c r="E2" s="233"/>
      <c r="F2" s="237"/>
      <c r="G2" s="238" t="s">
        <v>59</v>
      </c>
      <c r="H2" s="239"/>
      <c r="I2" s="239"/>
      <c r="J2" s="240" t="s">
        <v>60</v>
      </c>
      <c r="K2" s="241"/>
      <c r="L2" s="120"/>
      <c r="M2" s="121" t="s">
        <v>44</v>
      </c>
      <c r="N2" s="122"/>
      <c r="O2" s="122" t="s">
        <v>45</v>
      </c>
      <c r="P2" s="123">
        <v>18</v>
      </c>
      <c r="R2" s="263"/>
    </row>
    <row r="3" spans="2:18" ht="15.75" customHeight="1">
      <c r="B3" s="242" t="s">
        <v>89</v>
      </c>
      <c r="C3" s="244" t="s">
        <v>45</v>
      </c>
      <c r="D3" s="245"/>
      <c r="E3" s="246" t="s">
        <v>90</v>
      </c>
      <c r="F3" s="247"/>
      <c r="G3" s="250" t="s">
        <v>45</v>
      </c>
      <c r="H3" s="251"/>
      <c r="I3" s="252" t="s">
        <v>91</v>
      </c>
      <c r="J3" s="253"/>
      <c r="K3" s="265" t="s">
        <v>45</v>
      </c>
      <c r="L3" s="266"/>
      <c r="M3" s="267" t="s">
        <v>92</v>
      </c>
      <c r="N3" s="268"/>
      <c r="O3" s="271" t="s">
        <v>66</v>
      </c>
      <c r="P3" s="272"/>
      <c r="R3" s="264"/>
    </row>
    <row r="4" spans="2:18" ht="23.25" customHeight="1">
      <c r="B4" s="243"/>
      <c r="C4" s="256">
        <v>264</v>
      </c>
      <c r="D4" s="257"/>
      <c r="E4" s="248"/>
      <c r="F4" s="249"/>
      <c r="G4" s="249"/>
      <c r="H4" s="258"/>
      <c r="I4" s="254"/>
      <c r="J4" s="255"/>
      <c r="K4" s="259">
        <v>382</v>
      </c>
      <c r="L4" s="260"/>
      <c r="M4" s="269"/>
      <c r="N4" s="270"/>
      <c r="O4" s="261">
        <v>184</v>
      </c>
      <c r="P4" s="262"/>
      <c r="R4" s="263"/>
    </row>
    <row r="5" spans="1:77" s="54" customFormat="1" ht="21" customHeight="1">
      <c r="A5" s="69"/>
      <c r="B5" s="50" t="s">
        <v>0</v>
      </c>
      <c r="C5" s="51" t="s">
        <v>2</v>
      </c>
      <c r="D5" s="51" t="s">
        <v>3</v>
      </c>
      <c r="E5" s="51" t="s">
        <v>4</v>
      </c>
      <c r="F5" s="51" t="s">
        <v>21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19</v>
      </c>
      <c r="L5" s="51" t="s">
        <v>30</v>
      </c>
      <c r="M5" s="51" t="s">
        <v>17</v>
      </c>
      <c r="N5" s="52" t="s">
        <v>9</v>
      </c>
      <c r="O5" s="53" t="s">
        <v>43</v>
      </c>
      <c r="P5" s="48" t="s">
        <v>42</v>
      </c>
      <c r="Q5" s="80" t="s">
        <v>39</v>
      </c>
      <c r="R5" s="264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18" ht="15.75" customHeight="1">
      <c r="A6" s="68">
        <v>1</v>
      </c>
      <c r="B6" s="22">
        <v>47</v>
      </c>
      <c r="C6" s="26">
        <v>18</v>
      </c>
      <c r="D6" s="26">
        <v>9</v>
      </c>
      <c r="E6" s="26">
        <v>6</v>
      </c>
      <c r="F6" s="26">
        <v>8</v>
      </c>
      <c r="G6" s="26">
        <v>14</v>
      </c>
      <c r="H6" s="26">
        <v>12</v>
      </c>
      <c r="I6" s="26">
        <v>9</v>
      </c>
      <c r="J6" s="26">
        <v>8</v>
      </c>
      <c r="K6" s="26">
        <v>9</v>
      </c>
      <c r="L6" s="26">
        <v>11</v>
      </c>
      <c r="M6" s="26">
        <v>3</v>
      </c>
      <c r="N6" s="27"/>
      <c r="O6" s="25">
        <f aca="true" t="shared" si="0" ref="O6:O45">IF(B6="","",SUM(C6:M6)-(N6))</f>
        <v>107</v>
      </c>
      <c r="P6" s="124" t="s">
        <v>98</v>
      </c>
      <c r="Q6" s="94">
        <f>SUM(C6:E6)</f>
        <v>33</v>
      </c>
      <c r="R6" s="95"/>
    </row>
    <row r="7" spans="1:17" ht="15.75" customHeight="1">
      <c r="A7" s="68">
        <v>2</v>
      </c>
      <c r="B7" s="22">
        <v>30</v>
      </c>
      <c r="C7" s="26"/>
      <c r="D7" s="26">
        <v>10</v>
      </c>
      <c r="E7" s="26">
        <v>6</v>
      </c>
      <c r="F7" s="26">
        <v>7</v>
      </c>
      <c r="G7" s="26">
        <v>10</v>
      </c>
      <c r="H7" s="26">
        <v>12</v>
      </c>
      <c r="I7" s="26">
        <v>8</v>
      </c>
      <c r="J7" s="26">
        <v>8</v>
      </c>
      <c r="K7" s="26">
        <v>10</v>
      </c>
      <c r="L7" s="26">
        <v>9</v>
      </c>
      <c r="M7" s="26"/>
      <c r="N7" s="27"/>
      <c r="O7" s="25">
        <f t="shared" si="0"/>
        <v>80</v>
      </c>
      <c r="P7" s="124" t="s">
        <v>98</v>
      </c>
      <c r="Q7" s="94">
        <f aca="true" t="shared" si="1" ref="Q7:Q45">SUM(C7:E7)</f>
        <v>16</v>
      </c>
    </row>
    <row r="8" spans="1:17" ht="15.75" customHeight="1">
      <c r="A8" s="68">
        <v>3</v>
      </c>
      <c r="B8" s="22">
        <v>46</v>
      </c>
      <c r="C8" s="40">
        <v>15</v>
      </c>
      <c r="D8" s="40">
        <v>9</v>
      </c>
      <c r="E8" s="40"/>
      <c r="F8" s="40">
        <v>7</v>
      </c>
      <c r="G8" s="40"/>
      <c r="H8" s="40">
        <v>12</v>
      </c>
      <c r="I8" s="40">
        <v>9</v>
      </c>
      <c r="J8" s="40">
        <v>8</v>
      </c>
      <c r="K8" s="40">
        <v>9</v>
      </c>
      <c r="L8" s="40">
        <v>8</v>
      </c>
      <c r="M8" s="40"/>
      <c r="N8" s="40"/>
      <c r="O8" s="25">
        <f t="shared" si="0"/>
        <v>77</v>
      </c>
      <c r="P8" s="124" t="s">
        <v>98</v>
      </c>
      <c r="Q8" s="94">
        <f t="shared" si="1"/>
        <v>24</v>
      </c>
    </row>
    <row r="9" spans="1:17" ht="15.75" customHeight="1">
      <c r="A9" s="68">
        <v>4</v>
      </c>
      <c r="B9" s="22">
        <v>40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5">
        <f t="shared" si="0"/>
        <v>0</v>
      </c>
      <c r="P9" s="124" t="s">
        <v>98</v>
      </c>
      <c r="Q9" s="94">
        <f t="shared" si="1"/>
        <v>0</v>
      </c>
    </row>
    <row r="10" spans="1:17" ht="15.75" customHeight="1">
      <c r="A10" s="68">
        <v>5</v>
      </c>
      <c r="B10" s="22" t="s">
        <v>161</v>
      </c>
      <c r="C10" s="26">
        <v>13</v>
      </c>
      <c r="D10" s="26">
        <v>12</v>
      </c>
      <c r="E10" s="26">
        <v>7</v>
      </c>
      <c r="F10" s="26">
        <v>7</v>
      </c>
      <c r="G10" s="26">
        <v>12</v>
      </c>
      <c r="H10" s="26">
        <v>12</v>
      </c>
      <c r="I10" s="26">
        <v>9</v>
      </c>
      <c r="J10" s="26">
        <v>8</v>
      </c>
      <c r="K10" s="26">
        <v>8</v>
      </c>
      <c r="L10" s="26">
        <v>8</v>
      </c>
      <c r="M10" s="26"/>
      <c r="N10" s="27"/>
      <c r="O10" s="25">
        <f t="shared" si="0"/>
        <v>96</v>
      </c>
      <c r="P10" s="124" t="s">
        <v>163</v>
      </c>
      <c r="Q10" s="94">
        <f t="shared" si="1"/>
        <v>32</v>
      </c>
    </row>
    <row r="11" spans="1:17" ht="15.75" customHeight="1">
      <c r="A11" s="68">
        <v>6</v>
      </c>
      <c r="B11" s="22" t="s">
        <v>147</v>
      </c>
      <c r="C11" s="26">
        <v>12</v>
      </c>
      <c r="D11" s="26">
        <v>11</v>
      </c>
      <c r="E11" s="26">
        <v>6</v>
      </c>
      <c r="F11" s="26">
        <v>8</v>
      </c>
      <c r="G11" s="26">
        <v>12</v>
      </c>
      <c r="H11" s="26">
        <v>12</v>
      </c>
      <c r="I11" s="26">
        <v>9</v>
      </c>
      <c r="J11" s="26">
        <v>9</v>
      </c>
      <c r="K11" s="26">
        <v>9</v>
      </c>
      <c r="L11" s="26">
        <v>9</v>
      </c>
      <c r="M11" s="26"/>
      <c r="N11" s="27"/>
      <c r="O11" s="25">
        <f t="shared" si="0"/>
        <v>97</v>
      </c>
      <c r="P11" s="124" t="s">
        <v>163</v>
      </c>
      <c r="Q11" s="94">
        <f t="shared" si="1"/>
        <v>29</v>
      </c>
    </row>
    <row r="12" spans="1:17" ht="15.75" customHeight="1">
      <c r="A12" s="68">
        <v>7</v>
      </c>
      <c r="B12" s="22" t="s">
        <v>150</v>
      </c>
      <c r="C12" s="40">
        <v>12</v>
      </c>
      <c r="D12" s="40">
        <v>9</v>
      </c>
      <c r="E12" s="40">
        <v>7</v>
      </c>
      <c r="F12" s="40">
        <v>7</v>
      </c>
      <c r="G12" s="40">
        <v>10</v>
      </c>
      <c r="H12" s="40">
        <v>12</v>
      </c>
      <c r="I12" s="40">
        <v>9</v>
      </c>
      <c r="J12" s="40">
        <v>8</v>
      </c>
      <c r="K12" s="40">
        <v>10</v>
      </c>
      <c r="L12" s="40">
        <v>7</v>
      </c>
      <c r="M12" s="40"/>
      <c r="N12" s="40"/>
      <c r="O12" s="25">
        <f t="shared" si="0"/>
        <v>91</v>
      </c>
      <c r="P12" s="124" t="s">
        <v>163</v>
      </c>
      <c r="Q12" s="94">
        <f t="shared" si="1"/>
        <v>28</v>
      </c>
    </row>
    <row r="13" spans="1:17" ht="15.75" customHeight="1">
      <c r="A13" s="68">
        <v>8</v>
      </c>
      <c r="B13" s="22" t="s">
        <v>162</v>
      </c>
      <c r="C13" s="40">
        <v>14</v>
      </c>
      <c r="D13" s="40">
        <v>10</v>
      </c>
      <c r="E13" s="40">
        <v>7</v>
      </c>
      <c r="F13" s="40">
        <v>6</v>
      </c>
      <c r="G13" s="40">
        <v>10</v>
      </c>
      <c r="H13" s="40">
        <v>12</v>
      </c>
      <c r="I13" s="40">
        <v>9</v>
      </c>
      <c r="J13" s="40">
        <v>9</v>
      </c>
      <c r="K13" s="40">
        <v>9</v>
      </c>
      <c r="L13" s="40">
        <v>12</v>
      </c>
      <c r="M13" s="40"/>
      <c r="N13" s="40"/>
      <c r="O13" s="25">
        <f t="shared" si="0"/>
        <v>98</v>
      </c>
      <c r="P13" s="124" t="s">
        <v>163</v>
      </c>
      <c r="Q13" s="94">
        <f t="shared" si="1"/>
        <v>31</v>
      </c>
    </row>
    <row r="14" spans="1:17" ht="15.75" customHeight="1">
      <c r="A14" s="68">
        <v>9</v>
      </c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5" t="str">
        <f t="shared" si="0"/>
        <v/>
      </c>
      <c r="P14" s="76"/>
      <c r="Q14" s="94">
        <f t="shared" si="1"/>
        <v>0</v>
      </c>
    </row>
    <row r="15" spans="1:17" ht="15.75" customHeight="1">
      <c r="A15" s="68">
        <v>10</v>
      </c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 t="str">
        <f t="shared" si="0"/>
        <v/>
      </c>
      <c r="P15" s="76"/>
      <c r="Q15" s="94">
        <f t="shared" si="1"/>
        <v>0</v>
      </c>
    </row>
    <row r="16" spans="1:17" ht="15.75" customHeight="1">
      <c r="A16" s="68">
        <v>11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5" t="str">
        <f t="shared" si="0"/>
        <v/>
      </c>
      <c r="P16" s="77"/>
      <c r="Q16" s="94">
        <f t="shared" si="1"/>
        <v>0</v>
      </c>
    </row>
    <row r="17" spans="1:17" ht="15.75" customHeight="1">
      <c r="A17" s="68">
        <v>12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 t="str">
        <f t="shared" si="0"/>
        <v/>
      </c>
      <c r="P17" s="77"/>
      <c r="Q17" s="94">
        <f t="shared" si="1"/>
        <v>0</v>
      </c>
    </row>
    <row r="18" spans="1:17" ht="15.75" customHeight="1">
      <c r="A18" s="68">
        <v>13</v>
      </c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5" t="str">
        <f t="shared" si="0"/>
        <v/>
      </c>
      <c r="P18" s="77"/>
      <c r="Q18" s="94">
        <f t="shared" si="1"/>
        <v>0</v>
      </c>
    </row>
    <row r="19" spans="1:17" ht="15.75" customHeight="1">
      <c r="A19" s="68">
        <v>14</v>
      </c>
      <c r="B19" s="2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 t="str">
        <f t="shared" si="0"/>
        <v/>
      </c>
      <c r="P19" s="77"/>
      <c r="Q19" s="94">
        <f t="shared" si="1"/>
        <v>0</v>
      </c>
    </row>
    <row r="20" spans="1:17" ht="15.75" customHeight="1">
      <c r="A20" s="68">
        <v>15</v>
      </c>
      <c r="B20" s="2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5" t="str">
        <f t="shared" si="0"/>
        <v/>
      </c>
      <c r="P20" s="77"/>
      <c r="Q20" s="94">
        <f t="shared" si="1"/>
        <v>0</v>
      </c>
    </row>
    <row r="21" spans="1:17" ht="15.75" customHeight="1">
      <c r="A21" s="68">
        <v>16</v>
      </c>
      <c r="B21" s="2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5" t="str">
        <f t="shared" si="0"/>
        <v/>
      </c>
      <c r="P21" s="77"/>
      <c r="Q21" s="94">
        <f t="shared" si="1"/>
        <v>0</v>
      </c>
    </row>
    <row r="22" spans="1:17" ht="15.75" customHeight="1">
      <c r="A22" s="68">
        <v>17</v>
      </c>
      <c r="B22" s="2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5" t="str">
        <f t="shared" si="0"/>
        <v/>
      </c>
      <c r="P22" s="77"/>
      <c r="Q22" s="94">
        <f t="shared" si="1"/>
        <v>0</v>
      </c>
    </row>
    <row r="23" spans="1:17" ht="15.75" customHeight="1">
      <c r="A23" s="68">
        <v>18</v>
      </c>
      <c r="B23" s="2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 t="str">
        <f t="shared" si="0"/>
        <v/>
      </c>
      <c r="P23" s="77"/>
      <c r="Q23" s="94">
        <f t="shared" si="1"/>
        <v>0</v>
      </c>
    </row>
    <row r="24" spans="1:17" ht="15.75" customHeight="1">
      <c r="A24" s="68">
        <v>19</v>
      </c>
      <c r="B24" s="2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5" t="str">
        <f t="shared" si="0"/>
        <v/>
      </c>
      <c r="P24" s="77"/>
      <c r="Q24" s="94">
        <f t="shared" si="1"/>
        <v>0</v>
      </c>
    </row>
    <row r="25" spans="1:17" ht="15.75" customHeight="1">
      <c r="A25" s="68">
        <v>20</v>
      </c>
      <c r="B25" s="2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5" t="str">
        <f t="shared" si="0"/>
        <v/>
      </c>
      <c r="P25" s="77"/>
      <c r="Q25" s="94">
        <f t="shared" si="1"/>
        <v>0</v>
      </c>
    </row>
    <row r="26" spans="1:17" ht="15.75" customHeight="1">
      <c r="A26" s="68">
        <v>21</v>
      </c>
      <c r="B26" s="2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tr">
        <f t="shared" si="0"/>
        <v/>
      </c>
      <c r="P26" s="77"/>
      <c r="Q26" s="94">
        <f t="shared" si="1"/>
        <v>0</v>
      </c>
    </row>
    <row r="27" spans="1:17" ht="15.75" customHeight="1">
      <c r="A27" s="68">
        <v>22</v>
      </c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 t="str">
        <f t="shared" si="0"/>
        <v/>
      </c>
      <c r="P27" s="77"/>
      <c r="Q27" s="94">
        <f t="shared" si="1"/>
        <v>0</v>
      </c>
    </row>
    <row r="28" spans="1:17" ht="15.75" customHeight="1">
      <c r="A28" s="68">
        <v>23</v>
      </c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5" t="str">
        <f t="shared" si="0"/>
        <v/>
      </c>
      <c r="P28" s="77"/>
      <c r="Q28" s="94">
        <f t="shared" si="1"/>
        <v>0</v>
      </c>
    </row>
    <row r="29" spans="1:17" ht="15.75" customHeight="1">
      <c r="A29" s="68">
        <v>24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5" t="str">
        <f t="shared" si="0"/>
        <v/>
      </c>
      <c r="P29" s="77"/>
      <c r="Q29" s="94">
        <f t="shared" si="1"/>
        <v>0</v>
      </c>
    </row>
    <row r="30" spans="1:17" ht="15.75" customHeight="1">
      <c r="A30" s="68">
        <v>25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5" t="str">
        <f t="shared" si="0"/>
        <v/>
      </c>
      <c r="P30" s="77"/>
      <c r="Q30" s="94">
        <f t="shared" si="1"/>
        <v>0</v>
      </c>
    </row>
    <row r="31" spans="1:17" ht="15.75" customHeight="1">
      <c r="A31" s="68">
        <v>26</v>
      </c>
      <c r="B31" s="2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tr">
        <f t="shared" si="0"/>
        <v/>
      </c>
      <c r="P31" s="77"/>
      <c r="Q31" s="94">
        <f t="shared" si="1"/>
        <v>0</v>
      </c>
    </row>
    <row r="32" spans="1:17" ht="15.75" customHeight="1">
      <c r="A32" s="68">
        <v>27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 t="str">
        <f t="shared" si="0"/>
        <v/>
      </c>
      <c r="P32" s="77"/>
      <c r="Q32" s="94">
        <f t="shared" si="1"/>
        <v>0</v>
      </c>
    </row>
    <row r="33" spans="1:17" ht="15.75" customHeight="1">
      <c r="A33" s="68">
        <v>28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5" t="str">
        <f t="shared" si="0"/>
        <v/>
      </c>
      <c r="P33" s="77"/>
      <c r="Q33" s="94">
        <f t="shared" si="1"/>
        <v>0</v>
      </c>
    </row>
    <row r="34" spans="1:17" ht="15.75" customHeight="1">
      <c r="A34" s="68">
        <v>29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5" t="str">
        <f t="shared" si="0"/>
        <v/>
      </c>
      <c r="P34" s="77"/>
      <c r="Q34" s="94">
        <f t="shared" si="1"/>
        <v>0</v>
      </c>
    </row>
    <row r="35" spans="1:17" ht="15.75" customHeight="1">
      <c r="A35" s="68">
        <v>30</v>
      </c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5" t="str">
        <f t="shared" si="0"/>
        <v/>
      </c>
      <c r="P35" s="77"/>
      <c r="Q35" s="94">
        <f t="shared" si="1"/>
        <v>0</v>
      </c>
    </row>
    <row r="36" spans="1:17" ht="15.75" customHeight="1">
      <c r="A36" s="68">
        <v>31</v>
      </c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5" t="str">
        <f t="shared" si="0"/>
        <v/>
      </c>
      <c r="P36" s="77"/>
      <c r="Q36" s="94">
        <f t="shared" si="1"/>
        <v>0</v>
      </c>
    </row>
    <row r="37" spans="1:17" ht="15.75" customHeight="1">
      <c r="A37" s="68">
        <v>32</v>
      </c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5" t="str">
        <f t="shared" si="0"/>
        <v/>
      </c>
      <c r="P37" s="77"/>
      <c r="Q37" s="94">
        <f t="shared" si="1"/>
        <v>0</v>
      </c>
    </row>
    <row r="38" spans="1:17" ht="15.75" customHeight="1">
      <c r="A38" s="68">
        <v>33</v>
      </c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5" t="str">
        <f t="shared" si="0"/>
        <v/>
      </c>
      <c r="P38" s="77"/>
      <c r="Q38" s="94">
        <f t="shared" si="1"/>
        <v>0</v>
      </c>
    </row>
    <row r="39" spans="1:17" ht="15.75" customHeight="1">
      <c r="A39" s="68">
        <v>34</v>
      </c>
      <c r="B39" s="2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tr">
        <f t="shared" si="0"/>
        <v/>
      </c>
      <c r="P39" s="77"/>
      <c r="Q39" s="94">
        <f t="shared" si="1"/>
        <v>0</v>
      </c>
    </row>
    <row r="40" spans="1:17" ht="15.75" customHeight="1">
      <c r="A40" s="68">
        <v>35</v>
      </c>
      <c r="B40" s="2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 t="str">
        <f t="shared" si="0"/>
        <v/>
      </c>
      <c r="P40" s="77"/>
      <c r="Q40" s="94">
        <f t="shared" si="1"/>
        <v>0</v>
      </c>
    </row>
    <row r="41" spans="1:17" ht="15.75" customHeight="1">
      <c r="A41" s="68">
        <v>36</v>
      </c>
      <c r="B41" s="2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5" t="str">
        <f t="shared" si="0"/>
        <v/>
      </c>
      <c r="P41" s="77"/>
      <c r="Q41" s="94">
        <f t="shared" si="1"/>
        <v>0</v>
      </c>
    </row>
    <row r="42" spans="1:17" ht="15.75" customHeight="1">
      <c r="A42" s="68">
        <v>37</v>
      </c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5" t="str">
        <f t="shared" si="0"/>
        <v/>
      </c>
      <c r="P42" s="77"/>
      <c r="Q42" s="94">
        <f t="shared" si="1"/>
        <v>0</v>
      </c>
    </row>
    <row r="43" spans="1:17" ht="15.75" customHeight="1">
      <c r="A43" s="68">
        <v>38</v>
      </c>
      <c r="B43" s="2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5" t="str">
        <f t="shared" si="0"/>
        <v/>
      </c>
      <c r="P43" s="77"/>
      <c r="Q43" s="94">
        <f t="shared" si="1"/>
        <v>0</v>
      </c>
    </row>
    <row r="44" spans="1:17" ht="15.75" customHeight="1">
      <c r="A44" s="68">
        <v>39</v>
      </c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5" t="str">
        <f t="shared" si="0"/>
        <v/>
      </c>
      <c r="P44" s="77"/>
      <c r="Q44" s="94">
        <f t="shared" si="1"/>
        <v>0</v>
      </c>
    </row>
    <row r="45" spans="1:17" ht="15.75" customHeight="1">
      <c r="A45" s="68">
        <v>40</v>
      </c>
      <c r="B45" s="2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5" t="str">
        <f t="shared" si="0"/>
        <v/>
      </c>
      <c r="P45" s="77"/>
      <c r="Q45" s="94">
        <f t="shared" si="1"/>
        <v>0</v>
      </c>
    </row>
  </sheetData>
  <mergeCells count="20">
    <mergeCell ref="A1:C1"/>
    <mergeCell ref="D1:K1"/>
    <mergeCell ref="A2:C2"/>
    <mergeCell ref="D2:F2"/>
    <mergeCell ref="G2:I2"/>
    <mergeCell ref="J2:K2"/>
    <mergeCell ref="B3:B4"/>
    <mergeCell ref="C3:D3"/>
    <mergeCell ref="E3:F4"/>
    <mergeCell ref="G3:H3"/>
    <mergeCell ref="I3:J4"/>
    <mergeCell ref="C4:D4"/>
    <mergeCell ref="G4:H4"/>
    <mergeCell ref="K4:L4"/>
    <mergeCell ref="O4:P4"/>
    <mergeCell ref="R4:R5"/>
    <mergeCell ref="R2:R3"/>
    <mergeCell ref="K3:L3"/>
    <mergeCell ref="M3:N4"/>
    <mergeCell ref="O3:P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2017-12-02T19:21:13Z</cp:lastPrinted>
  <dcterms:created xsi:type="dcterms:W3CDTF">2006-06-29T12:55:00Z</dcterms:created>
  <dcterms:modified xsi:type="dcterms:W3CDTF">2017-12-02T19:21:55Z</dcterms:modified>
  <cp:category/>
  <cp:version/>
  <cp:contentType/>
  <cp:contentStatus/>
</cp:coreProperties>
</file>