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Canarini\Mostre\2018\"/>
    </mc:Choice>
  </mc:AlternateContent>
  <bookViews>
    <workbookView xWindow="0" yWindow="0" windowWidth="20490" windowHeight="7755" tabRatio="934"/>
  </bookViews>
  <sheets>
    <sheet name="Classifiche" sheetId="10" r:id="rId1"/>
    <sheet name="Speciali" sheetId="11" r:id="rId2"/>
    <sheet name="Stamm" sheetId="1" r:id="rId3"/>
    <sheet name="Coppie" sheetId="2" r:id="rId4"/>
    <sheet name="Singoli" sheetId="3" r:id="rId5"/>
    <sheet name="Bertoni" sheetId="79" r:id="rId6"/>
    <sheet name="Bressan" sheetId="67" r:id="rId7"/>
    <sheet name="Dalla Valeria" sheetId="81" r:id="rId8"/>
    <sheet name="Fantinello" sheetId="62" r:id="rId9"/>
    <sheet name="Mabilia" sheetId="98" r:id="rId10"/>
    <sheet name="Merlo" sheetId="64" r:id="rId11"/>
    <sheet name="Milosevic" sheetId="83" r:id="rId12"/>
    <sheet name="Naska" sheetId="71" r:id="rId13"/>
    <sheet name="Pagliarusco" sheetId="91" r:id="rId14"/>
    <sheet name="Pattaro" sheetId="73" r:id="rId15"/>
    <sheet name="Zecchinati" sheetId="84" r:id="rId16"/>
    <sheet name="ff" sheetId="89" r:id="rId17"/>
    <sheet name="gg" sheetId="88" r:id="rId18"/>
    <sheet name="Foglio1" sheetId="102" r:id="rId19"/>
    <sheet name="Foglio2" sheetId="103" r:id="rId20"/>
    <sheet name="Foglio3" sheetId="104" r:id="rId21"/>
  </sheets>
  <definedNames>
    <definedName name="_xlnm._FilterDatabase" localSheetId="2" hidden="1">Stamm!$C$1:$C$61</definedName>
  </definedNames>
  <calcPr calcId="152511"/>
</workbook>
</file>

<file path=xl/calcChain.xml><?xml version="1.0" encoding="utf-8"?>
<calcChain xmlns="http://schemas.openxmlformats.org/spreadsheetml/2006/main">
  <c r="O4" i="84" l="1"/>
  <c r="S3" i="84"/>
  <c r="O4" i="73"/>
  <c r="K4" i="91"/>
  <c r="O19" i="91"/>
  <c r="O18" i="91"/>
  <c r="O17" i="91"/>
  <c r="O10" i="91"/>
  <c r="O16" i="91"/>
  <c r="O8" i="91"/>
  <c r="O6" i="91"/>
  <c r="O9" i="91"/>
  <c r="O15" i="91"/>
  <c r="O7" i="91"/>
  <c r="O14" i="91"/>
  <c r="O13" i="91"/>
  <c r="O12" i="91"/>
  <c r="O11" i="91"/>
  <c r="O9" i="71"/>
  <c r="O17" i="71"/>
  <c r="O16" i="71"/>
  <c r="O14" i="71"/>
  <c r="O11" i="71"/>
  <c r="O12" i="71"/>
  <c r="O7" i="71"/>
  <c r="O6" i="71"/>
  <c r="K4" i="71" s="1"/>
  <c r="O8" i="71"/>
  <c r="O10" i="71"/>
  <c r="O15" i="71"/>
  <c r="O13" i="71"/>
  <c r="O4" i="83"/>
  <c r="K4" i="83"/>
  <c r="O9" i="83"/>
  <c r="O8" i="83"/>
  <c r="O7" i="83"/>
  <c r="O6" i="83"/>
  <c r="O4" i="64"/>
  <c r="K4" i="64"/>
  <c r="S3" i="67"/>
  <c r="O4" i="67"/>
  <c r="O10" i="67"/>
  <c r="O12" i="67"/>
  <c r="O13" i="67"/>
  <c r="O14" i="67"/>
  <c r="O11" i="67"/>
  <c r="O8" i="67"/>
  <c r="O17" i="67"/>
  <c r="O7" i="67"/>
  <c r="O16" i="67"/>
  <c r="O6" i="67"/>
  <c r="O15" i="67"/>
  <c r="O9" i="67"/>
  <c r="O4" i="79"/>
  <c r="K4" i="79"/>
  <c r="S3" i="79"/>
  <c r="S3" i="71" l="1"/>
  <c r="O10" i="79"/>
  <c r="O15" i="79"/>
  <c r="O14" i="79"/>
  <c r="O13" i="79"/>
  <c r="O12" i="79"/>
  <c r="O9" i="79"/>
  <c r="S52" i="1"/>
  <c r="S53" i="1"/>
  <c r="S54" i="1"/>
  <c r="S55" i="1"/>
  <c r="O19" i="98" l="1"/>
  <c r="Q45" i="98"/>
  <c r="O45" i="98"/>
  <c r="Q44" i="98"/>
  <c r="O44" i="98"/>
  <c r="Q43" i="98"/>
  <c r="O43" i="98"/>
  <c r="Q42" i="98"/>
  <c r="O42" i="98"/>
  <c r="Q41" i="98"/>
  <c r="O41" i="98"/>
  <c r="Q40" i="98"/>
  <c r="O40" i="98"/>
  <c r="Q39" i="98"/>
  <c r="O39" i="98"/>
  <c r="Q38" i="98"/>
  <c r="O38" i="98"/>
  <c r="Q37" i="98"/>
  <c r="O37" i="98"/>
  <c r="Q36" i="98"/>
  <c r="O36" i="98"/>
  <c r="Q35" i="98"/>
  <c r="O35" i="98"/>
  <c r="Q34" i="98"/>
  <c r="O34" i="98"/>
  <c r="Q33" i="98"/>
  <c r="O33" i="98"/>
  <c r="Q32" i="98"/>
  <c r="O32" i="98"/>
  <c r="Q31" i="98"/>
  <c r="O31" i="98"/>
  <c r="Q30" i="98"/>
  <c r="O30" i="98"/>
  <c r="Q29" i="98"/>
  <c r="O20" i="98"/>
  <c r="Q28" i="98"/>
  <c r="O29" i="98"/>
  <c r="Q27" i="98"/>
  <c r="O15" i="98"/>
  <c r="Q26" i="98"/>
  <c r="O21" i="98"/>
  <c r="Q25" i="98"/>
  <c r="Q24" i="98"/>
  <c r="O28" i="98"/>
  <c r="Q23" i="98"/>
  <c r="O6" i="98"/>
  <c r="Q22" i="98"/>
  <c r="O27" i="98"/>
  <c r="Q19" i="98"/>
  <c r="O12" i="98"/>
  <c r="Q18" i="98"/>
  <c r="O16" i="98"/>
  <c r="Q13" i="98"/>
  <c r="O23" i="98"/>
  <c r="Q20" i="98"/>
  <c r="O9" i="98"/>
  <c r="Q8" i="98"/>
  <c r="O8" i="98"/>
  <c r="Q14" i="98"/>
  <c r="O22" i="98"/>
  <c r="Q15" i="98"/>
  <c r="O18" i="98"/>
  <c r="Q17" i="98"/>
  <c r="O25" i="98"/>
  <c r="Q12" i="98"/>
  <c r="O13" i="98"/>
  <c r="Q9" i="98"/>
  <c r="O7" i="98"/>
  <c r="Q11" i="98"/>
  <c r="O14" i="98"/>
  <c r="Q10" i="98"/>
  <c r="O24" i="98"/>
  <c r="Q7" i="98"/>
  <c r="O11" i="98"/>
  <c r="Q16" i="98"/>
  <c r="O17" i="98"/>
  <c r="Q21" i="98"/>
  <c r="O26" i="98"/>
  <c r="Q6" i="98"/>
  <c r="O10" i="98"/>
  <c r="O28" i="67"/>
  <c r="O29" i="67"/>
  <c r="O30" i="67"/>
  <c r="O31" i="67"/>
  <c r="O32" i="67"/>
  <c r="O33" i="67"/>
  <c r="O34" i="67"/>
  <c r="O35" i="67"/>
  <c r="O36" i="67"/>
  <c r="O37" i="67"/>
  <c r="O38" i="67"/>
  <c r="O39" i="67"/>
  <c r="O40" i="67"/>
  <c r="O41" i="67"/>
  <c r="O42" i="67"/>
  <c r="O43" i="67"/>
  <c r="O44" i="67"/>
  <c r="O45" i="67"/>
  <c r="S12" i="1"/>
  <c r="Q45" i="91"/>
  <c r="O45" i="91"/>
  <c r="Q44" i="91"/>
  <c r="O44" i="91"/>
  <c r="Q43" i="91"/>
  <c r="O43" i="91"/>
  <c r="Q42" i="91"/>
  <c r="O42" i="91"/>
  <c r="Q41" i="91"/>
  <c r="O41" i="91"/>
  <c r="Q40" i="91"/>
  <c r="O40" i="91"/>
  <c r="Q39" i="91"/>
  <c r="O39" i="91"/>
  <c r="Q38" i="91"/>
  <c r="O38" i="91"/>
  <c r="Q37" i="91"/>
  <c r="O37" i="91"/>
  <c r="Q36" i="91"/>
  <c r="O36" i="91"/>
  <c r="Q35" i="91"/>
  <c r="O35" i="91"/>
  <c r="Q34" i="91"/>
  <c r="O34" i="91"/>
  <c r="Q33" i="91"/>
  <c r="Q32" i="91"/>
  <c r="Q31" i="91"/>
  <c r="Q30" i="91"/>
  <c r="Q29" i="91"/>
  <c r="Q28" i="91"/>
  <c r="Q27" i="91"/>
  <c r="Q26" i="91"/>
  <c r="Q8" i="91"/>
  <c r="Q19" i="91"/>
  <c r="Q21" i="91"/>
  <c r="Q17" i="91"/>
  <c r="Q15" i="91"/>
  <c r="Q11" i="91"/>
  <c r="Q13" i="91"/>
  <c r="Q14" i="91"/>
  <c r="Q12" i="91"/>
  <c r="Q24" i="91"/>
  <c r="Q20" i="91"/>
  <c r="Q10" i="91"/>
  <c r="Q23" i="91"/>
  <c r="Q9" i="91"/>
  <c r="Q25" i="91"/>
  <c r="Q22" i="91"/>
  <c r="Q7" i="91"/>
  <c r="Q16" i="91"/>
  <c r="Q6" i="91"/>
  <c r="Q18" i="91"/>
  <c r="O28" i="81"/>
  <c r="O29" i="81"/>
  <c r="O30" i="81"/>
  <c r="O31" i="81"/>
  <c r="O32" i="81"/>
  <c r="O33" i="81"/>
  <c r="O34" i="81"/>
  <c r="O35" i="81"/>
  <c r="O36" i="81"/>
  <c r="O37" i="81"/>
  <c r="O38" i="81"/>
  <c r="O39" i="81"/>
  <c r="O40" i="81"/>
  <c r="O41" i="81"/>
  <c r="O42" i="81"/>
  <c r="O43" i="81"/>
  <c r="O44" i="81"/>
  <c r="O45" i="81"/>
  <c r="Q45" i="89"/>
  <c r="O45" i="89"/>
  <c r="Q44" i="89"/>
  <c r="O44" i="89"/>
  <c r="Q43" i="89"/>
  <c r="O43" i="89"/>
  <c r="Q42" i="89"/>
  <c r="O42" i="89"/>
  <c r="Q41" i="89"/>
  <c r="O41" i="89"/>
  <c r="Q40" i="89"/>
  <c r="O40" i="89"/>
  <c r="Q39" i="89"/>
  <c r="O39" i="89"/>
  <c r="Q38" i="89"/>
  <c r="O38" i="89"/>
  <c r="Q37" i="89"/>
  <c r="O37" i="89"/>
  <c r="Q36" i="89"/>
  <c r="O36" i="89"/>
  <c r="Q35" i="89"/>
  <c r="O35" i="89"/>
  <c r="Q34" i="89"/>
  <c r="O34" i="89"/>
  <c r="Q33" i="89"/>
  <c r="O33" i="89"/>
  <c r="Q32" i="89"/>
  <c r="O32" i="89"/>
  <c r="Q31" i="89"/>
  <c r="O31" i="89"/>
  <c r="Q30" i="89"/>
  <c r="O30" i="89"/>
  <c r="Q29" i="89"/>
  <c r="O29" i="89"/>
  <c r="Q28" i="89"/>
  <c r="O28" i="89"/>
  <c r="Q27" i="89"/>
  <c r="O27" i="89"/>
  <c r="Q26" i="89"/>
  <c r="O26" i="89"/>
  <c r="Q25" i="89"/>
  <c r="O25" i="89"/>
  <c r="Q24" i="89"/>
  <c r="O24" i="89"/>
  <c r="Q23" i="89"/>
  <c r="O23" i="89"/>
  <c r="Q22" i="89"/>
  <c r="O22" i="89"/>
  <c r="Q21" i="89"/>
  <c r="O21" i="89"/>
  <c r="Q20" i="89"/>
  <c r="O20" i="89"/>
  <c r="Q19" i="89"/>
  <c r="O19" i="89"/>
  <c r="Q18" i="89"/>
  <c r="O18" i="89"/>
  <c r="Q17" i="89"/>
  <c r="O17" i="89"/>
  <c r="Q16" i="89"/>
  <c r="O16" i="89"/>
  <c r="Q15" i="89"/>
  <c r="O15" i="89"/>
  <c r="Q14" i="89"/>
  <c r="O14" i="89"/>
  <c r="Q13" i="89"/>
  <c r="O13" i="89"/>
  <c r="Q12" i="89"/>
  <c r="O12" i="89"/>
  <c r="Q11" i="89"/>
  <c r="O11" i="89"/>
  <c r="Q10" i="89"/>
  <c r="O10" i="89"/>
  <c r="Q9" i="89"/>
  <c r="O9" i="89"/>
  <c r="Q8" i="89"/>
  <c r="O8" i="89"/>
  <c r="Q7" i="89"/>
  <c r="O7" i="89"/>
  <c r="Q6" i="89"/>
  <c r="O6" i="89"/>
  <c r="Q45" i="88"/>
  <c r="O45" i="88"/>
  <c r="Q44" i="88"/>
  <c r="O44" i="88"/>
  <c r="Q43" i="88"/>
  <c r="O43" i="88"/>
  <c r="Q42" i="88"/>
  <c r="O42" i="88"/>
  <c r="Q41" i="88"/>
  <c r="O41" i="88"/>
  <c r="Q40" i="88"/>
  <c r="O40" i="88"/>
  <c r="Q39" i="88"/>
  <c r="O39" i="88"/>
  <c r="Q38" i="88"/>
  <c r="O38" i="88"/>
  <c r="Q37" i="88"/>
  <c r="O37" i="88"/>
  <c r="Q36" i="88"/>
  <c r="O36" i="88"/>
  <c r="Q35" i="88"/>
  <c r="O35" i="88"/>
  <c r="Q34" i="88"/>
  <c r="O34" i="88"/>
  <c r="Q33" i="88"/>
  <c r="O33" i="88"/>
  <c r="Q32" i="88"/>
  <c r="O32" i="88"/>
  <c r="Q31" i="88"/>
  <c r="O31" i="88"/>
  <c r="Q30" i="88"/>
  <c r="O30" i="88"/>
  <c r="Q29" i="88"/>
  <c r="O29" i="88"/>
  <c r="Q28" i="88"/>
  <c r="O28" i="88"/>
  <c r="Q27" i="88"/>
  <c r="O27" i="88"/>
  <c r="Q26" i="88"/>
  <c r="O26" i="88"/>
  <c r="Q25" i="88"/>
  <c r="O25" i="88"/>
  <c r="Q24" i="88"/>
  <c r="O24" i="88"/>
  <c r="Q23" i="88"/>
  <c r="O23" i="88"/>
  <c r="Q22" i="88"/>
  <c r="O22" i="88"/>
  <c r="Q7" i="88"/>
  <c r="O7" i="88"/>
  <c r="Q6" i="88"/>
  <c r="O6" i="88"/>
  <c r="Q8" i="88"/>
  <c r="O8" i="88"/>
  <c r="Q13" i="88"/>
  <c r="O13" i="88"/>
  <c r="Q11" i="88"/>
  <c r="O11" i="88"/>
  <c r="Q10" i="88"/>
  <c r="O10" i="88"/>
  <c r="Q9" i="88"/>
  <c r="O9" i="88"/>
  <c r="Q12" i="88"/>
  <c r="O12" i="88"/>
  <c r="Q16" i="88"/>
  <c r="O16" i="88"/>
  <c r="Q19" i="88"/>
  <c r="O19" i="88"/>
  <c r="Q17" i="88"/>
  <c r="O17" i="88"/>
  <c r="Q14" i="88"/>
  <c r="O14" i="88"/>
  <c r="Q21" i="88"/>
  <c r="O21" i="88"/>
  <c r="Q20" i="88"/>
  <c r="O20" i="88"/>
  <c r="Q15" i="88"/>
  <c r="O15" i="88"/>
  <c r="Q18" i="88"/>
  <c r="O18" i="88"/>
  <c r="R46" i="1"/>
  <c r="Q46" i="1"/>
  <c r="P46" i="1"/>
  <c r="O46" i="1"/>
  <c r="N46" i="1"/>
  <c r="M46" i="1"/>
  <c r="L46" i="1"/>
  <c r="K46" i="1"/>
  <c r="J46" i="1"/>
  <c r="I46" i="1"/>
  <c r="H46" i="1"/>
  <c r="G46" i="1"/>
  <c r="R16" i="1"/>
  <c r="Q16" i="1"/>
  <c r="P16" i="1"/>
  <c r="O16" i="1"/>
  <c r="N16" i="1"/>
  <c r="M16" i="1"/>
  <c r="L16" i="1"/>
  <c r="K16" i="1"/>
  <c r="J16" i="1"/>
  <c r="I16" i="1"/>
  <c r="H16" i="1"/>
  <c r="G16" i="1"/>
  <c r="R26" i="1"/>
  <c r="Q26" i="1"/>
  <c r="P26" i="1"/>
  <c r="O26" i="1"/>
  <c r="N26" i="1"/>
  <c r="M26" i="1"/>
  <c r="L26" i="1"/>
  <c r="K26" i="1"/>
  <c r="J26" i="1"/>
  <c r="I26" i="1"/>
  <c r="H26" i="1"/>
  <c r="G26" i="1"/>
  <c r="R31" i="1"/>
  <c r="Q31" i="1"/>
  <c r="P31" i="1"/>
  <c r="O31" i="1"/>
  <c r="N31" i="1"/>
  <c r="M31" i="1"/>
  <c r="L31" i="1"/>
  <c r="K31" i="1"/>
  <c r="J31" i="1"/>
  <c r="I31" i="1"/>
  <c r="H31" i="1"/>
  <c r="G31" i="1"/>
  <c r="R61" i="1"/>
  <c r="Q61" i="1"/>
  <c r="P61" i="1"/>
  <c r="O61" i="1"/>
  <c r="N61" i="1"/>
  <c r="M61" i="1"/>
  <c r="L61" i="1"/>
  <c r="K61" i="1"/>
  <c r="J61" i="1"/>
  <c r="I61" i="1"/>
  <c r="H61" i="1"/>
  <c r="G61" i="1"/>
  <c r="R36" i="1"/>
  <c r="Q36" i="1"/>
  <c r="P36" i="1"/>
  <c r="O36" i="1"/>
  <c r="N36" i="1"/>
  <c r="M36" i="1"/>
  <c r="L36" i="1"/>
  <c r="K36" i="1"/>
  <c r="J36" i="1"/>
  <c r="I36" i="1"/>
  <c r="H36" i="1"/>
  <c r="G36" i="1"/>
  <c r="R51" i="1"/>
  <c r="Q51" i="1"/>
  <c r="P51" i="1"/>
  <c r="O51" i="1"/>
  <c r="N51" i="1"/>
  <c r="M51" i="1"/>
  <c r="L51" i="1"/>
  <c r="K51" i="1"/>
  <c r="J51" i="1"/>
  <c r="I51" i="1"/>
  <c r="H51" i="1"/>
  <c r="G51" i="1"/>
  <c r="O25" i="62"/>
  <c r="O18" i="62"/>
  <c r="O22" i="62"/>
  <c r="O15" i="62"/>
  <c r="O26" i="62"/>
  <c r="O27" i="62"/>
  <c r="O28" i="62"/>
  <c r="O29" i="62"/>
  <c r="O30" i="62"/>
  <c r="O31" i="62"/>
  <c r="O32" i="62"/>
  <c r="O33" i="62"/>
  <c r="O34" i="62"/>
  <c r="O35" i="62"/>
  <c r="O36" i="62"/>
  <c r="O37" i="62"/>
  <c r="O38" i="62"/>
  <c r="O39" i="62"/>
  <c r="O40" i="62"/>
  <c r="O41" i="62"/>
  <c r="R11" i="1"/>
  <c r="Q11" i="1"/>
  <c r="P11" i="1"/>
  <c r="O11" i="1"/>
  <c r="N11" i="1"/>
  <c r="M11" i="1"/>
  <c r="L11" i="1"/>
  <c r="K11" i="1"/>
  <c r="J11" i="1"/>
  <c r="I11" i="1"/>
  <c r="H11" i="1"/>
  <c r="G11" i="1"/>
  <c r="R21" i="1"/>
  <c r="Q21" i="1"/>
  <c r="P21" i="1"/>
  <c r="O21" i="1"/>
  <c r="N21" i="1"/>
  <c r="M21" i="1"/>
  <c r="L21" i="1"/>
  <c r="K21" i="1"/>
  <c r="J21" i="1"/>
  <c r="I21" i="1"/>
  <c r="H21" i="1"/>
  <c r="G21" i="1"/>
  <c r="R6" i="1"/>
  <c r="Q6" i="1"/>
  <c r="P6" i="1"/>
  <c r="O6" i="1"/>
  <c r="N6" i="1"/>
  <c r="M6" i="1"/>
  <c r="L6" i="1"/>
  <c r="K6" i="1"/>
  <c r="J6" i="1"/>
  <c r="I6" i="1"/>
  <c r="H6" i="1"/>
  <c r="G6" i="1"/>
  <c r="R56" i="1"/>
  <c r="Q56" i="1"/>
  <c r="P56" i="1"/>
  <c r="O56" i="1"/>
  <c r="N56" i="1"/>
  <c r="M56" i="1"/>
  <c r="L56" i="1"/>
  <c r="K56" i="1"/>
  <c r="J56" i="1"/>
  <c r="I56" i="1"/>
  <c r="H56" i="1"/>
  <c r="G56" i="1"/>
  <c r="R41" i="1"/>
  <c r="Q41" i="1"/>
  <c r="P41" i="1"/>
  <c r="O41" i="1"/>
  <c r="N41" i="1"/>
  <c r="M41" i="1"/>
  <c r="L41" i="1"/>
  <c r="K41" i="1"/>
  <c r="J41" i="1"/>
  <c r="I41" i="1"/>
  <c r="H41" i="1"/>
  <c r="G41" i="1"/>
  <c r="Q45" i="84"/>
  <c r="Q44" i="84"/>
  <c r="Q43" i="84"/>
  <c r="Q42" i="84"/>
  <c r="Q41" i="84"/>
  <c r="Q40" i="84"/>
  <c r="Q39" i="84"/>
  <c r="Q38" i="84"/>
  <c r="Q37" i="84"/>
  <c r="Q36" i="84"/>
  <c r="Q35" i="84"/>
  <c r="Q34" i="84"/>
  <c r="Q33" i="84"/>
  <c r="Q32" i="84"/>
  <c r="Q31" i="84"/>
  <c r="Q30" i="84"/>
  <c r="Q29" i="84"/>
  <c r="Q28" i="84"/>
  <c r="Q27" i="84"/>
  <c r="Q26" i="84"/>
  <c r="Q25" i="84"/>
  <c r="Q24" i="84"/>
  <c r="Q23" i="84"/>
  <c r="Q22" i="84"/>
  <c r="Q21" i="84"/>
  <c r="Q20" i="84"/>
  <c r="Q19" i="84"/>
  <c r="Q18" i="84"/>
  <c r="Q8" i="84"/>
  <c r="O8" i="84"/>
  <c r="Q12" i="84"/>
  <c r="O12" i="84"/>
  <c r="Q16" i="84"/>
  <c r="Q13" i="84"/>
  <c r="O13" i="84"/>
  <c r="Q15" i="84"/>
  <c r="O15" i="84"/>
  <c r="Q7" i="84"/>
  <c r="O7" i="84"/>
  <c r="Q6" i="84"/>
  <c r="O6" i="84"/>
  <c r="Q9" i="84"/>
  <c r="O9" i="84"/>
  <c r="Q17" i="84"/>
  <c r="Q11" i="84"/>
  <c r="O11" i="84"/>
  <c r="Q10" i="84"/>
  <c r="O10" i="84"/>
  <c r="Q14" i="84"/>
  <c r="O14" i="84"/>
  <c r="Q45" i="83"/>
  <c r="O45" i="83"/>
  <c r="Q44" i="83"/>
  <c r="O44" i="83"/>
  <c r="Q43" i="83"/>
  <c r="O43" i="83"/>
  <c r="Q42" i="83"/>
  <c r="O42" i="83"/>
  <c r="Q41" i="83"/>
  <c r="O41" i="83"/>
  <c r="Q40" i="83"/>
  <c r="O40" i="83"/>
  <c r="Q39" i="83"/>
  <c r="O39" i="83"/>
  <c r="Q38" i="83"/>
  <c r="O38" i="83"/>
  <c r="Q37" i="83"/>
  <c r="O37" i="83"/>
  <c r="Q36" i="83"/>
  <c r="O36" i="83"/>
  <c r="Q35" i="83"/>
  <c r="O35" i="83"/>
  <c r="Q34" i="83"/>
  <c r="O34" i="83"/>
  <c r="Q33" i="83"/>
  <c r="O33" i="83"/>
  <c r="Q32" i="83"/>
  <c r="O32" i="83"/>
  <c r="Q31" i="83"/>
  <c r="O31" i="83"/>
  <c r="Q30" i="83"/>
  <c r="O30" i="83"/>
  <c r="Q29" i="83"/>
  <c r="O29" i="83"/>
  <c r="Q28" i="83"/>
  <c r="O28" i="83"/>
  <c r="Q27" i="83"/>
  <c r="O27" i="83"/>
  <c r="Q26" i="83"/>
  <c r="O26" i="83"/>
  <c r="Q19" i="83"/>
  <c r="O19" i="83"/>
  <c r="Q12" i="83"/>
  <c r="Q15" i="83"/>
  <c r="Q10" i="83"/>
  <c r="O10" i="83"/>
  <c r="Q14" i="83"/>
  <c r="Q24" i="83"/>
  <c r="O24" i="83"/>
  <c r="Q20" i="83"/>
  <c r="O20" i="83"/>
  <c r="Q18" i="83"/>
  <c r="O18" i="83"/>
  <c r="Q25" i="83"/>
  <c r="O25" i="83"/>
  <c r="Q21" i="83"/>
  <c r="O21" i="83"/>
  <c r="Q23" i="83"/>
  <c r="O23" i="83"/>
  <c r="Q22" i="83"/>
  <c r="O22" i="83"/>
  <c r="Q8" i="83"/>
  <c r="Q9" i="83"/>
  <c r="Q11" i="83"/>
  <c r="O11" i="83"/>
  <c r="Q17" i="83"/>
  <c r="O17" i="83"/>
  <c r="Q7" i="83"/>
  <c r="Q13" i="83"/>
  <c r="Q16" i="83"/>
  <c r="O16" i="83"/>
  <c r="Q6" i="83"/>
  <c r="Q45" i="81"/>
  <c r="Q44" i="81"/>
  <c r="Q43" i="81"/>
  <c r="Q42" i="81"/>
  <c r="Q41" i="81"/>
  <c r="Q40" i="81"/>
  <c r="Q39" i="81"/>
  <c r="Q38" i="81"/>
  <c r="Q37" i="81"/>
  <c r="Q36" i="81"/>
  <c r="Q35" i="81"/>
  <c r="Q34" i="81"/>
  <c r="Q33" i="81"/>
  <c r="Q32" i="81"/>
  <c r="Q31" i="81"/>
  <c r="Q30" i="81"/>
  <c r="Q29" i="81"/>
  <c r="Q28" i="81"/>
  <c r="Q27" i="81"/>
  <c r="O27" i="81"/>
  <c r="Q26" i="81"/>
  <c r="O26" i="81"/>
  <c r="Q25" i="81"/>
  <c r="O25" i="81"/>
  <c r="Q24" i="81"/>
  <c r="O24" i="81"/>
  <c r="Q23" i="81"/>
  <c r="O23" i="81"/>
  <c r="Q22" i="81"/>
  <c r="O22" i="81"/>
  <c r="Q13" i="81"/>
  <c r="O6" i="81"/>
  <c r="Q18" i="81"/>
  <c r="O18" i="81"/>
  <c r="Q19" i="81"/>
  <c r="O19" i="81"/>
  <c r="Q20" i="81"/>
  <c r="O20" i="81"/>
  <c r="Q14" i="81"/>
  <c r="O13" i="81"/>
  <c r="Q8" i="81"/>
  <c r="O9" i="81"/>
  <c r="Q12" i="81"/>
  <c r="O8" i="81"/>
  <c r="Q17" i="81"/>
  <c r="O15" i="81"/>
  <c r="Q6" i="81"/>
  <c r="O12" i="81"/>
  <c r="Q15" i="81"/>
  <c r="O7" i="81"/>
  <c r="Q7" i="81"/>
  <c r="O10" i="81"/>
  <c r="Q11" i="81"/>
  <c r="O14" i="81"/>
  <c r="Q21" i="81"/>
  <c r="O21" i="81"/>
  <c r="Q9" i="81"/>
  <c r="O11" i="81"/>
  <c r="Q10" i="81"/>
  <c r="O16" i="81"/>
  <c r="Q16" i="81"/>
  <c r="O17" i="81"/>
  <c r="Q45" i="79"/>
  <c r="Q44" i="79"/>
  <c r="Q43" i="79"/>
  <c r="Q42" i="79"/>
  <c r="Q41" i="79"/>
  <c r="Q40" i="79"/>
  <c r="Q39" i="79"/>
  <c r="Q38" i="79"/>
  <c r="Q37" i="79"/>
  <c r="Q36" i="79"/>
  <c r="Q35" i="79"/>
  <c r="Q34" i="79"/>
  <c r="Q33" i="79"/>
  <c r="Q32" i="79"/>
  <c r="Q31" i="79"/>
  <c r="Q30" i="79"/>
  <c r="Q29" i="79"/>
  <c r="Q28" i="79"/>
  <c r="Q27" i="79"/>
  <c r="Q26" i="79"/>
  <c r="Q25" i="79"/>
  <c r="Q24" i="79"/>
  <c r="Q23" i="79"/>
  <c r="Q22" i="79"/>
  <c r="Q21" i="79"/>
  <c r="Q20" i="79"/>
  <c r="Q19" i="79"/>
  <c r="Q18" i="79"/>
  <c r="Q17" i="79"/>
  <c r="Q16" i="79"/>
  <c r="Q15" i="79"/>
  <c r="Q14" i="79"/>
  <c r="Q13" i="79"/>
  <c r="Q12" i="79"/>
  <c r="Q11" i="79"/>
  <c r="Q10" i="79"/>
  <c r="Q9" i="79"/>
  <c r="O6" i="79"/>
  <c r="Q8" i="79"/>
  <c r="O11" i="79"/>
  <c r="Q7" i="79"/>
  <c r="O7" i="79"/>
  <c r="Q6" i="79"/>
  <c r="O8" i="79"/>
  <c r="Q45" i="73"/>
  <c r="Q44" i="73"/>
  <c r="Q43" i="73"/>
  <c r="Q42" i="73"/>
  <c r="Q41" i="73"/>
  <c r="Q40" i="73"/>
  <c r="Q39" i="73"/>
  <c r="Q38" i="73"/>
  <c r="Q37" i="73"/>
  <c r="Q36" i="73"/>
  <c r="Q35" i="73"/>
  <c r="Q34" i="73"/>
  <c r="Q33" i="73"/>
  <c r="Q32" i="73"/>
  <c r="Q31" i="73"/>
  <c r="Q30" i="73"/>
  <c r="Q29" i="73"/>
  <c r="Q28" i="73"/>
  <c r="Q27" i="73"/>
  <c r="Q26" i="73"/>
  <c r="Q25" i="73"/>
  <c r="Q24" i="73"/>
  <c r="Q23" i="73"/>
  <c r="Q22" i="73"/>
  <c r="Q6" i="73"/>
  <c r="O14" i="73"/>
  <c r="Q9" i="73"/>
  <c r="O17" i="73"/>
  <c r="Q16" i="73"/>
  <c r="O7" i="73"/>
  <c r="Q12" i="73"/>
  <c r="O13" i="73"/>
  <c r="Q14" i="73"/>
  <c r="O8" i="73"/>
  <c r="Q8" i="73"/>
  <c r="O10" i="73"/>
  <c r="Q7" i="73"/>
  <c r="O12" i="73"/>
  <c r="Q20" i="73"/>
  <c r="Q10" i="73"/>
  <c r="O16" i="73"/>
  <c r="Q13" i="73"/>
  <c r="O9" i="73"/>
  <c r="Q21" i="73"/>
  <c r="Q11" i="73"/>
  <c r="O15" i="73"/>
  <c r="Q17" i="73"/>
  <c r="O11" i="73"/>
  <c r="Q19" i="73"/>
  <c r="O19" i="73"/>
  <c r="Q15" i="73"/>
  <c r="O6" i="73"/>
  <c r="S3" i="73" s="1"/>
  <c r="Q18" i="73"/>
  <c r="O18" i="73"/>
  <c r="O28" i="71"/>
  <c r="O29" i="71"/>
  <c r="O42" i="71"/>
  <c r="O43" i="71"/>
  <c r="O44" i="71"/>
  <c r="O45" i="71"/>
  <c r="Q45" i="71"/>
  <c r="Q44" i="71"/>
  <c r="Q43" i="71"/>
  <c r="Q42" i="71"/>
  <c r="Q41" i="71"/>
  <c r="Q40" i="71"/>
  <c r="Q39" i="71"/>
  <c r="Q38" i="71"/>
  <c r="Q37" i="71"/>
  <c r="Q36" i="71"/>
  <c r="Q35" i="71"/>
  <c r="Q34" i="71"/>
  <c r="Q33" i="71"/>
  <c r="Q32" i="71"/>
  <c r="Q31" i="71"/>
  <c r="Q30" i="71"/>
  <c r="Q29" i="71"/>
  <c r="Q28" i="71"/>
  <c r="Q27" i="71"/>
  <c r="O27" i="71"/>
  <c r="Q26" i="71"/>
  <c r="O26" i="71"/>
  <c r="Q25" i="71"/>
  <c r="O25" i="71"/>
  <c r="Q24" i="71"/>
  <c r="O24" i="71"/>
  <c r="Q23" i="71"/>
  <c r="O23" i="71"/>
  <c r="Q22" i="71"/>
  <c r="O22" i="71"/>
  <c r="Q21" i="71"/>
  <c r="O21" i="71"/>
  <c r="Q20" i="71"/>
  <c r="O20" i="71"/>
  <c r="Q19" i="71"/>
  <c r="O19" i="71"/>
  <c r="Q18" i="71"/>
  <c r="O18" i="71"/>
  <c r="Q17" i="71"/>
  <c r="Q16" i="71"/>
  <c r="Q15" i="71"/>
  <c r="Q14" i="71"/>
  <c r="Q13" i="71"/>
  <c r="Q12" i="71"/>
  <c r="Q11" i="71"/>
  <c r="Q10" i="71"/>
  <c r="Q9" i="71"/>
  <c r="Q8" i="71"/>
  <c r="Q7" i="71"/>
  <c r="Q6" i="71"/>
  <c r="Q45" i="67"/>
  <c r="Q44" i="67"/>
  <c r="Q43" i="67"/>
  <c r="Q42" i="67"/>
  <c r="Q41" i="67"/>
  <c r="Q40" i="67"/>
  <c r="Q39" i="67"/>
  <c r="Q38" i="67"/>
  <c r="Q37" i="67"/>
  <c r="Q36" i="67"/>
  <c r="Q35" i="67"/>
  <c r="Q34" i="67"/>
  <c r="Q33" i="67"/>
  <c r="Q32" i="67"/>
  <c r="Q31" i="67"/>
  <c r="Q30" i="67"/>
  <c r="Q29" i="67"/>
  <c r="Q28" i="67"/>
  <c r="Q27" i="67"/>
  <c r="O27" i="67"/>
  <c r="Q26" i="67"/>
  <c r="O26" i="67"/>
  <c r="Q15" i="67"/>
  <c r="Q19" i="67"/>
  <c r="O19" i="67"/>
  <c r="Q11" i="67"/>
  <c r="Q25" i="67"/>
  <c r="O25" i="67"/>
  <c r="Q23" i="67"/>
  <c r="O23" i="67"/>
  <c r="Q12" i="67"/>
  <c r="Q10" i="67"/>
  <c r="Q22" i="67"/>
  <c r="O22" i="67"/>
  <c r="Q18" i="67"/>
  <c r="O18" i="67"/>
  <c r="Q16" i="67"/>
  <c r="Q14" i="67"/>
  <c r="Q7" i="67"/>
  <c r="Q13" i="67"/>
  <c r="Q24" i="67"/>
  <c r="O24" i="67"/>
  <c r="Q21" i="67"/>
  <c r="O21" i="67"/>
  <c r="Q17" i="67"/>
  <c r="Q8" i="67"/>
  <c r="Q20" i="67"/>
  <c r="O20" i="67"/>
  <c r="Q6" i="67"/>
  <c r="Q9" i="67"/>
  <c r="Q45" i="64"/>
  <c r="Q44" i="64"/>
  <c r="Q43" i="64"/>
  <c r="Q42" i="64"/>
  <c r="Q41" i="64"/>
  <c r="Q40" i="64"/>
  <c r="Q39" i="64"/>
  <c r="Q38" i="64"/>
  <c r="Q37" i="64"/>
  <c r="Q36" i="64"/>
  <c r="Q35" i="64"/>
  <c r="Q34" i="64"/>
  <c r="Q33" i="64"/>
  <c r="Q32" i="64"/>
  <c r="Q31" i="64"/>
  <c r="Q30" i="64"/>
  <c r="Q29" i="64"/>
  <c r="Q28" i="64"/>
  <c r="Q27" i="64"/>
  <c r="Q26" i="64"/>
  <c r="O26" i="64"/>
  <c r="Q25" i="64"/>
  <c r="O25" i="64"/>
  <c r="Q24" i="64"/>
  <c r="O24" i="64"/>
  <c r="Q23" i="64"/>
  <c r="O23" i="64"/>
  <c r="Q22" i="64"/>
  <c r="O22" i="64"/>
  <c r="Q21" i="64"/>
  <c r="O21" i="64"/>
  <c r="Q20" i="64"/>
  <c r="O20" i="64"/>
  <c r="Q19" i="64"/>
  <c r="O19" i="64"/>
  <c r="Q18" i="64"/>
  <c r="O18" i="64"/>
  <c r="Q17" i="64"/>
  <c r="O10" i="64"/>
  <c r="Q16" i="64"/>
  <c r="O11" i="64"/>
  <c r="Q15" i="64"/>
  <c r="O17" i="64"/>
  <c r="Q14" i="64"/>
  <c r="O7" i="64"/>
  <c r="Q13" i="64"/>
  <c r="O16" i="64"/>
  <c r="Q12" i="64"/>
  <c r="O6" i="64"/>
  <c r="Q11" i="64"/>
  <c r="O15" i="64"/>
  <c r="Q10" i="64"/>
  <c r="O12" i="64"/>
  <c r="Q9" i="64"/>
  <c r="O14" i="64"/>
  <c r="Q8" i="64"/>
  <c r="O8" i="64"/>
  <c r="Q7" i="64"/>
  <c r="O9" i="64"/>
  <c r="Q6" i="64"/>
  <c r="O13" i="64"/>
  <c r="Q41" i="62"/>
  <c r="Q40" i="62"/>
  <c r="Q39" i="62"/>
  <c r="Q38" i="62"/>
  <c r="Q37" i="62"/>
  <c r="Q36" i="62"/>
  <c r="Q35" i="62"/>
  <c r="Q34" i="62"/>
  <c r="Q33" i="62"/>
  <c r="Q32" i="62"/>
  <c r="Q31" i="62"/>
  <c r="Q30" i="62"/>
  <c r="Q29" i="62"/>
  <c r="Q28" i="62"/>
  <c r="Q27" i="62"/>
  <c r="Q26" i="62"/>
  <c r="Q25" i="62"/>
  <c r="Q24" i="62"/>
  <c r="Q23" i="62"/>
  <c r="Q22" i="62"/>
  <c r="Q21" i="62"/>
  <c r="Q20" i="62"/>
  <c r="O24" i="62"/>
  <c r="Q19" i="62"/>
  <c r="O20" i="62"/>
  <c r="Q18" i="62"/>
  <c r="O9" i="62"/>
  <c r="Q17" i="62"/>
  <c r="O16" i="62"/>
  <c r="Q16" i="62"/>
  <c r="O8" i="62"/>
  <c r="Q15" i="62"/>
  <c r="O11" i="62"/>
  <c r="Q14" i="62"/>
  <c r="O7" i="62"/>
  <c r="Q13" i="62"/>
  <c r="O10" i="62"/>
  <c r="Q12" i="62"/>
  <c r="O14" i="62"/>
  <c r="Q11" i="62"/>
  <c r="O19" i="62"/>
  <c r="Q10" i="62"/>
  <c r="O21" i="62"/>
  <c r="O17" i="62"/>
  <c r="Q9" i="62"/>
  <c r="O23" i="62"/>
  <c r="Q8" i="62"/>
  <c r="O6" i="62"/>
  <c r="Q7" i="62"/>
  <c r="O13" i="62"/>
  <c r="Q6" i="62"/>
  <c r="O12" i="62"/>
  <c r="V39" i="2"/>
  <c r="W39" i="2" s="1"/>
  <c r="S39" i="2"/>
  <c r="V38" i="2"/>
  <c r="S38" i="2"/>
  <c r="V17" i="2"/>
  <c r="W17" i="2" s="1"/>
  <c r="S17" i="2"/>
  <c r="V16" i="2"/>
  <c r="S16" i="2"/>
  <c r="V53" i="2"/>
  <c r="W53" i="2" s="1"/>
  <c r="S53" i="2"/>
  <c r="V52" i="2"/>
  <c r="S52" i="2"/>
  <c r="T53" i="2"/>
  <c r="V55" i="2"/>
  <c r="S55" i="2"/>
  <c r="V54" i="2"/>
  <c r="S54" i="2"/>
  <c r="T55" i="2"/>
  <c r="V137" i="2"/>
  <c r="S137" i="2"/>
  <c r="V136" i="2"/>
  <c r="W137" i="2" s="1"/>
  <c r="S136" i="2"/>
  <c r="V135" i="2"/>
  <c r="S135" i="2"/>
  <c r="V134" i="2"/>
  <c r="W135" i="2" s="1"/>
  <c r="S134" i="2"/>
  <c r="T135" i="2"/>
  <c r="V7" i="2"/>
  <c r="S7" i="2"/>
  <c r="V6" i="2"/>
  <c r="S6" i="2"/>
  <c r="Q66" i="3"/>
  <c r="Q62" i="3"/>
  <c r="Q81" i="3"/>
  <c r="Q5" i="3"/>
  <c r="S83" i="2"/>
  <c r="S82" i="2"/>
  <c r="S92" i="3"/>
  <c r="S17" i="3"/>
  <c r="S69" i="3"/>
  <c r="S90" i="3"/>
  <c r="S73" i="3"/>
  <c r="S47" i="3"/>
  <c r="S57" i="3"/>
  <c r="S94" i="3"/>
  <c r="S35" i="3"/>
  <c r="S32" i="3"/>
  <c r="S3" i="3"/>
  <c r="S67" i="3"/>
  <c r="S51" i="3"/>
  <c r="S95" i="3"/>
  <c r="S19" i="3"/>
  <c r="S13" i="3"/>
  <c r="S72" i="3"/>
  <c r="S31" i="3"/>
  <c r="S25" i="3"/>
  <c r="S44" i="3"/>
  <c r="S18" i="3"/>
  <c r="S76" i="3"/>
  <c r="S74" i="3"/>
  <c r="S61" i="3"/>
  <c r="S104" i="3"/>
  <c r="S43" i="3"/>
  <c r="S54" i="3"/>
  <c r="S7" i="3"/>
  <c r="S39" i="3"/>
  <c r="S68" i="3"/>
  <c r="S21" i="3"/>
  <c r="S16" i="3"/>
  <c r="S98" i="3"/>
  <c r="S82" i="3"/>
  <c r="S86" i="3"/>
  <c r="S29" i="3"/>
  <c r="S66" i="3"/>
  <c r="S62" i="3"/>
  <c r="S85" i="3"/>
  <c r="S11" i="3"/>
  <c r="S100" i="3"/>
  <c r="S49" i="3"/>
  <c r="S23" i="3"/>
  <c r="S15" i="3"/>
  <c r="S89" i="3"/>
  <c r="S2" i="3"/>
  <c r="S87" i="3"/>
  <c r="S65" i="3"/>
  <c r="S41" i="3"/>
  <c r="S14" i="3"/>
  <c r="S22" i="3"/>
  <c r="S102" i="3"/>
  <c r="S71" i="3"/>
  <c r="S12" i="3"/>
  <c r="S81" i="3"/>
  <c r="S77" i="3"/>
  <c r="S58" i="3"/>
  <c r="S70" i="3"/>
  <c r="S79" i="3"/>
  <c r="S99" i="3"/>
  <c r="S88" i="3"/>
  <c r="S93" i="3"/>
  <c r="S33" i="3"/>
  <c r="S63" i="3"/>
  <c r="S36" i="3"/>
  <c r="S60" i="3"/>
  <c r="S59" i="3"/>
  <c r="S38" i="3"/>
  <c r="S9" i="3"/>
  <c r="S20" i="3"/>
  <c r="S28" i="3"/>
  <c r="S52" i="3"/>
  <c r="S30" i="3"/>
  <c r="S78" i="3"/>
  <c r="S84" i="3"/>
  <c r="S56" i="3"/>
  <c r="S80" i="3"/>
  <c r="S37" i="3"/>
  <c r="S5" i="3"/>
  <c r="S34" i="3"/>
  <c r="S40" i="3"/>
  <c r="S96" i="3"/>
  <c r="S27" i="3"/>
  <c r="S6" i="3"/>
  <c r="S46" i="3"/>
  <c r="S26" i="3"/>
  <c r="S42" i="3"/>
  <c r="S91" i="3"/>
  <c r="S8" i="3"/>
  <c r="S4" i="3"/>
  <c r="S53" i="3"/>
  <c r="S75" i="3"/>
  <c r="S50" i="3"/>
  <c r="S97" i="3"/>
  <c r="S64" i="3"/>
  <c r="S10" i="3"/>
  <c r="S24" i="3"/>
  <c r="S103" i="3"/>
  <c r="S83" i="3"/>
  <c r="S45" i="3"/>
  <c r="S55" i="3"/>
  <c r="S48" i="3"/>
  <c r="S101" i="3"/>
  <c r="V83" i="2"/>
  <c r="V82" i="2"/>
  <c r="V11" i="2"/>
  <c r="V10" i="2"/>
  <c r="V43" i="2"/>
  <c r="V42" i="2"/>
  <c r="V91" i="2"/>
  <c r="V90" i="2"/>
  <c r="W91" i="2"/>
  <c r="V33" i="2"/>
  <c r="V32" i="2"/>
  <c r="V37" i="2"/>
  <c r="V36" i="2"/>
  <c r="W37" i="2" s="1"/>
  <c r="V95" i="2"/>
  <c r="V94" i="2"/>
  <c r="V133" i="2"/>
  <c r="V132" i="2"/>
  <c r="W133" i="2" s="1"/>
  <c r="V71" i="2"/>
  <c r="V70" i="2"/>
  <c r="V9" i="2"/>
  <c r="V8" i="2"/>
  <c r="W9" i="2" s="1"/>
  <c r="V131" i="2"/>
  <c r="V130" i="2"/>
  <c r="V97" i="2"/>
  <c r="V96" i="2"/>
  <c r="W97" i="2" s="1"/>
  <c r="V107" i="2"/>
  <c r="V106" i="2"/>
  <c r="V57" i="2"/>
  <c r="V56" i="2"/>
  <c r="W57" i="2" s="1"/>
  <c r="V13" i="2"/>
  <c r="V12" i="2"/>
  <c r="V117" i="2"/>
  <c r="V116" i="2"/>
  <c r="V105" i="2"/>
  <c r="V104" i="2"/>
  <c r="V115" i="2"/>
  <c r="V114" i="2"/>
  <c r="W115" i="2" s="1"/>
  <c r="V25" i="2"/>
  <c r="V24" i="2"/>
  <c r="V51" i="2"/>
  <c r="V50" i="2"/>
  <c r="V129" i="2"/>
  <c r="V128" i="2"/>
  <c r="V113" i="2"/>
  <c r="V112" i="2"/>
  <c r="W113" i="2" s="1"/>
  <c r="V103" i="2"/>
  <c r="V102" i="2"/>
  <c r="V99" i="2"/>
  <c r="V98" i="2"/>
  <c r="W99" i="2" s="1"/>
  <c r="V79" i="2"/>
  <c r="V78" i="2"/>
  <c r="V3" i="2"/>
  <c r="V2" i="2"/>
  <c r="W3" i="2" s="1"/>
  <c r="V67" i="2"/>
  <c r="V66" i="2"/>
  <c r="V93" i="2"/>
  <c r="V92" i="2"/>
  <c r="W93" i="2" s="1"/>
  <c r="V69" i="2"/>
  <c r="V68" i="2"/>
  <c r="V75" i="2"/>
  <c r="V74" i="2"/>
  <c r="W75" i="2" s="1"/>
  <c r="V31" i="2"/>
  <c r="V30" i="2"/>
  <c r="V49" i="2"/>
  <c r="V48" i="2"/>
  <c r="W49" i="2" s="1"/>
  <c r="V41" i="2"/>
  <c r="V40" i="2"/>
  <c r="V47" i="2"/>
  <c r="V46" i="2"/>
  <c r="W47" i="2" s="1"/>
  <c r="V65" i="2"/>
  <c r="V64" i="2"/>
  <c r="V123" i="2"/>
  <c r="V122" i="2"/>
  <c r="W123" i="2" s="1"/>
  <c r="V77" i="2"/>
  <c r="V76" i="2"/>
  <c r="V119" i="2"/>
  <c r="V118" i="2"/>
  <c r="W119" i="2" s="1"/>
  <c r="V15" i="2"/>
  <c r="V14" i="2"/>
  <c r="V23" i="2"/>
  <c r="V22" i="2"/>
  <c r="V87" i="2"/>
  <c r="V86" i="2"/>
  <c r="V59" i="2"/>
  <c r="V58" i="2"/>
  <c r="W59" i="2" s="1"/>
  <c r="V61" i="2"/>
  <c r="V60" i="2"/>
  <c r="V19" i="2"/>
  <c r="V18" i="2"/>
  <c r="V109" i="2"/>
  <c r="V108" i="2"/>
  <c r="V63" i="2"/>
  <c r="V62" i="2"/>
  <c r="V45" i="2"/>
  <c r="V44" i="2"/>
  <c r="V81" i="2"/>
  <c r="V80" i="2"/>
  <c r="V111" i="2"/>
  <c r="V110" i="2"/>
  <c r="V101" i="2"/>
  <c r="V100" i="2"/>
  <c r="V35" i="2"/>
  <c r="V34" i="2"/>
  <c r="V27" i="2"/>
  <c r="V26" i="2"/>
  <c r="V21" i="2"/>
  <c r="V20" i="2"/>
  <c r="V89" i="2"/>
  <c r="V88" i="2"/>
  <c r="V73" i="2"/>
  <c r="V72" i="2"/>
  <c r="V5" i="2"/>
  <c r="V4" i="2"/>
  <c r="V85" i="2"/>
  <c r="V84" i="2"/>
  <c r="V121" i="2"/>
  <c r="V120" i="2"/>
  <c r="V127" i="2"/>
  <c r="V126" i="2"/>
  <c r="V29" i="2"/>
  <c r="V28" i="2"/>
  <c r="V124" i="2"/>
  <c r="V125" i="2"/>
  <c r="V60" i="1"/>
  <c r="S60" i="1"/>
  <c r="V59" i="1"/>
  <c r="S59" i="1"/>
  <c r="V58" i="1"/>
  <c r="S58" i="1"/>
  <c r="V57" i="1"/>
  <c r="S57" i="1"/>
  <c r="I9" i="10"/>
  <c r="H13" i="10" s="1"/>
  <c r="I8" i="10"/>
  <c r="J9" i="10"/>
  <c r="J8" i="10"/>
  <c r="Q91" i="3"/>
  <c r="Q44" i="3"/>
  <c r="Q16" i="3"/>
  <c r="Q30" i="3"/>
  <c r="Q75" i="3"/>
  <c r="Q52" i="3"/>
  <c r="Q97" i="3"/>
  <c r="Q64" i="3"/>
  <c r="V55" i="1"/>
  <c r="V54" i="1"/>
  <c r="V53" i="1"/>
  <c r="V52" i="1"/>
  <c r="V35" i="1"/>
  <c r="V34" i="1"/>
  <c r="V33" i="1"/>
  <c r="V32" i="1"/>
  <c r="V10" i="1"/>
  <c r="V9" i="1"/>
  <c r="V8" i="1"/>
  <c r="V7" i="1"/>
  <c r="V5" i="1"/>
  <c r="V4" i="1"/>
  <c r="V3" i="1"/>
  <c r="V2" i="1"/>
  <c r="V50" i="1"/>
  <c r="V49" i="1"/>
  <c r="V48" i="1"/>
  <c r="V47" i="1"/>
  <c r="V25" i="1"/>
  <c r="V24" i="1"/>
  <c r="V23" i="1"/>
  <c r="V22" i="1"/>
  <c r="V20" i="1"/>
  <c r="V19" i="1"/>
  <c r="V18" i="1"/>
  <c r="V17" i="1"/>
  <c r="V40" i="1"/>
  <c r="V39" i="1"/>
  <c r="V38" i="1"/>
  <c r="V37" i="1"/>
  <c r="V45" i="1"/>
  <c r="V44" i="1"/>
  <c r="V43" i="1"/>
  <c r="V42" i="1"/>
  <c r="V15" i="1"/>
  <c r="V14" i="1"/>
  <c r="V13" i="1"/>
  <c r="V12" i="1"/>
  <c r="V30" i="1"/>
  <c r="V29" i="1"/>
  <c r="V28" i="1"/>
  <c r="V27" i="1"/>
  <c r="S49" i="2"/>
  <c r="S48" i="2"/>
  <c r="S129" i="2"/>
  <c r="S128" i="2"/>
  <c r="S29" i="2"/>
  <c r="S28" i="2"/>
  <c r="S11" i="2"/>
  <c r="S10" i="2"/>
  <c r="S43" i="2"/>
  <c r="S42" i="2"/>
  <c r="S91" i="2"/>
  <c r="S90" i="2"/>
  <c r="S33" i="2"/>
  <c r="S32" i="2"/>
  <c r="S37" i="2"/>
  <c r="S36" i="2"/>
  <c r="S95" i="2"/>
  <c r="S94" i="2"/>
  <c r="S133" i="2"/>
  <c r="S132" i="2"/>
  <c r="S71" i="2"/>
  <c r="S70" i="2"/>
  <c r="S9" i="2"/>
  <c r="S8" i="2"/>
  <c r="S131" i="2"/>
  <c r="S130" i="2"/>
  <c r="S97" i="2"/>
  <c r="S96" i="2"/>
  <c r="S107" i="2"/>
  <c r="S106" i="2"/>
  <c r="S57" i="2"/>
  <c r="S56" i="2"/>
  <c r="S13" i="2"/>
  <c r="S12" i="2"/>
  <c r="S117" i="2"/>
  <c r="S116" i="2"/>
  <c r="S105" i="2"/>
  <c r="S104" i="2"/>
  <c r="S111" i="2"/>
  <c r="S110" i="2"/>
  <c r="S79" i="2"/>
  <c r="S78" i="2"/>
  <c r="S93" i="2"/>
  <c r="S92" i="2"/>
  <c r="S87" i="2"/>
  <c r="S86" i="2"/>
  <c r="S113" i="2"/>
  <c r="S112" i="2"/>
  <c r="S69" i="2"/>
  <c r="S68" i="2"/>
  <c r="S77" i="2"/>
  <c r="S76" i="2"/>
  <c r="S101" i="2"/>
  <c r="S100" i="2"/>
  <c r="S123" i="2"/>
  <c r="S122" i="2"/>
  <c r="S99" i="2"/>
  <c r="S98" i="2"/>
  <c r="S81" i="2"/>
  <c r="S80" i="2"/>
  <c r="S45" i="2"/>
  <c r="S44" i="2"/>
  <c r="S65" i="2"/>
  <c r="S64" i="2"/>
  <c r="S15" i="2"/>
  <c r="S14" i="2"/>
  <c r="S89" i="2"/>
  <c r="S88" i="2"/>
  <c r="S73" i="2"/>
  <c r="S72" i="2"/>
  <c r="S35" i="2"/>
  <c r="S34" i="2"/>
  <c r="S121" i="2"/>
  <c r="S120" i="2"/>
  <c r="S119" i="2"/>
  <c r="S118" i="2"/>
  <c r="S27" i="2"/>
  <c r="S26" i="2"/>
  <c r="S3" i="2"/>
  <c r="S2" i="2"/>
  <c r="S31" i="2"/>
  <c r="S30" i="2"/>
  <c r="S19" i="2"/>
  <c r="S18" i="2"/>
  <c r="S109" i="2"/>
  <c r="S108" i="2"/>
  <c r="S23" i="2"/>
  <c r="S22" i="2"/>
  <c r="S67" i="2"/>
  <c r="S66" i="2"/>
  <c r="S63" i="2"/>
  <c r="S62" i="2"/>
  <c r="S59" i="2"/>
  <c r="S58" i="2"/>
  <c r="S21" i="2"/>
  <c r="S20" i="2"/>
  <c r="S5" i="2"/>
  <c r="S4" i="2"/>
  <c r="S103" i="2"/>
  <c r="S102" i="2"/>
  <c r="S61" i="2"/>
  <c r="S60" i="2"/>
  <c r="S47" i="2"/>
  <c r="S46" i="2"/>
  <c r="S41" i="2"/>
  <c r="S40" i="2"/>
  <c r="S85" i="2"/>
  <c r="S84" i="2"/>
  <c r="S127" i="2"/>
  <c r="S126" i="2"/>
  <c r="S125" i="2"/>
  <c r="S124" i="2"/>
  <c r="S25" i="2"/>
  <c r="S24" i="2"/>
  <c r="S115" i="2"/>
  <c r="S114" i="2"/>
  <c r="S51" i="2"/>
  <c r="S50" i="2"/>
  <c r="S75" i="2"/>
  <c r="S74" i="2"/>
  <c r="S10" i="1"/>
  <c r="S9" i="1"/>
  <c r="S8" i="1"/>
  <c r="S7" i="1"/>
  <c r="S45" i="1"/>
  <c r="S44" i="1"/>
  <c r="S43" i="1"/>
  <c r="S42" i="1"/>
  <c r="S30" i="1"/>
  <c r="S29" i="1"/>
  <c r="S28" i="1"/>
  <c r="S27" i="1"/>
  <c r="S50" i="1"/>
  <c r="S49" i="1"/>
  <c r="S48" i="1"/>
  <c r="S47" i="1"/>
  <c r="S35" i="1"/>
  <c r="S34" i="1"/>
  <c r="S33" i="1"/>
  <c r="S32" i="1"/>
  <c r="S15" i="1"/>
  <c r="S14" i="1"/>
  <c r="S13" i="1"/>
  <c r="S5" i="1"/>
  <c r="S4" i="1"/>
  <c r="S3" i="1"/>
  <c r="S2" i="1"/>
  <c r="S20" i="1"/>
  <c r="S19" i="1"/>
  <c r="S18" i="1"/>
  <c r="S17" i="1"/>
  <c r="S40" i="1"/>
  <c r="S39" i="1"/>
  <c r="S38" i="1"/>
  <c r="S37" i="1"/>
  <c r="S25" i="1"/>
  <c r="S24" i="1"/>
  <c r="S23" i="1"/>
  <c r="S22" i="1"/>
  <c r="Q51" i="3"/>
  <c r="Q55" i="3"/>
  <c r="Q3" i="3"/>
  <c r="Q83" i="3"/>
  <c r="Q103" i="3"/>
  <c r="Q35" i="3"/>
  <c r="Q38" i="3"/>
  <c r="Q13" i="3"/>
  <c r="Q28" i="3"/>
  <c r="Q96" i="3"/>
  <c r="Q47" i="3"/>
  <c r="Q27" i="3"/>
  <c r="Q10" i="3"/>
  <c r="Q34" i="3"/>
  <c r="Q93" i="3"/>
  <c r="Q8" i="3"/>
  <c r="Q99" i="3"/>
  <c r="Q59" i="3"/>
  <c r="Q58" i="3"/>
  <c r="Q88" i="3"/>
  <c r="Q17" i="3"/>
  <c r="Q7" i="3"/>
  <c r="Q46" i="3"/>
  <c r="Q77" i="3"/>
  <c r="Q78" i="3"/>
  <c r="Q104" i="3"/>
  <c r="Q87" i="3"/>
  <c r="Q100" i="3"/>
  <c r="Q84" i="3"/>
  <c r="Q80" i="3"/>
  <c r="Q57" i="3"/>
  <c r="Q50" i="3"/>
  <c r="Q19" i="3"/>
  <c r="Q2" i="3"/>
  <c r="Q92" i="3"/>
  <c r="Q43" i="3"/>
  <c r="Q102" i="3"/>
  <c r="Q53" i="3"/>
  <c r="Q33" i="3"/>
  <c r="Q82" i="3"/>
  <c r="Q85" i="3"/>
  <c r="Q98" i="3"/>
  <c r="Q48" i="3"/>
  <c r="Q49" i="3"/>
  <c r="Q9" i="3"/>
  <c r="Q32" i="3"/>
  <c r="Q69" i="3"/>
  <c r="Q4" i="3"/>
  <c r="Q101" i="3"/>
  <c r="Q79" i="3"/>
  <c r="Q89" i="3"/>
  <c r="Q76" i="3"/>
  <c r="Q39" i="3"/>
  <c r="Q73" i="3"/>
  <c r="Q56" i="3"/>
  <c r="Q37" i="3"/>
  <c r="Q29" i="3"/>
  <c r="Q11" i="3"/>
  <c r="Q41" i="3"/>
  <c r="Q14" i="3"/>
  <c r="Q94" i="3"/>
  <c r="Q90" i="3"/>
  <c r="Q18" i="3"/>
  <c r="Q25" i="3"/>
  <c r="Q12" i="3"/>
  <c r="Q70" i="3"/>
  <c r="Q31" i="3"/>
  <c r="Q61" i="3"/>
  <c r="Q6" i="3"/>
  <c r="Q21" i="3"/>
  <c r="Q23" i="3"/>
  <c r="Q15" i="3"/>
  <c r="Q26" i="3"/>
  <c r="Q24" i="3"/>
  <c r="Q42" i="3"/>
  <c r="Q45" i="3"/>
  <c r="Q54" i="3"/>
  <c r="Q60" i="3"/>
  <c r="Q71" i="3"/>
  <c r="Q22" i="3"/>
  <c r="Q67" i="3"/>
  <c r="Q68" i="3"/>
  <c r="Q20" i="3"/>
  <c r="Q63" i="3"/>
  <c r="Q40" i="3"/>
  <c r="Q74" i="3"/>
  <c r="Q36" i="3"/>
  <c r="Q95" i="3"/>
  <c r="Q86" i="3"/>
  <c r="Q65" i="3"/>
  <c r="Q72" i="3"/>
  <c r="T57" i="2"/>
  <c r="T39" i="2"/>
  <c r="T137" i="2"/>
  <c r="T75" i="2"/>
  <c r="T73" i="2"/>
  <c r="T133" i="2"/>
  <c r="T129" i="2"/>
  <c r="T71" i="2"/>
  <c r="T51" i="2"/>
  <c r="T85" i="2"/>
  <c r="T47" i="2"/>
  <c r="T109" i="2"/>
  <c r="T89" i="2"/>
  <c r="T43" i="2"/>
  <c r="T83" i="2"/>
  <c r="T77" i="2"/>
  <c r="T127" i="2"/>
  <c r="T45" i="2"/>
  <c r="T123" i="2"/>
  <c r="T93" i="2"/>
  <c r="T63" i="2"/>
  <c r="T101" i="2"/>
  <c r="T115" i="2"/>
  <c r="T125" i="2"/>
  <c r="T67" i="2"/>
  <c r="T121" i="2"/>
  <c r="T65" i="2"/>
  <c r="T81" i="2"/>
  <c r="T69" i="2"/>
  <c r="T87" i="2"/>
  <c r="T105" i="2"/>
  <c r="T117" i="2"/>
  <c r="T107" i="2"/>
  <c r="T131" i="2"/>
  <c r="T49" i="2"/>
  <c r="T99" i="2"/>
  <c r="T95" i="2"/>
  <c r="T97" i="2"/>
  <c r="T103" i="2"/>
  <c r="T113" i="2"/>
  <c r="T79" i="2"/>
  <c r="T41" i="2"/>
  <c r="T119" i="2"/>
  <c r="T111" i="2"/>
  <c r="T91" i="2"/>
  <c r="T59" i="2"/>
  <c r="T61" i="2"/>
  <c r="S3" i="81" l="1"/>
  <c r="W125" i="2"/>
  <c r="W109" i="2"/>
  <c r="W61" i="2"/>
  <c r="W105" i="2"/>
  <c r="W13" i="2"/>
  <c r="W71" i="2"/>
  <c r="W95" i="2"/>
  <c r="W33" i="2"/>
  <c r="W43" i="2"/>
  <c r="W83" i="2"/>
  <c r="T3" i="2"/>
  <c r="T35" i="2"/>
  <c r="T37" i="2"/>
  <c r="W127" i="2"/>
  <c r="W85" i="2"/>
  <c r="W35" i="2"/>
  <c r="W45" i="2"/>
  <c r="W89" i="2"/>
  <c r="W63" i="2"/>
  <c r="W87" i="2"/>
  <c r="W41" i="2"/>
  <c r="W69" i="2"/>
  <c r="W67" i="2"/>
  <c r="W79" i="2"/>
  <c r="W103" i="2"/>
  <c r="W129" i="2"/>
  <c r="W25" i="2"/>
  <c r="W51" i="2"/>
  <c r="W73" i="2"/>
  <c r="W29" i="2"/>
  <c r="W121" i="2"/>
  <c r="W101" i="2"/>
  <c r="W15" i="2"/>
  <c r="W19" i="2"/>
  <c r="W117" i="2"/>
  <c r="W27" i="2"/>
  <c r="W111" i="2"/>
  <c r="W55" i="2"/>
  <c r="W23" i="2"/>
  <c r="W31" i="2"/>
  <c r="T15" i="2"/>
  <c r="W81" i="2"/>
  <c r="W77" i="2"/>
  <c r="W65" i="2"/>
  <c r="W107" i="2"/>
  <c r="W131" i="2"/>
  <c r="O4" i="91"/>
  <c r="O4" i="71"/>
  <c r="S3" i="98"/>
  <c r="S3" i="62"/>
  <c r="V16" i="1"/>
  <c r="V56" i="1"/>
  <c r="V61" i="1"/>
  <c r="V41" i="1"/>
  <c r="V51" i="1"/>
  <c r="V6" i="1"/>
  <c r="T21" i="2"/>
  <c r="T23" i="2"/>
  <c r="W21" i="2"/>
  <c r="W11" i="2"/>
  <c r="V11" i="1"/>
  <c r="T19" i="2"/>
  <c r="T27" i="2"/>
  <c r="T13" i="2"/>
  <c r="T33" i="2"/>
  <c r="T9" i="2"/>
  <c r="T31" i="2"/>
  <c r="T17" i="2"/>
  <c r="W7" i="2"/>
  <c r="T7" i="2"/>
  <c r="T29" i="2"/>
  <c r="T11" i="2"/>
  <c r="T5" i="2"/>
  <c r="W5" i="2"/>
  <c r="T25" i="2"/>
  <c r="T59" i="1"/>
  <c r="T9" i="1"/>
  <c r="V26" i="1"/>
  <c r="T24" i="1"/>
  <c r="T14" i="1"/>
  <c r="T49" i="1"/>
  <c r="V36" i="1"/>
  <c r="T34" i="1"/>
  <c r="T4" i="1"/>
  <c r="T19" i="1"/>
  <c r="V21" i="1"/>
  <c r="V31" i="1"/>
  <c r="T29" i="1"/>
  <c r="T39" i="1"/>
  <c r="V46" i="1"/>
  <c r="T44" i="1"/>
  <c r="T54" i="1"/>
</calcChain>
</file>

<file path=xl/sharedStrings.xml><?xml version="1.0" encoding="utf-8"?>
<sst xmlns="http://schemas.openxmlformats.org/spreadsheetml/2006/main" count="1376" uniqueCount="204">
  <si>
    <t>Anello</t>
  </si>
  <si>
    <t>Disp.</t>
  </si>
  <si>
    <t>Klok</t>
  </si>
  <si>
    <t>Bol</t>
  </si>
  <si>
    <t>Rol</t>
  </si>
  <si>
    <t>Stalt</t>
  </si>
  <si>
    <t>Fluit</t>
  </si>
  <si>
    <t>Bell</t>
  </si>
  <si>
    <t>Belr</t>
  </si>
  <si>
    <t>Negat.</t>
  </si>
  <si>
    <t>Class.</t>
  </si>
  <si>
    <t>A</t>
  </si>
  <si>
    <t>B</t>
  </si>
  <si>
    <t>C</t>
  </si>
  <si>
    <t>D</t>
  </si>
  <si>
    <t>Pt.sing</t>
  </si>
  <si>
    <t>Pt.tot</t>
  </si>
  <si>
    <t>Impr</t>
  </si>
  <si>
    <t>Armonia</t>
  </si>
  <si>
    <t>Fluit.r</t>
  </si>
  <si>
    <t>Nr.</t>
  </si>
  <si>
    <t>Ch-Kr</t>
  </si>
  <si>
    <t>Tjok.Tr</t>
  </si>
  <si>
    <t>Ch-kr</t>
  </si>
  <si>
    <t>Stalt.</t>
  </si>
  <si>
    <t>Fluit.</t>
  </si>
  <si>
    <t>Bell.</t>
  </si>
  <si>
    <t>Belr.</t>
  </si>
  <si>
    <t>E</t>
  </si>
  <si>
    <t>F</t>
  </si>
  <si>
    <t>Tjok-Tr</t>
  </si>
  <si>
    <t>PT. S.</t>
  </si>
  <si>
    <t>RNA</t>
  </si>
  <si>
    <t>Allevatore :COPPIE</t>
  </si>
  <si>
    <t>Allevatore: STAMM</t>
  </si>
  <si>
    <t>Allevatore:SINGOLI</t>
  </si>
  <si>
    <t>Totale</t>
  </si>
  <si>
    <t>Nr</t>
  </si>
  <si>
    <t>Out</t>
  </si>
  <si>
    <t>SUONI D'ACQUA</t>
  </si>
  <si>
    <t>tot</t>
  </si>
  <si>
    <t>ALLEVATORE</t>
  </si>
  <si>
    <t>METALLI 4 SOGGETTI</t>
  </si>
  <si>
    <t>FLAUTI 4 SOGGETTI</t>
  </si>
  <si>
    <t>Cat.</t>
  </si>
  <si>
    <t>PT. tot.</t>
  </si>
  <si>
    <t>PREMIAZIONI CLUB</t>
  </si>
  <si>
    <t>MIGLIORE KLOKKENDE</t>
  </si>
  <si>
    <t>P,TI</t>
  </si>
  <si>
    <t>STAMM</t>
  </si>
  <si>
    <t>GIUDICI</t>
  </si>
  <si>
    <t>Allevatore</t>
  </si>
  <si>
    <t>Punti</t>
  </si>
  <si>
    <t>1°</t>
  </si>
  <si>
    <t>COPPIE</t>
  </si>
  <si>
    <t>2°</t>
  </si>
  <si>
    <t>SINGOLI</t>
  </si>
  <si>
    <t>3°</t>
  </si>
  <si>
    <t>Soggetti in concorso</t>
  </si>
  <si>
    <t>Stamm</t>
  </si>
  <si>
    <t>Coppie</t>
  </si>
  <si>
    <t>Singoli</t>
  </si>
  <si>
    <t>Totale Soggetti</t>
  </si>
  <si>
    <t>SOCIO CLUB</t>
  </si>
  <si>
    <t>SI</t>
  </si>
  <si>
    <t>NO</t>
  </si>
  <si>
    <t>BERTONI GIOVANNI</t>
  </si>
  <si>
    <t>09NZ</t>
  </si>
  <si>
    <t>FANTINELLO ALFREDO</t>
  </si>
  <si>
    <t>Z648</t>
  </si>
  <si>
    <t>19TC</t>
  </si>
  <si>
    <t>DE06</t>
  </si>
  <si>
    <t>SUONI D'ACQUA IN 4 SOGGETTI</t>
  </si>
  <si>
    <t>MIGLIORI 8 SOGGETTI</t>
  </si>
  <si>
    <t>SUONI KLOKK IN 4 SOGGETTI</t>
  </si>
  <si>
    <t>SUONI FLAUTI METALLICI IN 4 SOGGETTI</t>
  </si>
  <si>
    <t>MIGLIORI 12 SOGGETTI</t>
  </si>
  <si>
    <t>SUONI D'ACQUA STAMM</t>
  </si>
  <si>
    <t xml:space="preserve">SUONI D'ACQUA COPPIE </t>
  </si>
  <si>
    <t>SUONI D'ACQUA SINGOLI</t>
  </si>
  <si>
    <t>P.TI</t>
  </si>
  <si>
    <t>DALLA VAELRIA FORTUNATO</t>
  </si>
  <si>
    <t>CAMPIONE RAZZA</t>
  </si>
  <si>
    <t xml:space="preserve">PREMIAZIONI SPECIALI </t>
  </si>
  <si>
    <t>PREMIAZIONE SPECIALE GENERALE</t>
  </si>
  <si>
    <t>METALLI 6 SOGGETTI</t>
  </si>
  <si>
    <t>FLAUTI 6 SOGGETTI</t>
  </si>
  <si>
    <t>BOLLENDE  6 SOGGETTI</t>
  </si>
  <si>
    <t>KLOKKENDE 6 SOGGETTI</t>
  </si>
  <si>
    <t>MIGLIORI 10 SOGGETTI</t>
  </si>
  <si>
    <t>NASKA FLORJAN</t>
  </si>
  <si>
    <t>ER91</t>
  </si>
  <si>
    <t>PAGLIARUSCO NILLO</t>
  </si>
  <si>
    <t>MERLO LUCA</t>
  </si>
  <si>
    <t>142</t>
  </si>
  <si>
    <t>30</t>
  </si>
  <si>
    <t>34</t>
  </si>
  <si>
    <t>26</t>
  </si>
  <si>
    <t>91ZV</t>
  </si>
  <si>
    <t>BRESSAN CRISTIANO</t>
  </si>
  <si>
    <t>03UM</t>
  </si>
  <si>
    <t>MABILIA GIULIANO</t>
  </si>
  <si>
    <t>EW88</t>
  </si>
  <si>
    <t>MILOSEVIC VLADAN</t>
  </si>
  <si>
    <t>92EF</t>
  </si>
  <si>
    <t>PATTARO FIORENZO</t>
  </si>
  <si>
    <t>17XD</t>
  </si>
  <si>
    <t>ZECCHINATI WALTER</t>
  </si>
  <si>
    <t>16XZ</t>
  </si>
  <si>
    <t>4</t>
  </si>
  <si>
    <t>2</t>
  </si>
  <si>
    <t>11</t>
  </si>
  <si>
    <t>24</t>
  </si>
  <si>
    <t>10</t>
  </si>
  <si>
    <t>43</t>
  </si>
  <si>
    <t>67</t>
  </si>
  <si>
    <t>S</t>
  </si>
  <si>
    <t>51</t>
  </si>
  <si>
    <t>131</t>
  </si>
  <si>
    <t>33</t>
  </si>
  <si>
    <t>68</t>
  </si>
  <si>
    <t>56</t>
  </si>
  <si>
    <t>60</t>
  </si>
  <si>
    <t>ST</t>
  </si>
  <si>
    <t>49</t>
  </si>
  <si>
    <t>40</t>
  </si>
  <si>
    <t>52</t>
  </si>
  <si>
    <t>27</t>
  </si>
  <si>
    <t>15</t>
  </si>
  <si>
    <t>18</t>
  </si>
  <si>
    <t>22</t>
  </si>
  <si>
    <t>39</t>
  </si>
  <si>
    <t>59</t>
  </si>
  <si>
    <t>45</t>
  </si>
  <si>
    <t>136</t>
  </si>
  <si>
    <t>36</t>
  </si>
  <si>
    <t>101</t>
  </si>
  <si>
    <t>8</t>
  </si>
  <si>
    <t>12</t>
  </si>
  <si>
    <t>16</t>
  </si>
  <si>
    <t>37</t>
  </si>
  <si>
    <t>5</t>
  </si>
  <si>
    <t xml:space="preserve">S </t>
  </si>
  <si>
    <t>41</t>
  </si>
  <si>
    <t>58</t>
  </si>
  <si>
    <t>28</t>
  </si>
  <si>
    <t>81</t>
  </si>
  <si>
    <t>MABILILIA GIULIANO</t>
  </si>
  <si>
    <t>61</t>
  </si>
  <si>
    <t>9</t>
  </si>
  <si>
    <t>145</t>
  </si>
  <si>
    <t>168</t>
  </si>
  <si>
    <t>144</t>
  </si>
  <si>
    <t>149</t>
  </si>
  <si>
    <t>23</t>
  </si>
  <si>
    <t>7</t>
  </si>
  <si>
    <t>42</t>
  </si>
  <si>
    <t>47</t>
  </si>
  <si>
    <t>13</t>
  </si>
  <si>
    <t>38</t>
  </si>
  <si>
    <t>50</t>
  </si>
  <si>
    <t>54</t>
  </si>
  <si>
    <t>1</t>
  </si>
  <si>
    <t>29</t>
  </si>
  <si>
    <t>108</t>
  </si>
  <si>
    <t>80</t>
  </si>
  <si>
    <t>110</t>
  </si>
  <si>
    <t>97</t>
  </si>
  <si>
    <t>74</t>
  </si>
  <si>
    <t>65</t>
  </si>
  <si>
    <t>31</t>
  </si>
  <si>
    <t>64</t>
  </si>
  <si>
    <t>19</t>
  </si>
  <si>
    <t>32</t>
  </si>
  <si>
    <t>6</t>
  </si>
  <si>
    <t>63</t>
  </si>
  <si>
    <t>53</t>
  </si>
  <si>
    <t>35</t>
  </si>
  <si>
    <t>CP</t>
  </si>
  <si>
    <t>44</t>
  </si>
  <si>
    <t>14</t>
  </si>
  <si>
    <t>76</t>
  </si>
  <si>
    <t>DALLA VALERIA FORTUNATO</t>
  </si>
  <si>
    <t>69</t>
  </si>
  <si>
    <t>55</t>
  </si>
  <si>
    <t>MIGLIORI 2 STAMM</t>
  </si>
  <si>
    <t>MIGLIORI 3 COPPIE</t>
  </si>
  <si>
    <t>MIGLIORI 6 SINGOLI</t>
  </si>
  <si>
    <t xml:space="preserve">MIGLIORE KLOKKENDE </t>
  </si>
  <si>
    <t>MIGLIORI SUONI D'ACQUA 6 SOGGETTI</t>
  </si>
  <si>
    <t>PREMIAZIONE SPECIALE SOCI CLUB OFF. DA AMICI DEL CLUB IT. DEL MW DI SAN DONA' DI PIAVE</t>
  </si>
  <si>
    <t>MIGLIORI 4 SOGGETTI SOCIO CLUB MW</t>
  </si>
  <si>
    <t>MIGLIORI4 SOGGETTI</t>
  </si>
  <si>
    <t>-</t>
  </si>
  <si>
    <t>MIGLIORI 4 SOGGETTI</t>
  </si>
  <si>
    <t>q5</t>
  </si>
  <si>
    <t>BOSI FAUSTO</t>
  </si>
  <si>
    <t>NAPOLITANO PIETRO</t>
  </si>
  <si>
    <t>MABILIA Giuliano</t>
  </si>
  <si>
    <t>BRESSAN Cristiano</t>
  </si>
  <si>
    <t>NASKA Florjon</t>
  </si>
  <si>
    <t>PATTARO Fiorenzo</t>
  </si>
  <si>
    <t>MABILIA Giuiano</t>
  </si>
  <si>
    <t>BOSI FAUSTO / NAPOLITANO PIETRO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</si>
</sst>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43" x14ac:knownFonts="1">
    <font>
      <sz val="10"/>
      <name val="Arial"/>
    </font>
    <font>
      <sz val="10"/>
      <name val="Agency FB"/>
      <family val="2"/>
    </font>
    <font>
      <sz val="9"/>
      <name val="Agency FB"/>
      <family val="2"/>
    </font>
    <font>
      <sz val="10"/>
      <color indexed="10"/>
      <name val="Agency FB"/>
      <family val="2"/>
    </font>
    <font>
      <b/>
      <sz val="10"/>
      <name val="Agency FB"/>
      <family val="2"/>
    </font>
    <font>
      <b/>
      <sz val="10"/>
      <color indexed="10"/>
      <name val="Agency FB"/>
      <family val="2"/>
    </font>
    <font>
      <b/>
      <sz val="9"/>
      <color indexed="12"/>
      <name val="Agency FB"/>
      <family val="2"/>
    </font>
    <font>
      <sz val="10"/>
      <name val="Arial"/>
      <family val="2"/>
    </font>
    <font>
      <sz val="9"/>
      <name val="Agency FB"/>
      <family val="2"/>
    </font>
    <font>
      <sz val="10"/>
      <name val="Agency FB"/>
      <family val="2"/>
    </font>
    <font>
      <sz val="12"/>
      <name val="Agency FB"/>
      <family val="2"/>
    </font>
    <font>
      <b/>
      <sz val="9"/>
      <color indexed="12"/>
      <name val="Agency FB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gency FB"/>
      <family val="2"/>
    </font>
    <font>
      <b/>
      <sz val="10"/>
      <color indexed="10"/>
      <name val="Agency FB"/>
      <family val="2"/>
    </font>
    <font>
      <b/>
      <i/>
      <sz val="9"/>
      <name val="Agency FB"/>
      <family val="2"/>
    </font>
    <font>
      <b/>
      <i/>
      <sz val="9"/>
      <name val="Arial"/>
      <family val="2"/>
    </font>
    <font>
      <b/>
      <sz val="8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b/>
      <i/>
      <sz val="12"/>
      <name val="Agency FB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b/>
      <sz val="18"/>
      <name val="Arial"/>
      <family val="2"/>
    </font>
    <font>
      <b/>
      <i/>
      <u/>
      <sz val="24"/>
      <name val="Arial"/>
      <family val="2"/>
    </font>
    <font>
      <b/>
      <i/>
      <sz val="10"/>
      <name val="Arial"/>
      <family val="2"/>
    </font>
    <font>
      <b/>
      <sz val="9"/>
      <name val="Cambria"/>
      <family val="1"/>
    </font>
    <font>
      <sz val="14"/>
      <name val="Agency FB"/>
      <family val="2"/>
    </font>
    <font>
      <b/>
      <sz val="10"/>
      <color rgb="FFFF0000"/>
      <name val="Agency FB"/>
      <family val="2"/>
    </font>
    <font>
      <b/>
      <sz val="11"/>
      <color rgb="FFFF0000"/>
      <name val="Agency FB"/>
      <family val="2"/>
    </font>
    <font>
      <b/>
      <sz val="10"/>
      <color theme="1"/>
      <name val="Agency FB"/>
      <family val="2"/>
    </font>
    <font>
      <sz val="10"/>
      <color theme="1"/>
      <name val="Agency FB"/>
      <family val="2"/>
    </font>
    <font>
      <sz val="10"/>
      <color theme="0"/>
      <name val="Arial"/>
      <family val="2"/>
    </font>
    <font>
      <sz val="10"/>
      <color rgb="FFFF0000"/>
      <name val="Agency FB"/>
      <family val="2"/>
    </font>
    <font>
      <sz val="11"/>
      <color theme="1"/>
      <name val="Agency FB"/>
      <family val="2"/>
    </font>
    <font>
      <sz val="14"/>
      <color theme="1"/>
      <name val="Agency FB"/>
      <family val="2"/>
    </font>
    <font>
      <sz val="14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5CEB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2" fillId="7" borderId="5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6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35" fillId="0" borderId="13" xfId="0" applyNumberFormat="1" applyFont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164" fontId="14" fillId="0" borderId="0" xfId="0" applyNumberFormat="1" applyFont="1" applyBorder="1" applyAlignment="1">
      <alignment horizontal="center" vertical="center"/>
    </xf>
    <xf numFmtId="0" fontId="20" fillId="8" borderId="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6" borderId="2" xfId="0" applyFont="1" applyFill="1" applyBorder="1" applyAlignment="1"/>
    <xf numFmtId="0" fontId="14" fillId="6" borderId="8" xfId="0" applyFont="1" applyFill="1" applyBorder="1" applyAlignment="1">
      <alignment horizontal="center" vertical="center"/>
    </xf>
    <xf numFmtId="0" fontId="18" fillId="6" borderId="14" xfId="0" applyFont="1" applyFill="1" applyBorder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9" borderId="16" xfId="0" applyFont="1" applyFill="1" applyBorder="1" applyAlignment="1">
      <alignment horizontal="center"/>
    </xf>
    <xf numFmtId="0" fontId="25" fillId="9" borderId="17" xfId="0" applyFont="1" applyFill="1" applyBorder="1" applyAlignment="1">
      <alignment horizontal="center"/>
    </xf>
    <xf numFmtId="0" fontId="25" fillId="9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5" fillId="9" borderId="16" xfId="0" applyFont="1" applyFill="1" applyBorder="1" applyAlignment="1">
      <alignment horizontal="center"/>
    </xf>
    <xf numFmtId="0" fontId="38" fillId="0" borderId="0" xfId="0" applyFont="1"/>
    <xf numFmtId="0" fontId="13" fillId="8" borderId="21" xfId="0" applyFont="1" applyFill="1" applyBorder="1" applyAlignment="1">
      <alignment horizontal="center"/>
    </xf>
    <xf numFmtId="0" fontId="13" fillId="10" borderId="25" xfId="0" applyFont="1" applyFill="1" applyBorder="1" applyAlignment="1">
      <alignment horizontal="center"/>
    </xf>
    <xf numFmtId="0" fontId="0" fillId="8" borderId="0" xfId="0" applyFill="1"/>
    <xf numFmtId="0" fontId="30" fillId="8" borderId="0" xfId="0" applyFont="1" applyFill="1" applyAlignment="1"/>
    <xf numFmtId="0" fontId="0" fillId="8" borderId="0" xfId="0" applyFill="1" applyAlignment="1"/>
    <xf numFmtId="0" fontId="24" fillId="8" borderId="0" xfId="0" applyFon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24" fillId="8" borderId="0" xfId="0" applyFont="1" applyFill="1"/>
    <xf numFmtId="0" fontId="29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22" fillId="8" borderId="0" xfId="0" applyFont="1" applyFill="1" applyBorder="1" applyAlignment="1"/>
    <xf numFmtId="0" fontId="24" fillId="8" borderId="0" xfId="0" applyFont="1" applyFill="1" applyBorder="1" applyAlignment="1">
      <alignment horizontal="center"/>
    </xf>
    <xf numFmtId="0" fontId="31" fillId="8" borderId="0" xfId="0" applyFont="1" applyFill="1" applyBorder="1" applyAlignment="1"/>
    <xf numFmtId="0" fontId="22" fillId="8" borderId="0" xfId="0" applyFont="1" applyFill="1"/>
    <xf numFmtId="0" fontId="2" fillId="11" borderId="9" xfId="0" applyFont="1" applyFill="1" applyBorder="1"/>
    <xf numFmtId="0" fontId="4" fillId="11" borderId="6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2" fillId="11" borderId="13" xfId="0" applyFont="1" applyFill="1" applyBorder="1" applyAlignment="1">
      <alignment horizontal="center" vertical="center" wrapText="1"/>
    </xf>
    <xf numFmtId="0" fontId="20" fillId="12" borderId="9" xfId="0" applyFont="1" applyFill="1" applyBorder="1"/>
    <xf numFmtId="0" fontId="2" fillId="12" borderId="13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9" fillId="0" borderId="1" xfId="0" applyFont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0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2" fillId="8" borderId="3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/>
    </xf>
    <xf numFmtId="0" fontId="25" fillId="0" borderId="4" xfId="0" applyFont="1" applyBorder="1" applyAlignment="1">
      <alignment horizontal="left"/>
    </xf>
    <xf numFmtId="0" fontId="25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2" fillId="13" borderId="0" xfId="0" applyFont="1" applyFill="1" applyBorder="1" applyAlignment="1"/>
    <xf numFmtId="0" fontId="30" fillId="13" borderId="0" xfId="0" applyFont="1" applyFill="1" applyAlignment="1"/>
    <xf numFmtId="0" fontId="0" fillId="13" borderId="0" xfId="0" applyFill="1" applyAlignment="1"/>
    <xf numFmtId="0" fontId="29" fillId="8" borderId="0" xfId="0" applyFont="1" applyFill="1" applyAlignment="1">
      <alignment horizontal="left"/>
    </xf>
    <xf numFmtId="0" fontId="25" fillId="0" borderId="30" xfId="0" applyFont="1" applyBorder="1" applyAlignment="1">
      <alignment horizontal="center"/>
    </xf>
    <xf numFmtId="0" fontId="26" fillId="8" borderId="19" xfId="0" applyFont="1" applyFill="1" applyBorder="1" applyAlignment="1">
      <alignment horizontal="center"/>
    </xf>
    <xf numFmtId="0" fontId="26" fillId="8" borderId="31" xfId="0" applyFont="1" applyFill="1" applyBorder="1" applyAlignment="1">
      <alignment horizontal="center"/>
    </xf>
    <xf numFmtId="0" fontId="26" fillId="8" borderId="27" xfId="0" applyFont="1" applyFill="1" applyBorder="1" applyAlignment="1">
      <alignment horizontal="center"/>
    </xf>
    <xf numFmtId="0" fontId="13" fillId="8" borderId="20" xfId="0" applyFont="1" applyFill="1" applyBorder="1" applyAlignment="1">
      <alignment vertical="center"/>
    </xf>
    <xf numFmtId="0" fontId="13" fillId="8" borderId="6" xfId="0" applyFont="1" applyFill="1" applyBorder="1" applyAlignment="1">
      <alignment vertical="center"/>
    </xf>
    <xf numFmtId="0" fontId="22" fillId="9" borderId="26" xfId="0" applyFont="1" applyFill="1" applyBorder="1" applyAlignment="1">
      <alignment horizontal="center"/>
    </xf>
    <xf numFmtId="0" fontId="22" fillId="14" borderId="26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9" borderId="26" xfId="0" applyFont="1" applyFill="1" applyBorder="1" applyAlignment="1">
      <alignment horizontal="center"/>
    </xf>
    <xf numFmtId="0" fontId="22" fillId="10" borderId="0" xfId="0" applyFont="1" applyFill="1" applyBorder="1" applyAlignment="1"/>
    <xf numFmtId="0" fontId="31" fillId="10" borderId="0" xfId="0" applyFont="1" applyFill="1" applyBorder="1" applyAlignment="1"/>
    <xf numFmtId="0" fontId="22" fillId="10" borderId="0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1" fillId="13" borderId="0" xfId="0" applyFont="1" applyFill="1" applyBorder="1" applyAlignment="1"/>
    <xf numFmtId="0" fontId="24" fillId="13" borderId="0" xfId="0" applyFont="1" applyFill="1" applyBorder="1" applyAlignment="1">
      <alignment horizontal="center"/>
    </xf>
    <xf numFmtId="0" fontId="24" fillId="13" borderId="0" xfId="0" applyFont="1" applyFill="1"/>
    <xf numFmtId="0" fontId="2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2" fillId="0" borderId="0" xfId="0" applyFont="1" applyBorder="1"/>
    <xf numFmtId="0" fontId="0" fillId="8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left"/>
    </xf>
    <xf numFmtId="0" fontId="25" fillId="0" borderId="24" xfId="0" applyFont="1" applyBorder="1" applyAlignment="1">
      <alignment horizontal="center"/>
    </xf>
    <xf numFmtId="0" fontId="13" fillId="0" borderId="2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2" fillId="13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13" borderId="27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3" fillId="1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6" fillId="8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26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26" fillId="8" borderId="26" xfId="0" applyFon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29" fillId="13" borderId="38" xfId="0" applyFont="1" applyFill="1" applyBorder="1" applyAlignment="1">
      <alignment horizontal="center" vertical="center"/>
    </xf>
    <xf numFmtId="0" fontId="29" fillId="13" borderId="32" xfId="0" applyFont="1" applyFill="1" applyBorder="1" applyAlignment="1">
      <alignment horizontal="center" vertical="center"/>
    </xf>
    <xf numFmtId="0" fontId="29" fillId="13" borderId="39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0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29" fillId="8" borderId="0" xfId="0" applyFont="1" applyFill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2" fillId="14" borderId="27" xfId="0" applyFont="1" applyFill="1" applyBorder="1" applyAlignment="1"/>
    <xf numFmtId="0" fontId="22" fillId="14" borderId="26" xfId="0" applyFont="1" applyFill="1" applyBorder="1" applyAlignment="1"/>
    <xf numFmtId="0" fontId="22" fillId="14" borderId="26" xfId="0" applyFont="1" applyFill="1" applyBorder="1" applyAlignment="1">
      <alignment horizontal="center"/>
    </xf>
    <xf numFmtId="0" fontId="22" fillId="9" borderId="27" xfId="0" applyFont="1" applyFill="1" applyBorder="1" applyAlignment="1"/>
    <xf numFmtId="0" fontId="22" fillId="9" borderId="26" xfId="0" applyFont="1" applyFill="1" applyBorder="1" applyAlignment="1"/>
    <xf numFmtId="0" fontId="22" fillId="9" borderId="26" xfId="0" applyFont="1" applyFill="1" applyBorder="1" applyAlignment="1">
      <alignment horizontal="center"/>
    </xf>
    <xf numFmtId="0" fontId="29" fillId="9" borderId="26" xfId="0" applyFont="1" applyFill="1" applyBorder="1" applyAlignment="1">
      <alignment horizontal="left"/>
    </xf>
    <xf numFmtId="0" fontId="29" fillId="14" borderId="26" xfId="0" applyFont="1" applyFill="1" applyBorder="1" applyAlignment="1"/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40" fillId="6" borderId="2" xfId="0" applyFont="1" applyFill="1" applyBorder="1" applyAlignment="1">
      <alignment horizontal="center" vertical="center"/>
    </xf>
    <xf numFmtId="0" fontId="40" fillId="6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2" fillId="0" borderId="8" xfId="0" applyFont="1" applyBorder="1"/>
    <xf numFmtId="0" fontId="0" fillId="0" borderId="8" xfId="0" applyBorder="1"/>
    <xf numFmtId="0" fontId="33" fillId="0" borderId="2" xfId="0" applyFont="1" applyBorder="1" applyAlignment="1">
      <alignment horizontal="center" vertical="center"/>
    </xf>
    <xf numFmtId="0" fontId="13" fillId="0" borderId="8" xfId="0" applyFont="1" applyBorder="1"/>
    <xf numFmtId="0" fontId="14" fillId="8" borderId="0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4" fillId="17" borderId="4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12" fillId="18" borderId="4" xfId="0" applyFont="1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5" xfId="0" applyFont="1" applyFill="1" applyBorder="1" applyAlignment="1">
      <alignment horizontal="center" vertical="center" wrapText="1"/>
    </xf>
    <xf numFmtId="0" fontId="14" fillId="18" borderId="7" xfId="0" applyFont="1" applyFill="1" applyBorder="1" applyAlignment="1">
      <alignment horizontal="center" vertical="center" wrapText="1"/>
    </xf>
    <xf numFmtId="0" fontId="14" fillId="18" borderId="4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1" fillId="16" borderId="6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21" fillId="16" borderId="13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32" fillId="8" borderId="6" xfId="0" applyFont="1" applyFill="1" applyBorder="1" applyAlignment="1">
      <alignment horizontal="center" vertical="center"/>
    </xf>
    <xf numFmtId="0" fontId="7" fillId="16" borderId="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8" borderId="9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17" fontId="21" fillId="16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4" fillId="18" borderId="15" xfId="0" applyFont="1" applyFill="1" applyBorder="1" applyAlignment="1">
      <alignment horizontal="center" vertical="center" wrapText="1"/>
    </xf>
    <xf numFmtId="0" fontId="4" fillId="18" borderId="5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126</xdr:row>
      <xdr:rowOff>0</xdr:rowOff>
    </xdr:from>
    <xdr:to>
      <xdr:col>10</xdr:col>
      <xdr:colOff>0</xdr:colOff>
      <xdr:row>126</xdr:row>
      <xdr:rowOff>0</xdr:rowOff>
    </xdr:to>
    <xdr:pic>
      <xdr:nvPicPr>
        <xdr:cNvPr id="9438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26403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pic>
      <xdr:nvPicPr>
        <xdr:cNvPr id="943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1725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pic>
      <xdr:nvPicPr>
        <xdr:cNvPr id="943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1725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56</xdr:row>
      <xdr:rowOff>0</xdr:rowOff>
    </xdr:to>
    <xdr:pic>
      <xdr:nvPicPr>
        <xdr:cNvPr id="943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11725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80" zoomScaleNormal="80" workbookViewId="0">
      <selection activeCell="K10" sqref="K10"/>
    </sheetView>
  </sheetViews>
  <sheetFormatPr defaultRowHeight="12.75" x14ac:dyDescent="0.2"/>
  <cols>
    <col min="1" max="1" width="9.140625" style="103"/>
    <col min="2" max="2" width="35.7109375" style="104" bestFit="1" customWidth="1"/>
    <col min="3" max="3" width="10.7109375" style="103" customWidth="1"/>
    <col min="6" max="6" width="10.5703125" bestFit="1" customWidth="1"/>
    <col min="8" max="8" width="25.85546875" customWidth="1"/>
  </cols>
  <sheetData>
    <row r="1" spans="1:14" ht="24" thickBot="1" x14ac:dyDescent="0.4">
      <c r="A1" s="187" t="s">
        <v>49</v>
      </c>
      <c r="B1" s="188"/>
      <c r="C1" s="189"/>
      <c r="F1" s="190" t="s">
        <v>50</v>
      </c>
      <c r="G1" s="191"/>
      <c r="H1" s="192"/>
    </row>
    <row r="2" spans="1:14" ht="18.75" thickBot="1" x14ac:dyDescent="0.3">
      <c r="A2" s="97"/>
      <c r="B2" s="98" t="s">
        <v>51</v>
      </c>
      <c r="C2" s="99" t="s">
        <v>52</v>
      </c>
      <c r="F2" s="154" t="s">
        <v>49</v>
      </c>
      <c r="G2" s="198" t="s">
        <v>196</v>
      </c>
      <c r="H2" s="199"/>
      <c r="I2" s="200"/>
      <c r="J2" s="200"/>
      <c r="K2" s="201"/>
    </row>
    <row r="3" spans="1:14" ht="21.75" thickTop="1" thickBot="1" x14ac:dyDescent="0.35">
      <c r="A3" s="100" t="s">
        <v>53</v>
      </c>
      <c r="B3" s="142" t="s">
        <v>198</v>
      </c>
      <c r="C3" s="143">
        <v>380</v>
      </c>
      <c r="F3" s="155" t="s">
        <v>54</v>
      </c>
      <c r="G3" s="202" t="s">
        <v>203</v>
      </c>
      <c r="H3" s="203"/>
      <c r="I3" s="203"/>
      <c r="J3" s="203"/>
      <c r="K3" s="204"/>
    </row>
    <row r="4" spans="1:14" ht="21" thickBot="1" x14ac:dyDescent="0.35">
      <c r="A4" s="101" t="s">
        <v>55</v>
      </c>
      <c r="B4" s="144" t="s">
        <v>198</v>
      </c>
      <c r="C4" s="145">
        <v>349</v>
      </c>
      <c r="F4" s="156" t="s">
        <v>56</v>
      </c>
      <c r="G4" s="205" t="s">
        <v>197</v>
      </c>
      <c r="H4" s="206"/>
      <c r="I4" s="206"/>
      <c r="J4" s="206"/>
      <c r="K4" s="207"/>
      <c r="L4" s="146"/>
      <c r="M4" s="147"/>
      <c r="N4" s="148"/>
    </row>
    <row r="5" spans="1:14" ht="21" thickBot="1" x14ac:dyDescent="0.35">
      <c r="A5" s="182" t="s">
        <v>57</v>
      </c>
      <c r="B5" s="183" t="s">
        <v>199</v>
      </c>
      <c r="C5" s="184">
        <v>338</v>
      </c>
      <c r="F5" s="168"/>
      <c r="G5" s="193"/>
      <c r="H5" s="194"/>
      <c r="I5" s="194"/>
      <c r="J5" s="194"/>
      <c r="K5" s="194"/>
    </row>
    <row r="6" spans="1:14" ht="13.5" thickBot="1" x14ac:dyDescent="0.25"/>
    <row r="7" spans="1:14" ht="23.25" x14ac:dyDescent="0.35">
      <c r="A7" s="187" t="s">
        <v>54</v>
      </c>
      <c r="B7" s="188"/>
      <c r="C7" s="189"/>
      <c r="I7" s="106"/>
    </row>
    <row r="8" spans="1:14" ht="18.75" thickBot="1" x14ac:dyDescent="0.3">
      <c r="A8" s="105"/>
      <c r="B8" s="98" t="s">
        <v>51</v>
      </c>
      <c r="C8" s="99" t="s">
        <v>52</v>
      </c>
      <c r="I8" s="106">
        <f>H10*4</f>
        <v>48</v>
      </c>
      <c r="J8" s="106">
        <f>H10*4</f>
        <v>48</v>
      </c>
    </row>
    <row r="9" spans="1:14" ht="24" thickTop="1" x14ac:dyDescent="0.3">
      <c r="A9" s="100" t="s">
        <v>53</v>
      </c>
      <c r="B9" s="142" t="s">
        <v>201</v>
      </c>
      <c r="C9" s="153">
        <v>199</v>
      </c>
      <c r="F9" s="208" t="s">
        <v>58</v>
      </c>
      <c r="G9" s="209"/>
      <c r="H9" s="210"/>
      <c r="I9" s="106">
        <f>H11*2</f>
        <v>36</v>
      </c>
      <c r="J9" s="106">
        <f>H11*2</f>
        <v>36</v>
      </c>
    </row>
    <row r="10" spans="1:14" ht="20.25" x14ac:dyDescent="0.3">
      <c r="A10" s="101" t="s">
        <v>55</v>
      </c>
      <c r="B10" s="144" t="s">
        <v>201</v>
      </c>
      <c r="C10" s="145">
        <v>197</v>
      </c>
      <c r="F10" s="185" t="s">
        <v>59</v>
      </c>
      <c r="G10" s="186"/>
      <c r="H10" s="102">
        <v>12</v>
      </c>
    </row>
    <row r="11" spans="1:14" ht="21" thickBot="1" x14ac:dyDescent="0.35">
      <c r="A11" s="182" t="s">
        <v>57</v>
      </c>
      <c r="B11" s="183" t="s">
        <v>198</v>
      </c>
      <c r="C11" s="184">
        <v>178</v>
      </c>
      <c r="F11" s="157" t="s">
        <v>60</v>
      </c>
      <c r="G11" s="158"/>
      <c r="H11" s="107">
        <v>18</v>
      </c>
    </row>
    <row r="12" spans="1:14" ht="21" thickBot="1" x14ac:dyDescent="0.35">
      <c r="A12" s="179"/>
      <c r="B12" s="180"/>
      <c r="C12" s="181"/>
      <c r="F12" s="185" t="s">
        <v>61</v>
      </c>
      <c r="G12" s="197"/>
      <c r="H12" s="102">
        <v>54</v>
      </c>
    </row>
    <row r="13" spans="1:14" ht="24" thickBot="1" x14ac:dyDescent="0.3">
      <c r="A13" s="211" t="s">
        <v>56</v>
      </c>
      <c r="B13" s="212"/>
      <c r="C13" s="213"/>
      <c r="F13" s="195" t="s">
        <v>62</v>
      </c>
      <c r="G13" s="196"/>
      <c r="H13" s="108">
        <f>SUM(I8:I9,H12)</f>
        <v>138</v>
      </c>
    </row>
    <row r="14" spans="1:14" ht="18.75" thickBot="1" x14ac:dyDescent="0.3">
      <c r="A14" s="105"/>
      <c r="B14" s="98" t="s">
        <v>51</v>
      </c>
      <c r="C14" s="99" t="s">
        <v>52</v>
      </c>
    </row>
    <row r="15" spans="1:14" ht="21" thickTop="1" x14ac:dyDescent="0.3">
      <c r="A15" s="100" t="s">
        <v>53</v>
      </c>
      <c r="B15" s="142" t="s">
        <v>200</v>
      </c>
      <c r="C15" s="153">
        <v>97</v>
      </c>
    </row>
    <row r="16" spans="1:14" ht="20.25" x14ac:dyDescent="0.3">
      <c r="A16" s="101" t="s">
        <v>55</v>
      </c>
      <c r="B16" s="144" t="s">
        <v>201</v>
      </c>
      <c r="C16" s="145">
        <v>94</v>
      </c>
    </row>
    <row r="17" spans="1:3" ht="21" thickBot="1" x14ac:dyDescent="0.35">
      <c r="A17" s="182" t="s">
        <v>57</v>
      </c>
      <c r="B17" s="183" t="s">
        <v>202</v>
      </c>
      <c r="C17" s="184">
        <v>93</v>
      </c>
    </row>
  </sheetData>
  <mergeCells count="12">
    <mergeCell ref="F10:G10"/>
    <mergeCell ref="A1:C1"/>
    <mergeCell ref="F1:H1"/>
    <mergeCell ref="G5:K5"/>
    <mergeCell ref="F13:G13"/>
    <mergeCell ref="F12:G12"/>
    <mergeCell ref="G2:K2"/>
    <mergeCell ref="G3:K3"/>
    <mergeCell ref="G4:K4"/>
    <mergeCell ref="A7:C7"/>
    <mergeCell ref="F9:H9"/>
    <mergeCell ref="A13:C13"/>
  </mergeCells>
  <printOptions horizontalCentered="1" verticalCentered="1"/>
  <pageMargins left="0.43307086614173229" right="0.43307086614173229" top="0.56999999999999995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R22" sqref="R22"/>
      <selection pane="bottomLeft" activeCell="U18" sqref="U18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101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102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18</v>
      </c>
      <c r="R2" s="268" t="s">
        <v>194</v>
      </c>
      <c r="S2" s="95" t="s">
        <v>48</v>
      </c>
      <c r="U2" s="129"/>
      <c r="V2" s="77"/>
      <c r="W2" s="77"/>
      <c r="X2" s="77"/>
      <c r="Y2" s="77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386</v>
      </c>
      <c r="U3" s="136"/>
    </row>
    <row r="4" spans="1:81" ht="23.25" customHeight="1" x14ac:dyDescent="0.25">
      <c r="B4" s="272"/>
      <c r="C4" s="256">
        <v>729</v>
      </c>
      <c r="D4" s="257"/>
      <c r="E4" s="277"/>
      <c r="F4" s="258"/>
      <c r="G4" s="258">
        <v>364</v>
      </c>
      <c r="H4" s="259"/>
      <c r="I4" s="282"/>
      <c r="J4" s="283"/>
      <c r="K4" s="260">
        <v>519</v>
      </c>
      <c r="L4" s="261"/>
      <c r="M4" s="288"/>
      <c r="N4" s="289"/>
      <c r="O4" s="262">
        <v>204</v>
      </c>
      <c r="P4" s="263"/>
      <c r="R4" s="266"/>
      <c r="S4" s="169"/>
      <c r="U4" s="134"/>
    </row>
    <row r="5" spans="1:81" s="55" customFormat="1" ht="21" customHeight="1" x14ac:dyDescent="0.25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7"/>
      <c r="S5" s="135"/>
      <c r="T5" s="96"/>
      <c r="U5" s="128"/>
      <c r="V5" s="128"/>
      <c r="W5" s="128"/>
      <c r="X5" s="128"/>
      <c r="Y5" s="128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180</v>
      </c>
      <c r="C6" s="42">
        <v>17</v>
      </c>
      <c r="D6" s="42">
        <v>14</v>
      </c>
      <c r="E6" s="42">
        <v>6</v>
      </c>
      <c r="F6" s="42">
        <v>9</v>
      </c>
      <c r="G6" s="42"/>
      <c r="H6" s="42">
        <v>12</v>
      </c>
      <c r="I6" s="42">
        <v>9</v>
      </c>
      <c r="J6" s="42">
        <v>12</v>
      </c>
      <c r="K6" s="42">
        <v>9</v>
      </c>
      <c r="L6" s="42">
        <v>11</v>
      </c>
      <c r="M6" s="42"/>
      <c r="N6" s="42"/>
      <c r="O6" s="28">
        <f t="shared" ref="O6:O29" si="0">IF(B6="","",SUM(C6:M6)-(N6))</f>
        <v>99</v>
      </c>
      <c r="P6" s="75" t="s">
        <v>178</v>
      </c>
      <c r="Q6" s="92">
        <f t="shared" ref="Q6:Q21" si="1">SUM(C6:E6)</f>
        <v>37</v>
      </c>
    </row>
    <row r="7" spans="1:81" ht="15.75" customHeight="1" x14ac:dyDescent="0.25">
      <c r="A7" s="69">
        <v>2</v>
      </c>
      <c r="B7" s="24" t="s">
        <v>112</v>
      </c>
      <c r="C7" s="42">
        <v>17</v>
      </c>
      <c r="D7" s="42">
        <v>16</v>
      </c>
      <c r="E7" s="42"/>
      <c r="F7" s="42">
        <v>9</v>
      </c>
      <c r="G7" s="42"/>
      <c r="H7" s="42">
        <v>12</v>
      </c>
      <c r="I7" s="42">
        <v>10</v>
      </c>
      <c r="J7" s="42">
        <v>11</v>
      </c>
      <c r="K7" s="42">
        <v>11</v>
      </c>
      <c r="L7" s="42">
        <v>11</v>
      </c>
      <c r="M7" s="42"/>
      <c r="N7" s="42"/>
      <c r="O7" s="28">
        <f t="shared" si="0"/>
        <v>97</v>
      </c>
      <c r="P7" s="75" t="s">
        <v>123</v>
      </c>
      <c r="Q7" s="92">
        <f t="shared" si="1"/>
        <v>33</v>
      </c>
      <c r="S7" s="255"/>
      <c r="T7" s="255"/>
      <c r="U7" s="173"/>
      <c r="V7" s="174"/>
    </row>
    <row r="8" spans="1:81" ht="15.75" customHeight="1" x14ac:dyDescent="0.25">
      <c r="A8" s="69">
        <v>3</v>
      </c>
      <c r="B8" s="24" t="s">
        <v>110</v>
      </c>
      <c r="C8" s="42">
        <v>17</v>
      </c>
      <c r="D8" s="42">
        <v>14</v>
      </c>
      <c r="E8" s="42"/>
      <c r="F8" s="42">
        <v>9</v>
      </c>
      <c r="G8" s="42"/>
      <c r="H8" s="42">
        <v>13</v>
      </c>
      <c r="I8" s="42">
        <v>12</v>
      </c>
      <c r="J8" s="42">
        <v>12</v>
      </c>
      <c r="K8" s="42">
        <v>11</v>
      </c>
      <c r="L8" s="42">
        <v>7</v>
      </c>
      <c r="M8" s="42"/>
      <c r="N8" s="42"/>
      <c r="O8" s="28">
        <f t="shared" si="0"/>
        <v>95</v>
      </c>
      <c r="P8" s="75" t="s">
        <v>123</v>
      </c>
      <c r="Q8" s="92">
        <f t="shared" si="1"/>
        <v>31</v>
      </c>
      <c r="S8" s="255"/>
      <c r="T8" s="255"/>
      <c r="U8" s="173"/>
      <c r="V8" s="174"/>
    </row>
    <row r="9" spans="1:81" ht="15.75" customHeight="1" x14ac:dyDescent="0.25">
      <c r="A9" s="69">
        <v>4</v>
      </c>
      <c r="B9" s="24" t="s">
        <v>140</v>
      </c>
      <c r="C9" s="29">
        <v>15</v>
      </c>
      <c r="D9" s="29">
        <v>14</v>
      </c>
      <c r="E9" s="29">
        <v>6</v>
      </c>
      <c r="F9" s="29">
        <v>8</v>
      </c>
      <c r="G9" s="29"/>
      <c r="H9" s="29">
        <v>11</v>
      </c>
      <c r="I9" s="29">
        <v>10</v>
      </c>
      <c r="J9" s="29">
        <v>9</v>
      </c>
      <c r="K9" s="29">
        <v>12</v>
      </c>
      <c r="L9" s="29">
        <v>10</v>
      </c>
      <c r="M9" s="29"/>
      <c r="N9" s="30"/>
      <c r="O9" s="28">
        <f t="shared" si="0"/>
        <v>95</v>
      </c>
      <c r="P9" s="75" t="s">
        <v>123</v>
      </c>
      <c r="Q9" s="92">
        <f t="shared" si="1"/>
        <v>35</v>
      </c>
      <c r="S9" s="255"/>
      <c r="T9" s="255"/>
      <c r="U9" s="173"/>
      <c r="V9" s="174"/>
    </row>
    <row r="10" spans="1:81" ht="15.75" customHeight="1" x14ac:dyDescent="0.25">
      <c r="A10" s="69">
        <v>5</v>
      </c>
      <c r="B10" s="24" t="s">
        <v>137</v>
      </c>
      <c r="C10" s="42">
        <v>16</v>
      </c>
      <c r="D10" s="42">
        <v>15</v>
      </c>
      <c r="E10" s="42"/>
      <c r="F10" s="42">
        <v>9</v>
      </c>
      <c r="G10" s="42"/>
      <c r="H10" s="42">
        <v>13</v>
      </c>
      <c r="I10" s="42">
        <v>11</v>
      </c>
      <c r="J10" s="42">
        <v>12</v>
      </c>
      <c r="K10" s="42">
        <v>11</v>
      </c>
      <c r="L10" s="42">
        <v>7</v>
      </c>
      <c r="M10" s="42"/>
      <c r="N10" s="42"/>
      <c r="O10" s="28">
        <f t="shared" si="0"/>
        <v>94</v>
      </c>
      <c r="P10" s="75" t="s">
        <v>123</v>
      </c>
      <c r="Q10" s="92">
        <f t="shared" si="1"/>
        <v>31</v>
      </c>
    </row>
    <row r="11" spans="1:81" ht="15.75" customHeight="1" x14ac:dyDescent="0.25">
      <c r="A11" s="69">
        <v>6</v>
      </c>
      <c r="B11" s="24" t="s">
        <v>133</v>
      </c>
      <c r="C11" s="42">
        <v>12</v>
      </c>
      <c r="D11" s="42">
        <v>15</v>
      </c>
      <c r="E11" s="42"/>
      <c r="F11" s="42">
        <v>9</v>
      </c>
      <c r="G11" s="42"/>
      <c r="H11" s="42">
        <v>13</v>
      </c>
      <c r="I11" s="42">
        <v>11</v>
      </c>
      <c r="J11" s="42">
        <v>11</v>
      </c>
      <c r="K11" s="42">
        <v>12</v>
      </c>
      <c r="L11" s="42">
        <v>11</v>
      </c>
      <c r="M11" s="42"/>
      <c r="N11" s="42"/>
      <c r="O11" s="28">
        <f t="shared" si="0"/>
        <v>94</v>
      </c>
      <c r="P11" s="75" t="s">
        <v>123</v>
      </c>
      <c r="Q11" s="92">
        <f t="shared" si="1"/>
        <v>27</v>
      </c>
    </row>
    <row r="12" spans="1:81" ht="15.75" customHeight="1" x14ac:dyDescent="0.25">
      <c r="A12" s="69">
        <v>7</v>
      </c>
      <c r="B12" s="24" t="s">
        <v>157</v>
      </c>
      <c r="C12" s="42">
        <v>14</v>
      </c>
      <c r="D12" s="42">
        <v>15</v>
      </c>
      <c r="E12" s="42">
        <v>7</v>
      </c>
      <c r="F12" s="42">
        <v>9</v>
      </c>
      <c r="G12" s="42"/>
      <c r="H12" s="42">
        <v>11</v>
      </c>
      <c r="I12" s="42">
        <v>9</v>
      </c>
      <c r="J12" s="42">
        <v>10</v>
      </c>
      <c r="K12" s="42">
        <v>11</v>
      </c>
      <c r="L12" s="42">
        <v>8</v>
      </c>
      <c r="M12" s="42"/>
      <c r="N12" s="42"/>
      <c r="O12" s="28">
        <f t="shared" si="0"/>
        <v>94</v>
      </c>
      <c r="P12" s="75" t="s">
        <v>123</v>
      </c>
      <c r="Q12" s="92">
        <f t="shared" si="1"/>
        <v>36</v>
      </c>
    </row>
    <row r="13" spans="1:81" ht="15.75" customHeight="1" x14ac:dyDescent="0.25">
      <c r="A13" s="69">
        <v>8</v>
      </c>
      <c r="B13" s="24" t="s">
        <v>152</v>
      </c>
      <c r="C13" s="42">
        <v>15</v>
      </c>
      <c r="D13" s="42">
        <v>9</v>
      </c>
      <c r="E13" s="42">
        <v>6</v>
      </c>
      <c r="F13" s="42">
        <v>7</v>
      </c>
      <c r="G13" s="42">
        <v>9</v>
      </c>
      <c r="H13" s="42">
        <v>12</v>
      </c>
      <c r="I13" s="42">
        <v>9</v>
      </c>
      <c r="J13" s="42">
        <v>10</v>
      </c>
      <c r="K13" s="42">
        <v>10</v>
      </c>
      <c r="L13" s="42">
        <v>6</v>
      </c>
      <c r="M13" s="42">
        <v>0</v>
      </c>
      <c r="N13" s="42"/>
      <c r="O13" s="28">
        <f t="shared" si="0"/>
        <v>93</v>
      </c>
      <c r="P13" s="75" t="s">
        <v>116</v>
      </c>
      <c r="Q13" s="92">
        <f t="shared" si="1"/>
        <v>30</v>
      </c>
    </row>
    <row r="14" spans="1:81" ht="15.75" customHeight="1" x14ac:dyDescent="0.25">
      <c r="A14" s="69">
        <v>9</v>
      </c>
      <c r="B14" s="24" t="s">
        <v>151</v>
      </c>
      <c r="C14" s="29">
        <v>12</v>
      </c>
      <c r="D14" s="29">
        <v>9</v>
      </c>
      <c r="E14" s="29">
        <v>6</v>
      </c>
      <c r="F14" s="29">
        <v>6</v>
      </c>
      <c r="G14" s="29">
        <v>10</v>
      </c>
      <c r="H14" s="29">
        <v>12</v>
      </c>
      <c r="I14" s="29">
        <v>10</v>
      </c>
      <c r="J14" s="29">
        <v>9</v>
      </c>
      <c r="K14" s="29">
        <v>9</v>
      </c>
      <c r="L14" s="29">
        <v>9</v>
      </c>
      <c r="M14" s="29">
        <v>0</v>
      </c>
      <c r="N14" s="30"/>
      <c r="O14" s="28">
        <f t="shared" si="0"/>
        <v>92</v>
      </c>
      <c r="P14" s="75" t="s">
        <v>116</v>
      </c>
      <c r="Q14" s="92">
        <f t="shared" si="1"/>
        <v>27</v>
      </c>
    </row>
    <row r="15" spans="1:81" ht="15.75" customHeight="1" x14ac:dyDescent="0.25">
      <c r="A15" s="69">
        <v>10</v>
      </c>
      <c r="B15" s="24" t="s">
        <v>130</v>
      </c>
      <c r="C15" s="42">
        <v>16</v>
      </c>
      <c r="D15" s="42">
        <v>16</v>
      </c>
      <c r="E15" s="42"/>
      <c r="F15" s="42">
        <v>9</v>
      </c>
      <c r="G15" s="42"/>
      <c r="H15" s="42">
        <v>12</v>
      </c>
      <c r="I15" s="42">
        <v>9</v>
      </c>
      <c r="J15" s="42">
        <v>9</v>
      </c>
      <c r="K15" s="42">
        <v>12</v>
      </c>
      <c r="L15" s="42">
        <v>9</v>
      </c>
      <c r="M15" s="42"/>
      <c r="N15" s="42"/>
      <c r="O15" s="28">
        <f t="shared" si="0"/>
        <v>92</v>
      </c>
      <c r="P15" s="75" t="s">
        <v>178</v>
      </c>
      <c r="Q15" s="92">
        <f t="shared" si="1"/>
        <v>32</v>
      </c>
    </row>
    <row r="16" spans="1:81" ht="15.75" customHeight="1" x14ac:dyDescent="0.25">
      <c r="A16" s="69">
        <v>11</v>
      </c>
      <c r="B16" s="24" t="s">
        <v>111</v>
      </c>
      <c r="C16" s="29">
        <v>15</v>
      </c>
      <c r="D16" s="29">
        <v>14</v>
      </c>
      <c r="E16" s="29"/>
      <c r="F16" s="29">
        <v>8</v>
      </c>
      <c r="G16" s="29"/>
      <c r="H16" s="29">
        <v>12</v>
      </c>
      <c r="I16" s="29">
        <v>11</v>
      </c>
      <c r="J16" s="29">
        <v>11</v>
      </c>
      <c r="K16" s="29">
        <v>11</v>
      </c>
      <c r="L16" s="29">
        <v>8</v>
      </c>
      <c r="M16" s="29"/>
      <c r="N16" s="30"/>
      <c r="O16" s="28">
        <f t="shared" si="0"/>
        <v>90</v>
      </c>
      <c r="P16" s="75" t="s">
        <v>123</v>
      </c>
      <c r="Q16" s="92">
        <f t="shared" si="1"/>
        <v>29</v>
      </c>
      <c r="R16" s="93"/>
      <c r="S16" s="93"/>
    </row>
    <row r="17" spans="1:17" ht="15.75" customHeight="1" x14ac:dyDescent="0.25">
      <c r="A17" s="69">
        <v>12</v>
      </c>
      <c r="B17" s="24" t="s">
        <v>135</v>
      </c>
      <c r="C17" s="42">
        <v>15</v>
      </c>
      <c r="D17" s="42">
        <v>10</v>
      </c>
      <c r="E17" s="42"/>
      <c r="F17" s="42">
        <v>7</v>
      </c>
      <c r="G17" s="42">
        <v>12</v>
      </c>
      <c r="H17" s="42">
        <v>12</v>
      </c>
      <c r="I17" s="42">
        <v>8</v>
      </c>
      <c r="J17" s="42">
        <v>9</v>
      </c>
      <c r="K17" s="42">
        <v>9</v>
      </c>
      <c r="L17" s="42">
        <v>7</v>
      </c>
      <c r="M17" s="42"/>
      <c r="N17" s="42"/>
      <c r="O17" s="28">
        <f t="shared" si="0"/>
        <v>89</v>
      </c>
      <c r="P17" s="75" t="s">
        <v>116</v>
      </c>
      <c r="Q17" s="92">
        <f t="shared" si="1"/>
        <v>25</v>
      </c>
    </row>
    <row r="18" spans="1:17" ht="15.75" customHeight="1" x14ac:dyDescent="0.25">
      <c r="A18" s="69">
        <v>13</v>
      </c>
      <c r="B18" s="24" t="s">
        <v>138</v>
      </c>
      <c r="C18" s="29">
        <v>18</v>
      </c>
      <c r="D18" s="29">
        <v>11</v>
      </c>
      <c r="E18" s="29"/>
      <c r="F18" s="29">
        <v>8</v>
      </c>
      <c r="G18" s="29"/>
      <c r="H18" s="29">
        <v>12</v>
      </c>
      <c r="I18" s="29">
        <v>10</v>
      </c>
      <c r="J18" s="29">
        <v>10</v>
      </c>
      <c r="K18" s="29">
        <v>10</v>
      </c>
      <c r="L18" s="29">
        <v>9</v>
      </c>
      <c r="M18" s="29"/>
      <c r="N18" s="30"/>
      <c r="O18" s="28">
        <f t="shared" si="0"/>
        <v>88</v>
      </c>
      <c r="P18" s="75" t="s">
        <v>116</v>
      </c>
      <c r="Q18" s="92">
        <f t="shared" si="1"/>
        <v>29</v>
      </c>
    </row>
    <row r="19" spans="1:17" ht="15.75" customHeight="1" x14ac:dyDescent="0.25">
      <c r="A19" s="69">
        <v>14</v>
      </c>
      <c r="B19" s="24" t="s">
        <v>148</v>
      </c>
      <c r="C19" s="42">
        <v>15</v>
      </c>
      <c r="D19" s="42">
        <v>14</v>
      </c>
      <c r="E19" s="42"/>
      <c r="F19" s="42">
        <v>9</v>
      </c>
      <c r="G19" s="42"/>
      <c r="H19" s="42">
        <v>12</v>
      </c>
      <c r="I19" s="42">
        <v>9</v>
      </c>
      <c r="J19" s="42">
        <v>11</v>
      </c>
      <c r="K19" s="42">
        <v>9</v>
      </c>
      <c r="L19" s="42">
        <v>8</v>
      </c>
      <c r="M19" s="42"/>
      <c r="N19" s="42"/>
      <c r="O19" s="28">
        <f t="shared" si="0"/>
        <v>87</v>
      </c>
      <c r="P19" s="75" t="s">
        <v>178</v>
      </c>
      <c r="Q19" s="92">
        <f t="shared" si="1"/>
        <v>29</v>
      </c>
    </row>
    <row r="20" spans="1:17" ht="15.75" customHeight="1" x14ac:dyDescent="0.25">
      <c r="A20" s="69">
        <v>15</v>
      </c>
      <c r="B20" s="24" t="s">
        <v>172</v>
      </c>
      <c r="C20" s="29">
        <v>14</v>
      </c>
      <c r="D20" s="29">
        <v>12</v>
      </c>
      <c r="E20" s="29"/>
      <c r="F20" s="29">
        <v>9</v>
      </c>
      <c r="G20" s="29"/>
      <c r="H20" s="29">
        <v>12</v>
      </c>
      <c r="I20" s="29">
        <v>11</v>
      </c>
      <c r="J20" s="29">
        <v>11</v>
      </c>
      <c r="K20" s="29">
        <v>11</v>
      </c>
      <c r="L20" s="29">
        <v>7</v>
      </c>
      <c r="M20" s="29"/>
      <c r="N20" s="30"/>
      <c r="O20" s="28">
        <f t="shared" si="0"/>
        <v>87</v>
      </c>
      <c r="P20" s="75" t="s">
        <v>178</v>
      </c>
      <c r="Q20" s="92">
        <f t="shared" si="1"/>
        <v>26</v>
      </c>
    </row>
    <row r="21" spans="1:17" ht="15.75" customHeight="1" x14ac:dyDescent="0.25">
      <c r="A21" s="69">
        <v>16</v>
      </c>
      <c r="B21" s="24" t="s">
        <v>181</v>
      </c>
      <c r="C21" s="29">
        <v>14</v>
      </c>
      <c r="D21" s="29">
        <v>12</v>
      </c>
      <c r="E21" s="29"/>
      <c r="F21" s="29">
        <v>9</v>
      </c>
      <c r="G21" s="29"/>
      <c r="H21" s="29">
        <v>12</v>
      </c>
      <c r="I21" s="29">
        <v>9</v>
      </c>
      <c r="J21" s="29">
        <v>10</v>
      </c>
      <c r="K21" s="29">
        <v>11</v>
      </c>
      <c r="L21" s="29">
        <v>9</v>
      </c>
      <c r="M21" s="29"/>
      <c r="N21" s="30"/>
      <c r="O21" s="28">
        <f t="shared" si="0"/>
        <v>86</v>
      </c>
      <c r="P21" s="75" t="s">
        <v>178</v>
      </c>
      <c r="Q21" s="92">
        <f t="shared" si="1"/>
        <v>26</v>
      </c>
    </row>
    <row r="22" spans="1:17" ht="15.75" customHeight="1" x14ac:dyDescent="0.25">
      <c r="A22" s="69">
        <v>17</v>
      </c>
      <c r="B22" s="24" t="s">
        <v>159</v>
      </c>
      <c r="C22" s="29">
        <v>15</v>
      </c>
      <c r="D22" s="29">
        <v>10</v>
      </c>
      <c r="E22" s="29"/>
      <c r="F22" s="29">
        <v>8</v>
      </c>
      <c r="G22" s="29"/>
      <c r="H22" s="29">
        <v>12</v>
      </c>
      <c r="I22" s="29">
        <v>9</v>
      </c>
      <c r="J22" s="29">
        <v>9</v>
      </c>
      <c r="K22" s="29">
        <v>9</v>
      </c>
      <c r="L22" s="29">
        <v>8</v>
      </c>
      <c r="M22" s="29"/>
      <c r="N22" s="30"/>
      <c r="O22" s="28">
        <f t="shared" si="0"/>
        <v>80</v>
      </c>
      <c r="P22" s="75" t="s">
        <v>116</v>
      </c>
      <c r="Q22" s="92">
        <f t="shared" ref="Q22:Q45" si="2">SUM(C22:E22)</f>
        <v>25</v>
      </c>
    </row>
    <row r="23" spans="1:17" ht="15.75" customHeight="1" x14ac:dyDescent="0.25">
      <c r="A23" s="69">
        <v>18</v>
      </c>
      <c r="B23" s="24" t="s">
        <v>153</v>
      </c>
      <c r="C23" s="42">
        <v>14</v>
      </c>
      <c r="D23" s="42"/>
      <c r="E23" s="42">
        <v>7</v>
      </c>
      <c r="F23" s="42">
        <v>6</v>
      </c>
      <c r="G23" s="42"/>
      <c r="H23" s="42">
        <v>12</v>
      </c>
      <c r="I23" s="42">
        <v>10</v>
      </c>
      <c r="J23" s="42">
        <v>10</v>
      </c>
      <c r="K23" s="42">
        <v>9</v>
      </c>
      <c r="L23" s="42">
        <v>9</v>
      </c>
      <c r="M23" s="42"/>
      <c r="N23" s="42"/>
      <c r="O23" s="28">
        <f t="shared" si="0"/>
        <v>77</v>
      </c>
      <c r="P23" s="75" t="s">
        <v>116</v>
      </c>
      <c r="Q23" s="92">
        <f t="shared" si="2"/>
        <v>21</v>
      </c>
    </row>
    <row r="24" spans="1:17" ht="15.75" customHeight="1" x14ac:dyDescent="0.25">
      <c r="A24" s="69">
        <v>19</v>
      </c>
      <c r="B24" s="24" t="s">
        <v>150</v>
      </c>
      <c r="C24" s="42">
        <v>16</v>
      </c>
      <c r="D24" s="42"/>
      <c r="E24" s="42">
        <v>8</v>
      </c>
      <c r="F24" s="42">
        <v>6</v>
      </c>
      <c r="G24" s="42"/>
      <c r="H24" s="42">
        <v>12</v>
      </c>
      <c r="I24" s="42">
        <v>9</v>
      </c>
      <c r="J24" s="42">
        <v>9</v>
      </c>
      <c r="K24" s="42">
        <v>10</v>
      </c>
      <c r="L24" s="42">
        <v>6</v>
      </c>
      <c r="M24" s="42"/>
      <c r="N24" s="42"/>
      <c r="O24" s="28">
        <f t="shared" si="0"/>
        <v>76</v>
      </c>
      <c r="P24" s="75" t="s">
        <v>142</v>
      </c>
      <c r="Q24" s="92">
        <f t="shared" si="2"/>
        <v>24</v>
      </c>
    </row>
    <row r="25" spans="1:17" ht="15.75" customHeight="1" x14ac:dyDescent="0.25">
      <c r="A25" s="69">
        <v>20</v>
      </c>
      <c r="B25" s="24" t="s">
        <v>160</v>
      </c>
      <c r="C25" s="29">
        <v>14</v>
      </c>
      <c r="D25" s="29">
        <v>9</v>
      </c>
      <c r="E25" s="29"/>
      <c r="F25" s="29">
        <v>7</v>
      </c>
      <c r="G25" s="29"/>
      <c r="H25" s="29">
        <v>12</v>
      </c>
      <c r="I25" s="29">
        <v>9</v>
      </c>
      <c r="J25" s="29">
        <v>9</v>
      </c>
      <c r="K25" s="29">
        <v>9</v>
      </c>
      <c r="L25" s="29">
        <v>7</v>
      </c>
      <c r="M25" s="29"/>
      <c r="N25" s="30"/>
      <c r="O25" s="28">
        <f t="shared" si="0"/>
        <v>76</v>
      </c>
      <c r="P25" s="75" t="s">
        <v>116</v>
      </c>
      <c r="Q25" s="92">
        <f>SUM(C25:E25)</f>
        <v>23</v>
      </c>
    </row>
    <row r="26" spans="1:17" ht="15.75" customHeight="1" x14ac:dyDescent="0.25">
      <c r="A26" s="69">
        <v>21</v>
      </c>
      <c r="B26" s="24" t="s">
        <v>161</v>
      </c>
      <c r="C26" s="29"/>
      <c r="D26" s="29">
        <v>12</v>
      </c>
      <c r="E26" s="29"/>
      <c r="F26" s="29">
        <v>8</v>
      </c>
      <c r="G26" s="29"/>
      <c r="H26" s="29">
        <v>11</v>
      </c>
      <c r="I26" s="29">
        <v>9</v>
      </c>
      <c r="J26" s="29">
        <v>11</v>
      </c>
      <c r="K26" s="29">
        <v>10</v>
      </c>
      <c r="L26" s="29">
        <v>9</v>
      </c>
      <c r="M26" s="29"/>
      <c r="N26" s="30"/>
      <c r="O26" s="28">
        <f t="shared" si="0"/>
        <v>70</v>
      </c>
      <c r="P26" s="75" t="s">
        <v>123</v>
      </c>
      <c r="Q26" s="92">
        <f t="shared" si="2"/>
        <v>12</v>
      </c>
    </row>
    <row r="27" spans="1:17" ht="15.75" customHeight="1" x14ac:dyDescent="0.25">
      <c r="A27" s="69">
        <v>22</v>
      </c>
      <c r="B27" s="24" t="s">
        <v>179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8">
        <f t="shared" si="0"/>
        <v>0</v>
      </c>
      <c r="P27" s="75" t="s">
        <v>178</v>
      </c>
      <c r="Q27" s="92">
        <f t="shared" si="2"/>
        <v>0</v>
      </c>
    </row>
    <row r="28" spans="1:17" ht="15.75" customHeight="1" x14ac:dyDescent="0.25">
      <c r="A28" s="69">
        <v>23</v>
      </c>
      <c r="B28" s="24" t="s">
        <v>127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>
        <f t="shared" si="0"/>
        <v>0</v>
      </c>
      <c r="P28" s="75" t="s">
        <v>178</v>
      </c>
      <c r="Q28" s="92">
        <f t="shared" si="2"/>
        <v>0</v>
      </c>
    </row>
    <row r="29" spans="1:17" ht="15.75" customHeight="1" x14ac:dyDescent="0.25">
      <c r="A29" s="69">
        <v>24</v>
      </c>
      <c r="B29" s="24" t="s">
        <v>165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28">
        <f t="shared" si="0"/>
        <v>0</v>
      </c>
      <c r="P29" s="75" t="s">
        <v>178</v>
      </c>
      <c r="Q29" s="92">
        <f t="shared" si="2"/>
        <v>0</v>
      </c>
    </row>
    <row r="30" spans="1:17" ht="15.75" customHeight="1" x14ac:dyDescent="0.25">
      <c r="A30" s="69"/>
      <c r="B30" s="2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8" t="str">
        <f t="shared" ref="O30:O45" si="3">IF(B30="","",SUM(C30:M30)-(N30))</f>
        <v/>
      </c>
      <c r="P30" s="75"/>
      <c r="Q30" s="92">
        <f t="shared" si="2"/>
        <v>0</v>
      </c>
    </row>
    <row r="31" spans="1:17" ht="15.75" customHeight="1" x14ac:dyDescent="0.25">
      <c r="A31" s="69"/>
      <c r="B31" s="2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8" t="str">
        <f t="shared" si="3"/>
        <v/>
      </c>
      <c r="P31" s="76"/>
      <c r="Q31" s="92">
        <f t="shared" si="2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 t="str">
        <f t="shared" si="3"/>
        <v/>
      </c>
      <c r="P32" s="76"/>
      <c r="Q32" s="92">
        <f t="shared" si="2"/>
        <v>0</v>
      </c>
    </row>
    <row r="33" spans="1:17" ht="15.75" customHeight="1" x14ac:dyDescent="0.25">
      <c r="A33" s="69"/>
      <c r="B33" s="2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8" t="str">
        <f t="shared" si="3"/>
        <v/>
      </c>
      <c r="P33" s="76"/>
      <c r="Q33" s="92">
        <f t="shared" si="2"/>
        <v>0</v>
      </c>
    </row>
    <row r="34" spans="1:17" ht="15.75" customHeight="1" x14ac:dyDescent="0.25">
      <c r="A34" s="69"/>
      <c r="B34" s="2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28" t="str">
        <f t="shared" si="3"/>
        <v/>
      </c>
      <c r="P34" s="76"/>
      <c r="Q34" s="92">
        <f t="shared" si="2"/>
        <v>0</v>
      </c>
    </row>
    <row r="35" spans="1:17" ht="15.75" customHeight="1" x14ac:dyDescent="0.25">
      <c r="A35" s="69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28" t="str">
        <f t="shared" si="3"/>
        <v/>
      </c>
      <c r="P35" s="76"/>
      <c r="Q35" s="92">
        <f t="shared" si="2"/>
        <v>0</v>
      </c>
    </row>
    <row r="36" spans="1:17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 t="str">
        <f t="shared" si="3"/>
        <v/>
      </c>
      <c r="P36" s="76"/>
      <c r="Q36" s="92">
        <f t="shared" si="2"/>
        <v>0</v>
      </c>
    </row>
    <row r="37" spans="1:17" ht="15.75" customHeight="1" x14ac:dyDescent="0.25">
      <c r="A37" s="69"/>
      <c r="B37" s="2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8" t="str">
        <f t="shared" si="3"/>
        <v/>
      </c>
      <c r="P37" s="76"/>
      <c r="Q37" s="92">
        <f t="shared" si="2"/>
        <v>0</v>
      </c>
    </row>
    <row r="38" spans="1:17" ht="15.75" customHeight="1" x14ac:dyDescent="0.25">
      <c r="A38" s="69"/>
      <c r="B38" s="24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28" t="str">
        <f t="shared" si="3"/>
        <v/>
      </c>
      <c r="P38" s="76"/>
      <c r="Q38" s="92">
        <f t="shared" si="2"/>
        <v>0</v>
      </c>
    </row>
    <row r="39" spans="1:17" ht="15.75" customHeight="1" x14ac:dyDescent="0.25">
      <c r="A39" s="69"/>
      <c r="B39" s="2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8" t="str">
        <f t="shared" si="3"/>
        <v/>
      </c>
      <c r="P39" s="76"/>
      <c r="Q39" s="92">
        <f t="shared" si="2"/>
        <v>0</v>
      </c>
    </row>
    <row r="40" spans="1:17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3"/>
        <v/>
      </c>
      <c r="P40" s="76"/>
      <c r="Q40" s="92">
        <f t="shared" si="2"/>
        <v>0</v>
      </c>
    </row>
    <row r="41" spans="1:17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3"/>
        <v/>
      </c>
      <c r="P41" s="76"/>
      <c r="Q41" s="92">
        <f t="shared" si="2"/>
        <v>0</v>
      </c>
    </row>
    <row r="42" spans="1:17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3"/>
        <v/>
      </c>
      <c r="P42" s="76"/>
      <c r="Q42" s="92">
        <f t="shared" si="2"/>
        <v>0</v>
      </c>
    </row>
    <row r="43" spans="1:17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3"/>
        <v/>
      </c>
      <c r="P43" s="76"/>
      <c r="Q43" s="92">
        <f t="shared" si="2"/>
        <v>0</v>
      </c>
    </row>
    <row r="44" spans="1:17" ht="15.75" customHeight="1" x14ac:dyDescent="0.25">
      <c r="A44" s="69"/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28" t="str">
        <f t="shared" si="3"/>
        <v/>
      </c>
      <c r="P44" s="76"/>
      <c r="Q44" s="92">
        <f t="shared" si="2"/>
        <v>0</v>
      </c>
    </row>
    <row r="45" spans="1:17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3"/>
        <v/>
      </c>
      <c r="P45" s="76"/>
      <c r="Q45" s="92">
        <f t="shared" si="2"/>
        <v>0</v>
      </c>
    </row>
  </sheetData>
  <sortState ref="B6:P29">
    <sortCondition descending="1" ref="O6:O29"/>
  </sortState>
  <mergeCells count="23">
    <mergeCell ref="S8:T8"/>
    <mergeCell ref="S9:T9"/>
    <mergeCell ref="C4:D4"/>
    <mergeCell ref="G4:H4"/>
    <mergeCell ref="K4:L4"/>
    <mergeCell ref="O4:P4"/>
    <mergeCell ref="R4:R5"/>
    <mergeCell ref="S7:T7"/>
    <mergeCell ref="R2:R3"/>
    <mergeCell ref="B3:B4"/>
    <mergeCell ref="C3:D3"/>
    <mergeCell ref="E3:F4"/>
    <mergeCell ref="G3:H3"/>
    <mergeCell ref="I3:J4"/>
    <mergeCell ref="K3:L3"/>
    <mergeCell ref="M3:N4"/>
    <mergeCell ref="O3:P3"/>
    <mergeCell ref="A1:C1"/>
    <mergeCell ref="D1:K1"/>
    <mergeCell ref="A2:C2"/>
    <mergeCell ref="D2:F2"/>
    <mergeCell ref="G2:I2"/>
    <mergeCell ref="J2:K2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4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A3" sqref="A3:XFD4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93</v>
      </c>
      <c r="E1" s="294"/>
      <c r="F1" s="294"/>
      <c r="G1" s="294"/>
      <c r="H1" s="294"/>
      <c r="I1" s="295"/>
      <c r="J1" s="295"/>
      <c r="K1" s="296"/>
      <c r="R1" s="132"/>
      <c r="S1" s="133"/>
    </row>
    <row r="2" spans="1:81" ht="15.75" customHeight="1" x14ac:dyDescent="0.25">
      <c r="A2" s="292" t="s">
        <v>32</v>
      </c>
      <c r="B2" s="293"/>
      <c r="C2" s="293"/>
      <c r="D2" s="294" t="s">
        <v>98</v>
      </c>
      <c r="E2" s="294"/>
      <c r="F2" s="297"/>
      <c r="G2" s="298" t="s">
        <v>63</v>
      </c>
      <c r="H2" s="299"/>
      <c r="I2" s="299"/>
      <c r="J2" s="300" t="s">
        <v>65</v>
      </c>
      <c r="K2" s="301"/>
      <c r="L2" s="121"/>
      <c r="M2" s="122" t="s">
        <v>47</v>
      </c>
      <c r="N2" s="123"/>
      <c r="O2" s="123" t="s">
        <v>48</v>
      </c>
      <c r="P2" s="124">
        <v>15</v>
      </c>
      <c r="R2" s="266"/>
      <c r="S2" s="134"/>
      <c r="T2" s="266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7"/>
      <c r="S3" s="136"/>
      <c r="T3" s="267"/>
      <c r="U3" s="136"/>
    </row>
    <row r="4" spans="1:81" ht="23.25" customHeight="1" x14ac:dyDescent="0.25">
      <c r="B4" s="272"/>
      <c r="C4" s="256" t="s">
        <v>193</v>
      </c>
      <c r="D4" s="257"/>
      <c r="E4" s="277"/>
      <c r="F4" s="258"/>
      <c r="G4" s="258" t="s">
        <v>193</v>
      </c>
      <c r="H4" s="259"/>
      <c r="I4" s="282"/>
      <c r="J4" s="283"/>
      <c r="K4" s="260">
        <f>SUM(O6:O11)</f>
        <v>511</v>
      </c>
      <c r="L4" s="261"/>
      <c r="M4" s="288"/>
      <c r="N4" s="289"/>
      <c r="O4" s="262">
        <f>SUM(Q6:Q11)</f>
        <v>138</v>
      </c>
      <c r="P4" s="263"/>
      <c r="R4" s="270"/>
      <c r="S4" s="134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119</v>
      </c>
      <c r="C6" s="29">
        <v>15</v>
      </c>
      <c r="D6" s="29">
        <v>9</v>
      </c>
      <c r="E6" s="29">
        <v>6</v>
      </c>
      <c r="F6" s="29">
        <v>7</v>
      </c>
      <c r="G6" s="29">
        <v>9</v>
      </c>
      <c r="H6" s="29">
        <v>11</v>
      </c>
      <c r="I6" s="29">
        <v>9</v>
      </c>
      <c r="J6" s="29">
        <v>9</v>
      </c>
      <c r="K6" s="29">
        <v>10</v>
      </c>
      <c r="L6" s="29">
        <v>7</v>
      </c>
      <c r="M6" s="29">
        <v>0</v>
      </c>
      <c r="N6" s="30"/>
      <c r="O6" s="28">
        <f t="shared" ref="O6:O17" si="0">IF(B6="","",SUM(C6:M6)-(N6))</f>
        <v>92</v>
      </c>
      <c r="P6" s="127" t="s">
        <v>116</v>
      </c>
      <c r="Q6" s="92">
        <f>SUM(C6:E6)</f>
        <v>30</v>
      </c>
    </row>
    <row r="7" spans="1:81" ht="15.75" customHeight="1" x14ac:dyDescent="0.25">
      <c r="A7" s="69">
        <v>2</v>
      </c>
      <c r="B7" s="24" t="s">
        <v>134</v>
      </c>
      <c r="C7" s="42">
        <v>12</v>
      </c>
      <c r="D7" s="42">
        <v>11</v>
      </c>
      <c r="E7" s="42">
        <v>7</v>
      </c>
      <c r="F7" s="42">
        <v>7</v>
      </c>
      <c r="G7" s="42">
        <v>9</v>
      </c>
      <c r="H7" s="42">
        <v>9</v>
      </c>
      <c r="I7" s="42">
        <v>9</v>
      </c>
      <c r="J7" s="42">
        <v>9</v>
      </c>
      <c r="K7" s="42">
        <v>10</v>
      </c>
      <c r="L7" s="42">
        <v>8</v>
      </c>
      <c r="M7" s="42">
        <v>0</v>
      </c>
      <c r="N7" s="42"/>
      <c r="O7" s="28">
        <f t="shared" si="0"/>
        <v>91</v>
      </c>
      <c r="P7" s="127" t="s">
        <v>116</v>
      </c>
      <c r="Q7" s="92">
        <f>SUM(C7:E7)</f>
        <v>30</v>
      </c>
      <c r="S7" s="255"/>
      <c r="T7" s="255"/>
      <c r="U7" s="173"/>
      <c r="V7" s="174"/>
    </row>
    <row r="8" spans="1:81" ht="15.75" customHeight="1" x14ac:dyDescent="0.25">
      <c r="A8" s="69">
        <v>3</v>
      </c>
      <c r="B8" s="24" t="s">
        <v>96</v>
      </c>
      <c r="C8" s="29"/>
      <c r="D8" s="29">
        <v>10</v>
      </c>
      <c r="E8" s="29">
        <v>6</v>
      </c>
      <c r="F8" s="29">
        <v>9</v>
      </c>
      <c r="G8" s="29">
        <v>12</v>
      </c>
      <c r="H8" s="29">
        <v>12</v>
      </c>
      <c r="I8" s="29">
        <v>9</v>
      </c>
      <c r="J8" s="29">
        <v>9</v>
      </c>
      <c r="K8" s="29">
        <v>11</v>
      </c>
      <c r="L8" s="29">
        <v>9</v>
      </c>
      <c r="M8" s="29">
        <v>0</v>
      </c>
      <c r="N8" s="30"/>
      <c r="O8" s="28">
        <f t="shared" si="0"/>
        <v>87</v>
      </c>
      <c r="P8" s="127" t="s">
        <v>116</v>
      </c>
      <c r="Q8" s="92">
        <f>SUM(C8:E8)</f>
        <v>16</v>
      </c>
      <c r="S8" s="255"/>
      <c r="T8" s="255"/>
      <c r="U8" s="173"/>
      <c r="V8" s="174"/>
    </row>
    <row r="9" spans="1:81" ht="15.75" customHeight="1" x14ac:dyDescent="0.25">
      <c r="A9" s="69">
        <v>4</v>
      </c>
      <c r="B9" s="24" t="s">
        <v>95</v>
      </c>
      <c r="C9" s="42">
        <v>12</v>
      </c>
      <c r="D9" s="42">
        <v>9</v>
      </c>
      <c r="E9" s="42"/>
      <c r="F9" s="42">
        <v>7</v>
      </c>
      <c r="G9" s="42">
        <v>12</v>
      </c>
      <c r="H9" s="42">
        <v>9</v>
      </c>
      <c r="I9" s="42">
        <v>9</v>
      </c>
      <c r="J9" s="42">
        <v>9</v>
      </c>
      <c r="K9" s="42">
        <v>10</v>
      </c>
      <c r="L9" s="42">
        <v>8</v>
      </c>
      <c r="M9" s="42">
        <v>0</v>
      </c>
      <c r="N9" s="42"/>
      <c r="O9" s="28">
        <f t="shared" si="0"/>
        <v>85</v>
      </c>
      <c r="P9" s="127" t="s">
        <v>116</v>
      </c>
      <c r="Q9" s="92">
        <f>SUM(C9:E9)</f>
        <v>21</v>
      </c>
      <c r="S9" s="255"/>
      <c r="T9" s="255"/>
      <c r="U9" s="173"/>
      <c r="V9" s="174"/>
    </row>
    <row r="10" spans="1:81" ht="15.75" customHeight="1" x14ac:dyDescent="0.25">
      <c r="A10" s="69">
        <v>5</v>
      </c>
      <c r="B10" s="24" t="s">
        <v>127</v>
      </c>
      <c r="C10" s="42">
        <v>0</v>
      </c>
      <c r="D10" s="42">
        <v>9</v>
      </c>
      <c r="E10" s="42">
        <v>7</v>
      </c>
      <c r="F10" s="42">
        <v>6</v>
      </c>
      <c r="G10" s="42">
        <v>10</v>
      </c>
      <c r="H10" s="42">
        <v>12</v>
      </c>
      <c r="I10" s="42">
        <v>9</v>
      </c>
      <c r="J10" s="42">
        <v>9</v>
      </c>
      <c r="K10" s="42">
        <v>10</v>
      </c>
      <c r="L10" s="42">
        <v>7</v>
      </c>
      <c r="M10" s="42"/>
      <c r="N10" s="42"/>
      <c r="O10" s="28">
        <f t="shared" si="0"/>
        <v>79</v>
      </c>
      <c r="P10" s="127" t="s">
        <v>116</v>
      </c>
      <c r="Q10" s="92">
        <f t="shared" ref="Q10:Q45" si="1">SUM(C10:E10)</f>
        <v>16</v>
      </c>
    </row>
    <row r="11" spans="1:81" ht="15.75" customHeight="1" x14ac:dyDescent="0.25">
      <c r="A11" s="69">
        <v>6</v>
      </c>
      <c r="B11" s="24" t="s">
        <v>136</v>
      </c>
      <c r="C11" s="29">
        <v>13</v>
      </c>
      <c r="D11" s="29">
        <v>12</v>
      </c>
      <c r="E11" s="29"/>
      <c r="F11" s="29">
        <v>7</v>
      </c>
      <c r="G11" s="29"/>
      <c r="H11" s="29">
        <v>10</v>
      </c>
      <c r="I11" s="29">
        <v>9</v>
      </c>
      <c r="J11" s="29">
        <v>9</v>
      </c>
      <c r="K11" s="29">
        <v>9</v>
      </c>
      <c r="L11" s="29">
        <v>8</v>
      </c>
      <c r="M11" s="29"/>
      <c r="N11" s="30"/>
      <c r="O11" s="28">
        <f t="shared" si="0"/>
        <v>77</v>
      </c>
      <c r="P11" s="127" t="s">
        <v>116</v>
      </c>
      <c r="Q11" s="92">
        <f t="shared" si="1"/>
        <v>25</v>
      </c>
    </row>
    <row r="12" spans="1:81" ht="15.75" customHeight="1" x14ac:dyDescent="0.25">
      <c r="A12" s="69">
        <v>7</v>
      </c>
      <c r="B12" s="24" t="s">
        <v>117</v>
      </c>
      <c r="C12" s="42">
        <v>12</v>
      </c>
      <c r="D12" s="42"/>
      <c r="E12" s="42"/>
      <c r="F12" s="42">
        <v>6</v>
      </c>
      <c r="G12" s="42"/>
      <c r="H12" s="42">
        <v>9</v>
      </c>
      <c r="I12" s="42">
        <v>9</v>
      </c>
      <c r="J12" s="42">
        <v>9</v>
      </c>
      <c r="K12" s="42">
        <v>10</v>
      </c>
      <c r="L12" s="42">
        <v>7</v>
      </c>
      <c r="M12" s="42"/>
      <c r="N12" s="42"/>
      <c r="O12" s="28">
        <f t="shared" si="0"/>
        <v>62</v>
      </c>
      <c r="P12" s="127" t="s">
        <v>116</v>
      </c>
      <c r="Q12" s="92">
        <f t="shared" si="1"/>
        <v>12</v>
      </c>
    </row>
    <row r="13" spans="1:81" ht="15.75" customHeight="1" x14ac:dyDescent="0.25">
      <c r="A13" s="69">
        <v>8</v>
      </c>
      <c r="B13" s="24" t="s">
        <v>94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8">
        <f t="shared" si="0"/>
        <v>0</v>
      </c>
      <c r="P13" s="127" t="s">
        <v>116</v>
      </c>
      <c r="Q13" s="92">
        <f t="shared" si="1"/>
        <v>0</v>
      </c>
    </row>
    <row r="14" spans="1:81" ht="15.75" customHeight="1" x14ac:dyDescent="0.25">
      <c r="A14" s="69">
        <v>9</v>
      </c>
      <c r="B14" s="24" t="s">
        <v>97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8">
        <f t="shared" si="0"/>
        <v>0</v>
      </c>
      <c r="P14" s="127" t="s">
        <v>116</v>
      </c>
      <c r="Q14" s="92">
        <f t="shared" si="1"/>
        <v>0</v>
      </c>
    </row>
    <row r="15" spans="1:81" ht="15.75" customHeight="1" x14ac:dyDescent="0.25">
      <c r="A15" s="69">
        <v>10</v>
      </c>
      <c r="B15" s="24" t="s">
        <v>118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>
        <f t="shared" si="0"/>
        <v>0</v>
      </c>
      <c r="P15" s="127" t="s">
        <v>116</v>
      </c>
      <c r="Q15" s="92">
        <f t="shared" si="1"/>
        <v>0</v>
      </c>
    </row>
    <row r="16" spans="1:81" ht="15.75" customHeight="1" x14ac:dyDescent="0.25">
      <c r="A16" s="69">
        <v>11</v>
      </c>
      <c r="B16" s="24" t="s">
        <v>120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8">
        <f t="shared" si="0"/>
        <v>0</v>
      </c>
      <c r="P16" s="127" t="s">
        <v>116</v>
      </c>
      <c r="Q16" s="92">
        <f t="shared" si="1"/>
        <v>0</v>
      </c>
    </row>
    <row r="17" spans="1:23" ht="15.75" customHeight="1" x14ac:dyDescent="0.25">
      <c r="A17" s="69">
        <v>12</v>
      </c>
      <c r="B17" s="24" t="s">
        <v>135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>
        <f t="shared" si="0"/>
        <v>0</v>
      </c>
      <c r="P17" s="127" t="s">
        <v>116</v>
      </c>
      <c r="Q17" s="92">
        <f t="shared" si="1"/>
        <v>0</v>
      </c>
      <c r="W17" s="14"/>
    </row>
    <row r="18" spans="1:23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ref="O18:O26" si="2">IF(B18="","",SUM(C18:M18)-(N18))</f>
        <v/>
      </c>
      <c r="P18" s="127"/>
      <c r="Q18" s="92">
        <f t="shared" si="1"/>
        <v>0</v>
      </c>
    </row>
    <row r="19" spans="1:23" ht="15.75" customHeight="1" x14ac:dyDescent="0.25">
      <c r="A19" s="69"/>
      <c r="B19" s="2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 t="str">
        <f t="shared" si="2"/>
        <v/>
      </c>
      <c r="P19" s="127"/>
      <c r="Q19" s="92">
        <f t="shared" si="1"/>
        <v>0</v>
      </c>
    </row>
    <row r="20" spans="1:23" ht="15.75" customHeight="1" x14ac:dyDescent="0.25">
      <c r="A20" s="69"/>
      <c r="B20" s="2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8" t="str">
        <f t="shared" si="2"/>
        <v/>
      </c>
      <c r="P20" s="127"/>
      <c r="Q20" s="92">
        <f t="shared" si="1"/>
        <v>0</v>
      </c>
    </row>
    <row r="21" spans="1:23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 t="str">
        <f t="shared" si="2"/>
        <v/>
      </c>
      <c r="P21" s="127"/>
      <c r="Q21" s="92">
        <f t="shared" si="1"/>
        <v>0</v>
      </c>
    </row>
    <row r="22" spans="1:23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 t="str">
        <f t="shared" si="2"/>
        <v/>
      </c>
      <c r="P22" s="127"/>
      <c r="Q22" s="92">
        <f t="shared" si="1"/>
        <v>0</v>
      </c>
    </row>
    <row r="23" spans="1:23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 t="str">
        <f t="shared" si="2"/>
        <v/>
      </c>
      <c r="P23" s="75"/>
      <c r="Q23" s="92">
        <f t="shared" si="1"/>
        <v>0</v>
      </c>
    </row>
    <row r="24" spans="1:23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 t="str">
        <f t="shared" si="2"/>
        <v/>
      </c>
      <c r="P24" s="127"/>
      <c r="Q24" s="92">
        <f t="shared" si="1"/>
        <v>0</v>
      </c>
    </row>
    <row r="25" spans="1:23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 t="str">
        <f t="shared" si="2"/>
        <v/>
      </c>
      <c r="P25" s="127"/>
      <c r="Q25" s="92">
        <f t="shared" si="1"/>
        <v>0</v>
      </c>
    </row>
    <row r="26" spans="1:23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 t="str">
        <f t="shared" si="2"/>
        <v/>
      </c>
      <c r="P26" s="127"/>
      <c r="Q26" s="92">
        <f t="shared" si="1"/>
        <v>0</v>
      </c>
    </row>
    <row r="27" spans="1:23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/>
      <c r="P27" s="127"/>
      <c r="Q27" s="92">
        <f t="shared" si="1"/>
        <v>0</v>
      </c>
    </row>
    <row r="28" spans="1:23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/>
      <c r="P28" s="127"/>
      <c r="Q28" s="92">
        <f t="shared" si="1"/>
        <v>0</v>
      </c>
    </row>
    <row r="29" spans="1:23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/>
      <c r="P29" s="75"/>
      <c r="Q29" s="92">
        <f t="shared" si="1"/>
        <v>0</v>
      </c>
    </row>
    <row r="30" spans="1:23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  <c r="P30" s="75"/>
      <c r="Q30" s="92">
        <f t="shared" si="1"/>
        <v>0</v>
      </c>
    </row>
    <row r="31" spans="1:23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  <c r="P31" s="75"/>
      <c r="Q31" s="92">
        <f t="shared" si="1"/>
        <v>0</v>
      </c>
    </row>
    <row r="32" spans="1:23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  <c r="P32" s="127"/>
      <c r="Q32" s="92">
        <f t="shared" si="1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127"/>
      <c r="Q33" s="92">
        <f t="shared" si="1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/>
      <c r="P34" s="127"/>
      <c r="Q34" s="92">
        <f t="shared" si="1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/>
      <c r="P35" s="127"/>
      <c r="Q35" s="92">
        <f t="shared" si="1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/>
      <c r="P36" s="127"/>
      <c r="Q36" s="92">
        <f t="shared" si="1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/>
      <c r="P37" s="127"/>
      <c r="Q37" s="92">
        <f t="shared" si="1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/>
      <c r="P38" s="127"/>
      <c r="Q38" s="92">
        <f t="shared" si="1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/>
      <c r="P39" s="127"/>
      <c r="Q39" s="92">
        <f t="shared" si="1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/>
      <c r="P40" s="127"/>
      <c r="Q40" s="92">
        <f t="shared" si="1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/>
      <c r="P41" s="127"/>
      <c r="Q41" s="92">
        <f t="shared" si="1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/>
      <c r="P42" s="127"/>
      <c r="Q42" s="92">
        <f t="shared" si="1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/>
      <c r="P43" s="127"/>
      <c r="Q43" s="92">
        <f t="shared" si="1"/>
        <v>0</v>
      </c>
    </row>
    <row r="44" spans="1:19" ht="15.75" customHeight="1" x14ac:dyDescent="0.25">
      <c r="A44" s="69">
        <v>22</v>
      </c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/>
      <c r="P44" s="127"/>
      <c r="Q44" s="92">
        <f t="shared" si="1"/>
        <v>0</v>
      </c>
    </row>
    <row r="45" spans="1:19" ht="15.75" customHeight="1" x14ac:dyDescent="0.25">
      <c r="A45" s="69">
        <v>20</v>
      </c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/>
      <c r="P45" s="127"/>
      <c r="Q45" s="92">
        <f t="shared" si="1"/>
        <v>0</v>
      </c>
    </row>
  </sheetData>
  <sortState ref="B6:O17">
    <sortCondition descending="1" ref="O6:O17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T17" sqref="T17"/>
      <selection pane="bottomLeft" activeCell="T17" sqref="T17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103</v>
      </c>
      <c r="E1" s="294"/>
      <c r="F1" s="294"/>
      <c r="G1" s="294"/>
      <c r="H1" s="294"/>
      <c r="I1" s="295"/>
      <c r="J1" s="295"/>
      <c r="K1" s="296"/>
      <c r="R1" s="132"/>
      <c r="S1" s="133"/>
    </row>
    <row r="2" spans="1:81" ht="15.75" customHeight="1" x14ac:dyDescent="0.25">
      <c r="A2" s="292" t="s">
        <v>32</v>
      </c>
      <c r="B2" s="293"/>
      <c r="C2" s="293"/>
      <c r="D2" s="304" t="s">
        <v>104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 t="s">
        <v>193</v>
      </c>
      <c r="R2" s="266"/>
      <c r="S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7"/>
      <c r="S3" s="136"/>
      <c r="U3" s="136"/>
    </row>
    <row r="4" spans="1:81" ht="23.25" customHeight="1" x14ac:dyDescent="0.25">
      <c r="B4" s="272"/>
      <c r="C4" s="256" t="s">
        <v>193</v>
      </c>
      <c r="D4" s="257"/>
      <c r="E4" s="277"/>
      <c r="F4" s="258"/>
      <c r="G4" s="258" t="s">
        <v>193</v>
      </c>
      <c r="H4" s="259"/>
      <c r="I4" s="282"/>
      <c r="J4" s="283"/>
      <c r="K4" s="260">
        <f>SUM(O6:O11)</f>
        <v>0</v>
      </c>
      <c r="L4" s="261"/>
      <c r="M4" s="288"/>
      <c r="N4" s="289"/>
      <c r="O4" s="262">
        <f>SUM(Q6:Q11)</f>
        <v>0</v>
      </c>
      <c r="P4" s="263"/>
      <c r="R4" s="266"/>
      <c r="S4" s="134"/>
      <c r="U4" s="134"/>
    </row>
    <row r="5" spans="1:81" s="55" customFormat="1" ht="21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7"/>
      <c r="S5" s="135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136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8">
        <f t="shared" ref="O6:O9" si="0">IF(B6="","",SUM(C6:M6)-(N6))</f>
        <v>0</v>
      </c>
      <c r="P6" s="75" t="s">
        <v>123</v>
      </c>
      <c r="Q6" s="92">
        <f t="shared" ref="Q6:Q25" si="1">SUM(C6:E6)</f>
        <v>0</v>
      </c>
      <c r="R6" s="93"/>
      <c r="S6" s="93"/>
    </row>
    <row r="7" spans="1:81" ht="15.75" customHeight="1" x14ac:dyDescent="0.25">
      <c r="A7" s="69">
        <v>2</v>
      </c>
      <c r="B7" s="24" t="s">
        <v>164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28">
        <f t="shared" si="0"/>
        <v>0</v>
      </c>
      <c r="P7" s="127" t="s">
        <v>123</v>
      </c>
      <c r="Q7" s="92">
        <f t="shared" si="1"/>
        <v>0</v>
      </c>
      <c r="S7" s="255"/>
      <c r="T7" s="255"/>
      <c r="U7" s="173"/>
      <c r="V7" s="174"/>
    </row>
    <row r="8" spans="1:81" ht="15.75" customHeight="1" x14ac:dyDescent="0.25">
      <c r="A8" s="69">
        <v>3</v>
      </c>
      <c r="B8" s="24" t="s">
        <v>165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28">
        <f t="shared" si="0"/>
        <v>0</v>
      </c>
      <c r="P8" s="75" t="s">
        <v>123</v>
      </c>
      <c r="Q8" s="92">
        <f t="shared" si="1"/>
        <v>0</v>
      </c>
      <c r="S8" s="255"/>
      <c r="T8" s="255"/>
      <c r="U8" s="173"/>
      <c r="V8" s="174"/>
    </row>
    <row r="9" spans="1:81" ht="15.75" customHeight="1" x14ac:dyDescent="0.25">
      <c r="A9" s="69">
        <v>4</v>
      </c>
      <c r="B9" s="24" t="s">
        <v>166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8">
        <f t="shared" si="0"/>
        <v>0</v>
      </c>
      <c r="P9" s="75" t="s">
        <v>123</v>
      </c>
      <c r="Q9" s="92">
        <f t="shared" si="1"/>
        <v>0</v>
      </c>
      <c r="S9" s="255"/>
      <c r="T9" s="255"/>
      <c r="U9" s="173"/>
      <c r="V9" s="174"/>
    </row>
    <row r="10" spans="1:81" ht="15.75" customHeight="1" x14ac:dyDescent="0.25">
      <c r="A10" s="69"/>
      <c r="B10" s="2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8" t="str">
        <f t="shared" ref="O10:O25" si="2">IF(B10="","",SUM(C10:M10)-(N10))</f>
        <v/>
      </c>
      <c r="P10" s="75"/>
      <c r="Q10" s="92">
        <f t="shared" si="1"/>
        <v>0</v>
      </c>
    </row>
    <row r="11" spans="1:81" ht="15.75" customHeight="1" x14ac:dyDescent="0.25">
      <c r="A11" s="69"/>
      <c r="B11" s="2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8" t="str">
        <f t="shared" si="2"/>
        <v/>
      </c>
      <c r="P11" s="127"/>
      <c r="Q11" s="92">
        <f t="shared" si="1"/>
        <v>0</v>
      </c>
    </row>
    <row r="12" spans="1:81" ht="15.75" customHeight="1" x14ac:dyDescent="0.25">
      <c r="A12" s="69"/>
      <c r="B12" s="2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8"/>
      <c r="P12" s="75"/>
      <c r="Q12" s="92">
        <f t="shared" si="1"/>
        <v>0</v>
      </c>
    </row>
    <row r="13" spans="1:81" ht="15.75" customHeight="1" x14ac:dyDescent="0.25">
      <c r="A13" s="69"/>
      <c r="B13" s="2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8"/>
      <c r="P13" s="127"/>
      <c r="Q13" s="92">
        <f t="shared" si="1"/>
        <v>0</v>
      </c>
    </row>
    <row r="14" spans="1:81" ht="15.75" customHeight="1" x14ac:dyDescent="0.25">
      <c r="A14" s="69"/>
      <c r="B14" s="2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8"/>
      <c r="P14" s="75"/>
      <c r="Q14" s="92">
        <f t="shared" si="1"/>
        <v>0</v>
      </c>
    </row>
    <row r="15" spans="1:81" ht="15.75" customHeight="1" x14ac:dyDescent="0.25">
      <c r="A15" s="69"/>
      <c r="B15" s="2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/>
      <c r="P15" s="75"/>
      <c r="Q15" s="92">
        <f t="shared" si="1"/>
        <v>0</v>
      </c>
    </row>
    <row r="16" spans="1:81" ht="15.75" customHeight="1" x14ac:dyDescent="0.25">
      <c r="A16" s="69"/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 t="str">
        <f t="shared" si="2"/>
        <v/>
      </c>
      <c r="P16" s="127"/>
      <c r="Q16" s="92">
        <f t="shared" si="1"/>
        <v>0</v>
      </c>
    </row>
    <row r="17" spans="1:17" ht="15.75" customHeight="1" x14ac:dyDescent="0.25">
      <c r="A17" s="69"/>
      <c r="B17" s="24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 t="str">
        <f t="shared" si="2"/>
        <v/>
      </c>
      <c r="P17" s="127"/>
      <c r="Q17" s="92">
        <f t="shared" si="1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si="2"/>
        <v/>
      </c>
      <c r="P18" s="75"/>
      <c r="Q18" s="92">
        <f t="shared" si="1"/>
        <v>0</v>
      </c>
    </row>
    <row r="19" spans="1:17" ht="15.75" customHeight="1" x14ac:dyDescent="0.25">
      <c r="A19" s="69"/>
      <c r="B19" s="2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 t="str">
        <f t="shared" si="2"/>
        <v/>
      </c>
      <c r="P19" s="75"/>
      <c r="Q19" s="92">
        <f t="shared" si="1"/>
        <v>0</v>
      </c>
    </row>
    <row r="20" spans="1:17" ht="15.75" customHeight="1" x14ac:dyDescent="0.25">
      <c r="A20" s="69"/>
      <c r="B20" s="2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8" t="str">
        <f t="shared" si="2"/>
        <v/>
      </c>
      <c r="P20" s="75"/>
      <c r="Q20" s="92">
        <f t="shared" si="1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 t="str">
        <f t="shared" si="2"/>
        <v/>
      </c>
      <c r="P21" s="127"/>
      <c r="Q21" s="92">
        <f t="shared" si="1"/>
        <v>0</v>
      </c>
    </row>
    <row r="22" spans="1:17" ht="15.75" customHeight="1" x14ac:dyDescent="0.25">
      <c r="A22" s="69"/>
      <c r="B22" s="2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8" t="str">
        <f t="shared" si="2"/>
        <v/>
      </c>
      <c r="P22" s="127"/>
      <c r="Q22" s="92">
        <f t="shared" si="1"/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 t="str">
        <f t="shared" si="2"/>
        <v/>
      </c>
      <c r="P23" s="127"/>
      <c r="Q23" s="92">
        <f t="shared" si="1"/>
        <v>0</v>
      </c>
    </row>
    <row r="24" spans="1:17" ht="15.75" customHeight="1" x14ac:dyDescent="0.25">
      <c r="A24" s="69"/>
      <c r="B24" s="2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8" t="str">
        <f t="shared" si="2"/>
        <v/>
      </c>
      <c r="P24" s="75"/>
      <c r="Q24" s="92">
        <f t="shared" si="1"/>
        <v>0</v>
      </c>
    </row>
    <row r="25" spans="1:17" ht="15.75" customHeight="1" x14ac:dyDescent="0.25">
      <c r="A25" s="69"/>
      <c r="B25" s="2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28" t="str">
        <f t="shared" si="2"/>
        <v/>
      </c>
      <c r="P25" s="127"/>
      <c r="Q25" s="92">
        <f t="shared" si="1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 t="str">
        <f t="shared" ref="O26:O45" si="3">IF(B26="","",SUM(C26:M26)-(N26))</f>
        <v/>
      </c>
      <c r="P26" s="76"/>
      <c r="Q26" s="92">
        <f t="shared" ref="Q26:Q45" si="4">SUM(C26:E26)</f>
        <v>0</v>
      </c>
    </row>
    <row r="27" spans="1:17" ht="15.75" customHeight="1" x14ac:dyDescent="0.25">
      <c r="A27" s="69"/>
      <c r="B27" s="2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8" t="str">
        <f t="shared" si="3"/>
        <v/>
      </c>
      <c r="P27" s="76"/>
      <c r="Q27" s="92">
        <f t="shared" si="4"/>
        <v>0</v>
      </c>
    </row>
    <row r="28" spans="1:17" ht="15.75" customHeight="1" x14ac:dyDescent="0.25">
      <c r="A28" s="69"/>
      <c r="B28" s="24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28" t="str">
        <f t="shared" si="3"/>
        <v/>
      </c>
      <c r="P28" s="76"/>
      <c r="Q28" s="92">
        <f t="shared" si="4"/>
        <v>0</v>
      </c>
    </row>
    <row r="29" spans="1:17" ht="15.75" customHeight="1" x14ac:dyDescent="0.25">
      <c r="A29" s="69"/>
      <c r="B29" s="2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28" t="str">
        <f t="shared" si="3"/>
        <v/>
      </c>
      <c r="P29" s="76"/>
      <c r="Q29" s="92">
        <f t="shared" si="4"/>
        <v>0</v>
      </c>
    </row>
    <row r="30" spans="1:17" ht="15.75" customHeight="1" x14ac:dyDescent="0.25">
      <c r="A30" s="69"/>
      <c r="B30" s="24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28" t="str">
        <f t="shared" si="3"/>
        <v/>
      </c>
      <c r="P30" s="76"/>
      <c r="Q30" s="92">
        <f t="shared" si="4"/>
        <v>0</v>
      </c>
    </row>
    <row r="31" spans="1:17" ht="15.75" customHeight="1" x14ac:dyDescent="0.25">
      <c r="A31" s="69"/>
      <c r="B31" s="2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8" t="str">
        <f t="shared" si="3"/>
        <v/>
      </c>
      <c r="P31" s="76"/>
      <c r="Q31" s="92">
        <f t="shared" si="4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 t="str">
        <f t="shared" si="3"/>
        <v/>
      </c>
      <c r="P32" s="76"/>
      <c r="Q32" s="92">
        <f t="shared" si="4"/>
        <v>0</v>
      </c>
    </row>
    <row r="33" spans="1:17" ht="15.75" customHeight="1" x14ac:dyDescent="0.25">
      <c r="A33" s="69"/>
      <c r="B33" s="2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8" t="str">
        <f t="shared" si="3"/>
        <v/>
      </c>
      <c r="P33" s="76"/>
      <c r="Q33" s="92">
        <f t="shared" si="4"/>
        <v>0</v>
      </c>
    </row>
    <row r="34" spans="1:17" ht="15.75" customHeight="1" x14ac:dyDescent="0.25">
      <c r="A34" s="69"/>
      <c r="B34" s="2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28" t="str">
        <f t="shared" si="3"/>
        <v/>
      </c>
      <c r="P34" s="76"/>
      <c r="Q34" s="92">
        <f t="shared" si="4"/>
        <v>0</v>
      </c>
    </row>
    <row r="35" spans="1:17" ht="15.75" customHeight="1" x14ac:dyDescent="0.25">
      <c r="A35" s="69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28" t="str">
        <f t="shared" si="3"/>
        <v/>
      </c>
      <c r="P35" s="76"/>
      <c r="Q35" s="92">
        <f t="shared" si="4"/>
        <v>0</v>
      </c>
    </row>
    <row r="36" spans="1:17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 t="str">
        <f t="shared" si="3"/>
        <v/>
      </c>
      <c r="P36" s="76"/>
      <c r="Q36" s="92">
        <f t="shared" si="4"/>
        <v>0</v>
      </c>
    </row>
    <row r="37" spans="1:17" ht="15.75" customHeight="1" x14ac:dyDescent="0.25">
      <c r="A37" s="69"/>
      <c r="B37" s="2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8" t="str">
        <f t="shared" si="3"/>
        <v/>
      </c>
      <c r="P37" s="76"/>
      <c r="Q37" s="92">
        <f t="shared" si="4"/>
        <v>0</v>
      </c>
    </row>
    <row r="38" spans="1:17" ht="15.75" customHeight="1" x14ac:dyDescent="0.25">
      <c r="A38" s="69"/>
      <c r="B38" s="24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28" t="str">
        <f t="shared" si="3"/>
        <v/>
      </c>
      <c r="P38" s="76"/>
      <c r="Q38" s="92">
        <f t="shared" si="4"/>
        <v>0</v>
      </c>
    </row>
    <row r="39" spans="1:17" ht="15.75" customHeight="1" x14ac:dyDescent="0.25">
      <c r="A39" s="69"/>
      <c r="B39" s="2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8" t="str">
        <f t="shared" si="3"/>
        <v/>
      </c>
      <c r="P39" s="76"/>
      <c r="Q39" s="92">
        <f t="shared" si="4"/>
        <v>0</v>
      </c>
    </row>
    <row r="40" spans="1:17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3"/>
        <v/>
      </c>
      <c r="P40" s="76"/>
      <c r="Q40" s="92">
        <f t="shared" si="4"/>
        <v>0</v>
      </c>
    </row>
    <row r="41" spans="1:17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3"/>
        <v/>
      </c>
      <c r="P41" s="76"/>
      <c r="Q41" s="92">
        <f t="shared" si="4"/>
        <v>0</v>
      </c>
    </row>
    <row r="42" spans="1:17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3"/>
        <v/>
      </c>
      <c r="P42" s="76"/>
      <c r="Q42" s="92">
        <f t="shared" si="4"/>
        <v>0</v>
      </c>
    </row>
    <row r="43" spans="1:17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3"/>
        <v/>
      </c>
      <c r="P43" s="76"/>
      <c r="Q43" s="92">
        <f t="shared" si="4"/>
        <v>0</v>
      </c>
    </row>
    <row r="44" spans="1:17" ht="15.75" customHeight="1" x14ac:dyDescent="0.25">
      <c r="A44" s="69"/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30"/>
      <c r="O44" s="28" t="str">
        <f t="shared" si="3"/>
        <v/>
      </c>
      <c r="P44" s="76"/>
      <c r="Q44" s="92">
        <f t="shared" si="4"/>
        <v>0</v>
      </c>
    </row>
    <row r="45" spans="1:17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3"/>
        <v/>
      </c>
      <c r="P45" s="76"/>
      <c r="Q45" s="92">
        <f t="shared" si="4"/>
        <v>0</v>
      </c>
    </row>
  </sheetData>
  <mergeCells count="23">
    <mergeCell ref="A1:C1"/>
    <mergeCell ref="D1:K1"/>
    <mergeCell ref="A2:C2"/>
    <mergeCell ref="D2:F2"/>
    <mergeCell ref="G2:I2"/>
    <mergeCell ref="J2:K2"/>
    <mergeCell ref="R2:R3"/>
    <mergeCell ref="B3:B4"/>
    <mergeCell ref="C3:D3"/>
    <mergeCell ref="E3:F4"/>
    <mergeCell ref="G3:H3"/>
    <mergeCell ref="I3:J4"/>
    <mergeCell ref="K3:L3"/>
    <mergeCell ref="M3:N4"/>
    <mergeCell ref="O3:P3"/>
    <mergeCell ref="C4:D4"/>
    <mergeCell ref="S9:T9"/>
    <mergeCell ref="G4:H4"/>
    <mergeCell ref="K4:L4"/>
    <mergeCell ref="O4:P4"/>
    <mergeCell ref="R4:R5"/>
    <mergeCell ref="S7:T7"/>
    <mergeCell ref="S8:T8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4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X18" sqref="X18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90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70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12</v>
      </c>
      <c r="R2" s="268" t="s">
        <v>194</v>
      </c>
      <c r="S2" s="95" t="s">
        <v>48</v>
      </c>
      <c r="T2" s="270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365</v>
      </c>
      <c r="T3" s="265"/>
      <c r="U3" s="136"/>
    </row>
    <row r="4" spans="1:81" ht="23.25" customHeight="1" x14ac:dyDescent="0.25">
      <c r="B4" s="272"/>
      <c r="C4" s="256" t="s">
        <v>193</v>
      </c>
      <c r="D4" s="257"/>
      <c r="E4" s="277"/>
      <c r="F4" s="258"/>
      <c r="G4" s="258" t="s">
        <v>193</v>
      </c>
      <c r="H4" s="259"/>
      <c r="I4" s="282"/>
      <c r="J4" s="283"/>
      <c r="K4" s="260">
        <f>SUM(O6:O11)</f>
        <v>522</v>
      </c>
      <c r="L4" s="261"/>
      <c r="M4" s="288"/>
      <c r="N4" s="289"/>
      <c r="O4" s="262">
        <f>SUM(Q6:Q11)</f>
        <v>136</v>
      </c>
      <c r="P4" s="263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111</v>
      </c>
      <c r="C6" s="42">
        <v>12</v>
      </c>
      <c r="D6" s="42">
        <v>10</v>
      </c>
      <c r="E6" s="42">
        <v>7</v>
      </c>
      <c r="F6" s="42">
        <v>7</v>
      </c>
      <c r="G6" s="42">
        <v>12</v>
      </c>
      <c r="H6" s="42">
        <v>12</v>
      </c>
      <c r="I6" s="42">
        <v>9</v>
      </c>
      <c r="J6" s="42">
        <v>10</v>
      </c>
      <c r="K6" s="42">
        <v>9</v>
      </c>
      <c r="L6" s="42">
        <v>9</v>
      </c>
      <c r="M6" s="42">
        <v>0</v>
      </c>
      <c r="N6" s="42"/>
      <c r="O6" s="28">
        <f t="shared" ref="O6:O17" si="0">IF(B6="","",SUM(C6:M6)-(N6))</f>
        <v>97</v>
      </c>
      <c r="P6" s="75" t="s">
        <v>116</v>
      </c>
      <c r="Q6" s="92">
        <f>SUM(C6:E6)</f>
        <v>29</v>
      </c>
    </row>
    <row r="7" spans="1:81" ht="15.75" customHeight="1" x14ac:dyDescent="0.25">
      <c r="A7" s="69">
        <v>2</v>
      </c>
      <c r="B7" s="24" t="s">
        <v>138</v>
      </c>
      <c r="C7" s="42"/>
      <c r="D7" s="42">
        <v>12</v>
      </c>
      <c r="E7" s="42">
        <v>9</v>
      </c>
      <c r="F7" s="42">
        <v>6</v>
      </c>
      <c r="G7" s="42">
        <v>12</v>
      </c>
      <c r="H7" s="42">
        <v>13</v>
      </c>
      <c r="I7" s="42">
        <v>9</v>
      </c>
      <c r="J7" s="42">
        <v>9</v>
      </c>
      <c r="K7" s="42">
        <v>11</v>
      </c>
      <c r="L7" s="42">
        <v>12</v>
      </c>
      <c r="M7" s="42">
        <v>0</v>
      </c>
      <c r="N7" s="42"/>
      <c r="O7" s="28">
        <f t="shared" si="0"/>
        <v>93</v>
      </c>
      <c r="P7" s="75" t="s">
        <v>116</v>
      </c>
      <c r="Q7" s="92">
        <f>SUM(C7:E7)</f>
        <v>21</v>
      </c>
      <c r="S7" s="302"/>
      <c r="T7" s="303"/>
      <c r="U7" s="131"/>
      <c r="V7" s="141"/>
    </row>
    <row r="8" spans="1:81" ht="15.75" customHeight="1" x14ac:dyDescent="0.25">
      <c r="A8" s="69">
        <v>3</v>
      </c>
      <c r="B8" s="24" t="s">
        <v>95</v>
      </c>
      <c r="C8" s="29"/>
      <c r="D8" s="29">
        <v>12</v>
      </c>
      <c r="E8" s="29">
        <v>7</v>
      </c>
      <c r="F8" s="29">
        <v>8</v>
      </c>
      <c r="G8" s="29">
        <v>9</v>
      </c>
      <c r="H8" s="29">
        <v>13</v>
      </c>
      <c r="I8" s="29">
        <v>9</v>
      </c>
      <c r="J8" s="29">
        <v>10</v>
      </c>
      <c r="K8" s="29">
        <v>11</v>
      </c>
      <c r="L8" s="29">
        <v>12</v>
      </c>
      <c r="M8" s="29"/>
      <c r="N8" s="30"/>
      <c r="O8" s="28">
        <f t="shared" si="0"/>
        <v>91</v>
      </c>
      <c r="P8" s="127" t="s">
        <v>116</v>
      </c>
      <c r="Q8" s="92">
        <f>SUM(C8:E8)</f>
        <v>19</v>
      </c>
      <c r="S8" s="302"/>
      <c r="T8" s="303"/>
      <c r="U8" s="131"/>
      <c r="V8" s="141"/>
    </row>
    <row r="9" spans="1:81" ht="15.75" customHeight="1" x14ac:dyDescent="0.25">
      <c r="A9" s="69">
        <v>4</v>
      </c>
      <c r="B9" s="24" t="s">
        <v>171</v>
      </c>
      <c r="C9" s="42">
        <v>12</v>
      </c>
      <c r="D9" s="42">
        <v>10</v>
      </c>
      <c r="E9" s="42">
        <v>6</v>
      </c>
      <c r="F9" s="42">
        <v>6</v>
      </c>
      <c r="G9" s="42"/>
      <c r="H9" s="42">
        <v>12</v>
      </c>
      <c r="I9" s="42">
        <v>9</v>
      </c>
      <c r="J9" s="42">
        <v>10</v>
      </c>
      <c r="K9" s="42">
        <v>9</v>
      </c>
      <c r="L9" s="42">
        <v>10</v>
      </c>
      <c r="M9" s="42"/>
      <c r="N9" s="42"/>
      <c r="O9" s="28">
        <f t="shared" si="0"/>
        <v>84</v>
      </c>
      <c r="P9" s="127" t="s">
        <v>116</v>
      </c>
      <c r="Q9" s="92">
        <f>SUM(C9:E9)</f>
        <v>28</v>
      </c>
      <c r="S9" s="302"/>
      <c r="T9" s="303"/>
      <c r="U9" s="131"/>
      <c r="V9" s="141"/>
    </row>
    <row r="10" spans="1:81" ht="15.75" customHeight="1" x14ac:dyDescent="0.25">
      <c r="A10" s="69">
        <v>5</v>
      </c>
      <c r="B10" s="24" t="s">
        <v>115</v>
      </c>
      <c r="C10" s="29"/>
      <c r="D10" s="29">
        <v>11</v>
      </c>
      <c r="E10" s="29">
        <v>10</v>
      </c>
      <c r="F10" s="29">
        <v>8</v>
      </c>
      <c r="G10" s="29"/>
      <c r="H10" s="29">
        <v>12</v>
      </c>
      <c r="I10" s="29">
        <v>10</v>
      </c>
      <c r="J10" s="29">
        <v>10</v>
      </c>
      <c r="K10" s="29">
        <v>11</v>
      </c>
      <c r="L10" s="29">
        <v>8</v>
      </c>
      <c r="M10" s="29"/>
      <c r="N10" s="30"/>
      <c r="O10" s="28">
        <f t="shared" si="0"/>
        <v>80</v>
      </c>
      <c r="P10" s="127" t="s">
        <v>116</v>
      </c>
      <c r="Q10" s="92">
        <f t="shared" ref="Q10:Q45" si="1">SUM(C10:E10)</f>
        <v>21</v>
      </c>
    </row>
    <row r="11" spans="1:81" ht="15.75" customHeight="1" x14ac:dyDescent="0.25">
      <c r="A11" s="69">
        <v>6</v>
      </c>
      <c r="B11" s="24" t="s">
        <v>126</v>
      </c>
      <c r="C11" s="29"/>
      <c r="D11" s="29">
        <v>10</v>
      </c>
      <c r="E11" s="29">
        <v>8</v>
      </c>
      <c r="F11" s="29">
        <v>7</v>
      </c>
      <c r="G11" s="29"/>
      <c r="H11" s="29">
        <v>15</v>
      </c>
      <c r="I11" s="29">
        <v>9</v>
      </c>
      <c r="J11" s="29">
        <v>9</v>
      </c>
      <c r="K11" s="29">
        <v>10</v>
      </c>
      <c r="L11" s="29">
        <v>9</v>
      </c>
      <c r="M11" s="29">
        <v>0</v>
      </c>
      <c r="N11" s="30"/>
      <c r="O11" s="28">
        <f t="shared" si="0"/>
        <v>77</v>
      </c>
      <c r="P11" s="127" t="s">
        <v>116</v>
      </c>
      <c r="Q11" s="92">
        <f t="shared" si="1"/>
        <v>18</v>
      </c>
    </row>
    <row r="12" spans="1:81" ht="15.75" customHeight="1" x14ac:dyDescent="0.25">
      <c r="A12" s="69">
        <v>7</v>
      </c>
      <c r="B12" s="24" t="s">
        <v>139</v>
      </c>
      <c r="C12" s="29"/>
      <c r="D12" s="29">
        <v>9</v>
      </c>
      <c r="E12" s="29">
        <v>8</v>
      </c>
      <c r="F12" s="29">
        <v>6</v>
      </c>
      <c r="G12" s="29"/>
      <c r="H12" s="29">
        <v>13</v>
      </c>
      <c r="I12" s="29">
        <v>9</v>
      </c>
      <c r="J12" s="29">
        <v>10</v>
      </c>
      <c r="K12" s="29">
        <v>10</v>
      </c>
      <c r="L12" s="29">
        <v>7</v>
      </c>
      <c r="M12" s="29">
        <v>0</v>
      </c>
      <c r="N12" s="30"/>
      <c r="O12" s="28">
        <f t="shared" si="0"/>
        <v>72</v>
      </c>
      <c r="P12" s="127" t="s">
        <v>116</v>
      </c>
      <c r="Q12" s="92">
        <f t="shared" si="1"/>
        <v>17</v>
      </c>
    </row>
    <row r="13" spans="1:81" ht="15.75" customHeight="1" x14ac:dyDescent="0.25">
      <c r="A13" s="69">
        <v>8</v>
      </c>
      <c r="B13" s="24" t="s">
        <v>113</v>
      </c>
      <c r="C13" s="42"/>
      <c r="D13" s="42">
        <v>9</v>
      </c>
      <c r="E13" s="42"/>
      <c r="F13" s="42">
        <v>7</v>
      </c>
      <c r="G13" s="42">
        <v>10</v>
      </c>
      <c r="H13" s="42">
        <v>10</v>
      </c>
      <c r="I13" s="42">
        <v>9</v>
      </c>
      <c r="J13" s="42">
        <v>9</v>
      </c>
      <c r="K13" s="42">
        <v>9</v>
      </c>
      <c r="L13" s="42"/>
      <c r="M13" s="42"/>
      <c r="N13" s="42"/>
      <c r="O13" s="28">
        <f t="shared" si="0"/>
        <v>63</v>
      </c>
      <c r="P13" s="127" t="s">
        <v>116</v>
      </c>
      <c r="Q13" s="92">
        <f t="shared" si="1"/>
        <v>9</v>
      </c>
    </row>
    <row r="14" spans="1:81" ht="15.75" customHeight="1" x14ac:dyDescent="0.25">
      <c r="A14" s="69">
        <v>9</v>
      </c>
      <c r="B14" s="24" t="s">
        <v>169</v>
      </c>
      <c r="C14" s="42"/>
      <c r="D14" s="42">
        <v>9</v>
      </c>
      <c r="E14" s="42"/>
      <c r="F14" s="42">
        <v>6</v>
      </c>
      <c r="G14" s="42"/>
      <c r="H14" s="42">
        <v>12</v>
      </c>
      <c r="I14" s="42">
        <v>9</v>
      </c>
      <c r="J14" s="42">
        <v>9</v>
      </c>
      <c r="K14" s="42">
        <v>9</v>
      </c>
      <c r="L14" s="42">
        <v>8</v>
      </c>
      <c r="M14" s="42"/>
      <c r="N14" s="42"/>
      <c r="O14" s="28">
        <f t="shared" si="0"/>
        <v>62</v>
      </c>
      <c r="P14" s="127" t="s">
        <v>116</v>
      </c>
      <c r="Q14" s="92">
        <f t="shared" si="1"/>
        <v>9</v>
      </c>
    </row>
    <row r="15" spans="1:81" ht="15.75" customHeight="1" x14ac:dyDescent="0.25">
      <c r="A15" s="69">
        <v>10</v>
      </c>
      <c r="B15" s="24" t="s">
        <v>114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>
        <f t="shared" si="0"/>
        <v>0</v>
      </c>
      <c r="P15" s="127" t="s">
        <v>116</v>
      </c>
      <c r="Q15" s="92">
        <f t="shared" si="1"/>
        <v>0</v>
      </c>
    </row>
    <row r="16" spans="1:81" ht="15.75" customHeight="1" x14ac:dyDescent="0.25">
      <c r="A16" s="69">
        <v>11</v>
      </c>
      <c r="B16" s="24" t="s">
        <v>96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>
        <f t="shared" si="0"/>
        <v>0</v>
      </c>
      <c r="P16" s="127" t="s">
        <v>116</v>
      </c>
      <c r="Q16" s="92">
        <f t="shared" si="1"/>
        <v>0</v>
      </c>
    </row>
    <row r="17" spans="1:17" ht="15.75" customHeight="1" x14ac:dyDescent="0.25">
      <c r="A17" s="69">
        <v>12</v>
      </c>
      <c r="B17" s="24" t="s">
        <v>170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8">
        <f t="shared" si="0"/>
        <v>0</v>
      </c>
      <c r="P17" s="127" t="s">
        <v>116</v>
      </c>
      <c r="Q17" s="92">
        <f t="shared" si="1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ref="O18:O45" si="2">IF(B18="","",SUM(C18:M18)-(N18))</f>
        <v/>
      </c>
      <c r="P18" s="127"/>
      <c r="Q18" s="92">
        <f t="shared" si="1"/>
        <v>0</v>
      </c>
    </row>
    <row r="19" spans="1:17" ht="15.75" customHeight="1" x14ac:dyDescent="0.25">
      <c r="A19" s="69"/>
      <c r="B19" s="2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 t="str">
        <f t="shared" si="2"/>
        <v/>
      </c>
      <c r="P19" s="127"/>
      <c r="Q19" s="92">
        <f t="shared" si="1"/>
        <v>0</v>
      </c>
    </row>
    <row r="20" spans="1:17" ht="15.75" customHeight="1" x14ac:dyDescent="0.25">
      <c r="A20" s="69"/>
      <c r="B20" s="2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8" t="str">
        <f t="shared" si="2"/>
        <v/>
      </c>
      <c r="P20" s="127"/>
      <c r="Q20" s="92">
        <f t="shared" si="1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 t="str">
        <f t="shared" si="2"/>
        <v/>
      </c>
      <c r="P21" s="127"/>
      <c r="Q21" s="92">
        <f t="shared" si="1"/>
        <v>0</v>
      </c>
    </row>
    <row r="22" spans="1:17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 t="str">
        <f t="shared" si="2"/>
        <v/>
      </c>
      <c r="P22" s="127"/>
      <c r="Q22" s="92">
        <f t="shared" si="1"/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 t="str">
        <f t="shared" si="2"/>
        <v/>
      </c>
      <c r="P23" s="75"/>
      <c r="Q23" s="92">
        <f t="shared" si="1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 t="str">
        <f t="shared" si="2"/>
        <v/>
      </c>
      <c r="P24" s="127"/>
      <c r="Q24" s="92">
        <f t="shared" si="1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 t="str">
        <f t="shared" si="2"/>
        <v/>
      </c>
      <c r="P25" s="127"/>
      <c r="Q25" s="92">
        <f t="shared" si="1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 t="str">
        <f t="shared" si="2"/>
        <v/>
      </c>
      <c r="P26" s="127"/>
      <c r="Q26" s="92">
        <f t="shared" si="1"/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 t="str">
        <f t="shared" si="2"/>
        <v/>
      </c>
      <c r="P27" s="127"/>
      <c r="Q27" s="92">
        <f t="shared" si="1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 t="str">
        <f t="shared" si="2"/>
        <v/>
      </c>
      <c r="P28" s="127"/>
      <c r="Q28" s="92">
        <f t="shared" si="1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 t="str">
        <f t="shared" si="2"/>
        <v/>
      </c>
      <c r="P29" s="75"/>
      <c r="Q29" s="92">
        <f t="shared" si="1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  <c r="P30" s="75"/>
      <c r="Q30" s="92">
        <f t="shared" si="1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  <c r="P31" s="75"/>
      <c r="Q31" s="92">
        <f t="shared" si="1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  <c r="P32" s="127"/>
      <c r="Q32" s="92">
        <f t="shared" si="1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127"/>
      <c r="Q33" s="92">
        <f t="shared" si="1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/>
      <c r="P34" s="127"/>
      <c r="Q34" s="92">
        <f t="shared" si="1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/>
      <c r="P35" s="127"/>
      <c r="Q35" s="92">
        <f t="shared" si="1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/>
      <c r="P36" s="127"/>
      <c r="Q36" s="92">
        <f t="shared" si="1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/>
      <c r="P37" s="127"/>
      <c r="Q37" s="92">
        <f t="shared" si="1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/>
      <c r="P38" s="127"/>
      <c r="Q38" s="92">
        <f t="shared" si="1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/>
      <c r="P39" s="127"/>
      <c r="Q39" s="92">
        <f t="shared" si="1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/>
      <c r="P40" s="127"/>
      <c r="Q40" s="92">
        <f t="shared" si="1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/>
      <c r="P41" s="127"/>
      <c r="Q41" s="92">
        <f t="shared" si="1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2"/>
        <v/>
      </c>
      <c r="P42" s="127"/>
      <c r="Q42" s="92">
        <f t="shared" si="1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2"/>
        <v/>
      </c>
      <c r="P43" s="127"/>
      <c r="Q43" s="92">
        <f t="shared" si="1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 t="str">
        <f t="shared" si="2"/>
        <v/>
      </c>
      <c r="P44" s="127"/>
      <c r="Q44" s="92">
        <f t="shared" si="1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2"/>
        <v/>
      </c>
      <c r="P45" s="127"/>
      <c r="Q45" s="92">
        <f t="shared" si="1"/>
        <v>0</v>
      </c>
    </row>
  </sheetData>
  <sortState ref="B6:O17">
    <sortCondition descending="1" ref="O6:O17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Z19" sqref="Z19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92</v>
      </c>
      <c r="E1" s="294"/>
      <c r="F1" s="294"/>
      <c r="G1" s="294"/>
      <c r="H1" s="294"/>
      <c r="I1" s="295"/>
      <c r="J1" s="295"/>
      <c r="K1" s="296"/>
      <c r="R1" s="132"/>
      <c r="S1" s="133"/>
    </row>
    <row r="2" spans="1:81" ht="15.75" customHeight="1" x14ac:dyDescent="0.25">
      <c r="A2" s="292" t="s">
        <v>32</v>
      </c>
      <c r="B2" s="293"/>
      <c r="C2" s="293"/>
      <c r="D2" s="294" t="s">
        <v>91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14</v>
      </c>
      <c r="R2" s="266"/>
      <c r="S2" s="134"/>
      <c r="T2" s="266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7"/>
      <c r="S3" s="176"/>
      <c r="T3" s="267"/>
      <c r="U3" s="136"/>
    </row>
    <row r="4" spans="1:81" ht="23.25" customHeight="1" x14ac:dyDescent="0.25">
      <c r="B4" s="272"/>
      <c r="C4" s="256">
        <v>142</v>
      </c>
      <c r="D4" s="257"/>
      <c r="E4" s="277"/>
      <c r="F4" s="258"/>
      <c r="G4" s="258" t="s">
        <v>193</v>
      </c>
      <c r="H4" s="259"/>
      <c r="I4" s="282"/>
      <c r="J4" s="283"/>
      <c r="K4" s="260">
        <f>SUM(O7,O9,O6,O15,O18,O19)</f>
        <v>250</v>
      </c>
      <c r="L4" s="261"/>
      <c r="M4" s="288"/>
      <c r="N4" s="289"/>
      <c r="O4" s="262">
        <f>SUM(Q6:Q11)</f>
        <v>88</v>
      </c>
      <c r="P4" s="263"/>
      <c r="R4" s="270"/>
      <c r="S4" s="134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/>
      <c r="B6" s="24" t="s">
        <v>141</v>
      </c>
      <c r="C6" s="29">
        <v>14</v>
      </c>
      <c r="D6" s="29">
        <v>10</v>
      </c>
      <c r="E6" s="29">
        <v>7</v>
      </c>
      <c r="F6" s="29">
        <v>6</v>
      </c>
      <c r="G6" s="29">
        <v>12</v>
      </c>
      <c r="H6" s="29">
        <v>9</v>
      </c>
      <c r="I6" s="29">
        <v>9</v>
      </c>
      <c r="J6" s="29">
        <v>9</v>
      </c>
      <c r="K6" s="29">
        <v>9</v>
      </c>
      <c r="L6" s="29">
        <v>6</v>
      </c>
      <c r="M6" s="29">
        <v>0</v>
      </c>
      <c r="N6" s="30"/>
      <c r="O6" s="28">
        <f t="shared" ref="O6:O19" si="0">IF(B6="","",SUM(C6:M6)-(N6))</f>
        <v>91</v>
      </c>
      <c r="P6" s="127" t="s">
        <v>116</v>
      </c>
      <c r="Q6" s="92">
        <f t="shared" ref="Q6:Q25" si="1">SUM(C6:E6)</f>
        <v>31</v>
      </c>
    </row>
    <row r="7" spans="1:81" ht="15.75" customHeight="1" x14ac:dyDescent="0.25">
      <c r="A7" s="69"/>
      <c r="B7" s="24" t="s">
        <v>140</v>
      </c>
      <c r="C7" s="29">
        <v>12</v>
      </c>
      <c r="D7" s="29">
        <v>9</v>
      </c>
      <c r="E7" s="29"/>
      <c r="F7" s="29">
        <v>7</v>
      </c>
      <c r="G7" s="29">
        <v>9</v>
      </c>
      <c r="H7" s="29">
        <v>9</v>
      </c>
      <c r="I7" s="29">
        <v>9</v>
      </c>
      <c r="J7" s="29">
        <v>10</v>
      </c>
      <c r="K7" s="29">
        <v>9</v>
      </c>
      <c r="L7" s="29">
        <v>7</v>
      </c>
      <c r="M7" s="29"/>
      <c r="N7" s="30"/>
      <c r="O7" s="28">
        <f t="shared" si="0"/>
        <v>81</v>
      </c>
      <c r="P7" s="75" t="s">
        <v>142</v>
      </c>
      <c r="Q7" s="92">
        <f t="shared" si="1"/>
        <v>21</v>
      </c>
      <c r="S7" s="255"/>
      <c r="T7" s="255"/>
      <c r="U7" s="173"/>
      <c r="V7" s="174"/>
    </row>
    <row r="8" spans="1:81" ht="15.75" customHeight="1" x14ac:dyDescent="0.25">
      <c r="A8" s="69"/>
      <c r="B8" s="24" t="s">
        <v>112</v>
      </c>
      <c r="C8" s="42"/>
      <c r="D8" s="42">
        <v>9</v>
      </c>
      <c r="E8" s="42">
        <v>6</v>
      </c>
      <c r="F8" s="42">
        <v>6</v>
      </c>
      <c r="G8" s="42">
        <v>10</v>
      </c>
      <c r="H8" s="42">
        <v>10</v>
      </c>
      <c r="I8" s="42">
        <v>10</v>
      </c>
      <c r="J8" s="42">
        <v>9</v>
      </c>
      <c r="K8" s="42">
        <v>9</v>
      </c>
      <c r="L8" s="42">
        <v>11</v>
      </c>
      <c r="M8" s="42"/>
      <c r="N8" s="42"/>
      <c r="O8" s="28">
        <f t="shared" si="0"/>
        <v>80</v>
      </c>
      <c r="P8" s="127" t="s">
        <v>123</v>
      </c>
      <c r="Q8" s="92">
        <f t="shared" si="1"/>
        <v>15</v>
      </c>
      <c r="S8" s="255"/>
      <c r="T8" s="255"/>
      <c r="U8" s="173"/>
      <c r="V8" s="174"/>
    </row>
    <row r="9" spans="1:81" ht="15.75" customHeight="1" x14ac:dyDescent="0.25">
      <c r="A9" s="69"/>
      <c r="B9" s="24" t="s">
        <v>111</v>
      </c>
      <c r="C9" s="29">
        <v>12</v>
      </c>
      <c r="D9" s="29">
        <v>9</v>
      </c>
      <c r="E9" s="29"/>
      <c r="F9" s="29">
        <v>6</v>
      </c>
      <c r="G9" s="29">
        <v>10</v>
      </c>
      <c r="H9" s="29">
        <v>9</v>
      </c>
      <c r="I9" s="29">
        <v>8</v>
      </c>
      <c r="J9" s="29">
        <v>9</v>
      </c>
      <c r="K9" s="29">
        <v>9</v>
      </c>
      <c r="L9" s="29">
        <v>6</v>
      </c>
      <c r="M9" s="29"/>
      <c r="N9" s="30"/>
      <c r="O9" s="28">
        <f t="shared" si="0"/>
        <v>78</v>
      </c>
      <c r="P9" s="127" t="s">
        <v>116</v>
      </c>
      <c r="Q9" s="92">
        <f t="shared" si="1"/>
        <v>21</v>
      </c>
      <c r="S9" s="255"/>
      <c r="T9" s="255"/>
      <c r="U9" s="173"/>
      <c r="V9" s="174"/>
    </row>
    <row r="10" spans="1:81" ht="15.75" customHeight="1" x14ac:dyDescent="0.25">
      <c r="A10" s="69"/>
      <c r="B10" s="24" t="s">
        <v>155</v>
      </c>
      <c r="C10" s="42"/>
      <c r="D10" s="42"/>
      <c r="E10" s="42"/>
      <c r="F10" s="42">
        <v>7</v>
      </c>
      <c r="G10" s="42">
        <v>9</v>
      </c>
      <c r="H10" s="42">
        <v>11</v>
      </c>
      <c r="I10" s="42">
        <v>9</v>
      </c>
      <c r="J10" s="42">
        <v>9</v>
      </c>
      <c r="K10" s="42">
        <v>7</v>
      </c>
      <c r="L10" s="42">
        <v>10</v>
      </c>
      <c r="M10" s="42"/>
      <c r="N10" s="42"/>
      <c r="O10" s="28">
        <f t="shared" si="0"/>
        <v>62</v>
      </c>
      <c r="P10" s="75" t="s">
        <v>123</v>
      </c>
      <c r="Q10" s="92">
        <f t="shared" si="1"/>
        <v>0</v>
      </c>
    </row>
    <row r="11" spans="1:81" ht="15.75" customHeight="1" x14ac:dyDescent="0.25">
      <c r="A11" s="69"/>
      <c r="B11" s="24" t="s">
        <v>115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8">
        <f t="shared" si="0"/>
        <v>0</v>
      </c>
      <c r="P11" s="75" t="s">
        <v>123</v>
      </c>
      <c r="Q11" s="92">
        <f t="shared" si="1"/>
        <v>0</v>
      </c>
    </row>
    <row r="12" spans="1:81" ht="15.75" customHeight="1" x14ac:dyDescent="0.25">
      <c r="A12" s="69"/>
      <c r="B12" s="24" t="s">
        <v>121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28">
        <f t="shared" si="0"/>
        <v>0</v>
      </c>
      <c r="P12" s="127" t="s">
        <v>123</v>
      </c>
      <c r="Q12" s="92">
        <f t="shared" si="1"/>
        <v>0</v>
      </c>
    </row>
    <row r="13" spans="1:81" ht="15.75" customHeight="1" x14ac:dyDescent="0.25">
      <c r="A13" s="69"/>
      <c r="B13" s="24" t="s">
        <v>122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8">
        <f t="shared" si="0"/>
        <v>0</v>
      </c>
      <c r="P13" s="75" t="s">
        <v>123</v>
      </c>
      <c r="Q13" s="92">
        <f t="shared" si="1"/>
        <v>0</v>
      </c>
    </row>
    <row r="14" spans="1:81" ht="15.75" customHeight="1" x14ac:dyDescent="0.25">
      <c r="A14" s="69"/>
      <c r="B14" s="24" t="s">
        <v>120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8">
        <f t="shared" si="0"/>
        <v>0</v>
      </c>
      <c r="P14" s="75" t="s">
        <v>123</v>
      </c>
      <c r="Q14" s="92">
        <f t="shared" si="1"/>
        <v>0</v>
      </c>
    </row>
    <row r="15" spans="1:81" ht="15.75" customHeight="1" x14ac:dyDescent="0.25">
      <c r="A15" s="69"/>
      <c r="B15" s="24" t="s">
        <v>139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>
        <f t="shared" si="0"/>
        <v>0</v>
      </c>
      <c r="P15" s="75" t="s">
        <v>116</v>
      </c>
      <c r="Q15" s="92">
        <f t="shared" si="1"/>
        <v>0</v>
      </c>
    </row>
    <row r="16" spans="1:81" ht="15.75" customHeight="1" x14ac:dyDescent="0.25">
      <c r="A16" s="69"/>
      <c r="B16" s="24" t="s">
        <v>154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8">
        <f t="shared" si="0"/>
        <v>0</v>
      </c>
      <c r="P16" s="75" t="s">
        <v>123</v>
      </c>
      <c r="Q16" s="92">
        <f t="shared" si="1"/>
        <v>0</v>
      </c>
    </row>
    <row r="17" spans="1:17" ht="15.75" customHeight="1" x14ac:dyDescent="0.25">
      <c r="A17" s="69"/>
      <c r="B17" s="24" t="s">
        <v>149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>
        <f t="shared" si="0"/>
        <v>0</v>
      </c>
      <c r="P17" s="75" t="s">
        <v>123</v>
      </c>
      <c r="Q17" s="92">
        <f t="shared" si="1"/>
        <v>0</v>
      </c>
    </row>
    <row r="18" spans="1:17" ht="15.75" customHeight="1" x14ac:dyDescent="0.25">
      <c r="A18" s="69"/>
      <c r="B18" s="24" t="s">
        <v>172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28">
        <f t="shared" si="0"/>
        <v>0</v>
      </c>
      <c r="P18" s="127" t="s">
        <v>116</v>
      </c>
      <c r="Q18" s="92">
        <f t="shared" si="1"/>
        <v>0</v>
      </c>
    </row>
    <row r="19" spans="1:17" ht="15.75" customHeight="1" x14ac:dyDescent="0.25">
      <c r="A19" s="69"/>
      <c r="B19" s="24" t="s">
        <v>173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>
        <f t="shared" si="0"/>
        <v>0</v>
      </c>
      <c r="P19" s="127" t="s">
        <v>116</v>
      </c>
      <c r="Q19" s="92">
        <f t="shared" si="1"/>
        <v>0</v>
      </c>
    </row>
    <row r="20" spans="1:17" ht="15.75" customHeight="1" x14ac:dyDescent="0.25">
      <c r="A20" s="69"/>
      <c r="B20" s="2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8"/>
      <c r="P20" s="75"/>
      <c r="Q20" s="92">
        <f t="shared" si="1"/>
        <v>0</v>
      </c>
    </row>
    <row r="21" spans="1:17" ht="15.75" customHeight="1" x14ac:dyDescent="0.25">
      <c r="A21" s="69"/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28"/>
      <c r="P21" s="127"/>
      <c r="Q21" s="92">
        <f t="shared" si="1"/>
        <v>0</v>
      </c>
    </row>
    <row r="22" spans="1:17" ht="15.75" customHeight="1" x14ac:dyDescent="0.25">
      <c r="A22" s="69"/>
      <c r="B22" s="2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8"/>
      <c r="P22" s="75"/>
      <c r="Q22" s="92">
        <f t="shared" si="1"/>
        <v>0</v>
      </c>
    </row>
    <row r="23" spans="1:17" ht="15.75" customHeight="1" x14ac:dyDescent="0.25">
      <c r="A23" s="69"/>
      <c r="B23" s="2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8"/>
      <c r="P23" s="75"/>
      <c r="Q23" s="92">
        <f t="shared" si="1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/>
      <c r="P24" s="75"/>
      <c r="Q24" s="92">
        <f t="shared" si="1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/>
      <c r="P25" s="75"/>
      <c r="Q25" s="92">
        <f t="shared" si="1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/>
      <c r="P26" s="127"/>
      <c r="Q26" s="92">
        <f t="shared" ref="Q26:Q45" si="2">SUM(C26:E26)</f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/>
      <c r="P27" s="127"/>
      <c r="Q27" s="92">
        <f t="shared" si="2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/>
      <c r="P28" s="127"/>
      <c r="Q28" s="92">
        <f t="shared" si="2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/>
      <c r="P29" s="75"/>
      <c r="Q29" s="92">
        <f t="shared" si="2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  <c r="P30" s="75"/>
      <c r="Q30" s="92">
        <f t="shared" si="2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  <c r="P31" s="75"/>
      <c r="Q31" s="92">
        <f t="shared" si="2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  <c r="P32" s="127"/>
      <c r="Q32" s="92">
        <f t="shared" si="2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127"/>
      <c r="Q33" s="92">
        <f t="shared" si="2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 t="str">
        <f t="shared" ref="O34:O45" si="3">IF(B34="","",SUM(C34:M34)-(N34))</f>
        <v/>
      </c>
      <c r="P34" s="127"/>
      <c r="Q34" s="92">
        <f t="shared" si="2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 t="str">
        <f t="shared" si="3"/>
        <v/>
      </c>
      <c r="P35" s="127"/>
      <c r="Q35" s="92">
        <f t="shared" si="2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 t="str">
        <f t="shared" si="3"/>
        <v/>
      </c>
      <c r="P36" s="127"/>
      <c r="Q36" s="92">
        <f t="shared" si="2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 t="str">
        <f t="shared" si="3"/>
        <v/>
      </c>
      <c r="P37" s="127"/>
      <c r="Q37" s="92">
        <f t="shared" si="2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 t="str">
        <f t="shared" si="3"/>
        <v/>
      </c>
      <c r="P38" s="127"/>
      <c r="Q38" s="92">
        <f t="shared" si="2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 t="str">
        <f t="shared" si="3"/>
        <v/>
      </c>
      <c r="P39" s="127"/>
      <c r="Q39" s="92">
        <f t="shared" si="2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3"/>
        <v/>
      </c>
      <c r="P40" s="127"/>
      <c r="Q40" s="92">
        <f t="shared" si="2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3"/>
        <v/>
      </c>
      <c r="P41" s="127"/>
      <c r="Q41" s="92">
        <f t="shared" si="2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3"/>
        <v/>
      </c>
      <c r="P42" s="127"/>
      <c r="Q42" s="92">
        <f t="shared" si="2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3"/>
        <v/>
      </c>
      <c r="P43" s="127"/>
      <c r="Q43" s="92">
        <f t="shared" si="2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 t="str">
        <f t="shared" si="3"/>
        <v/>
      </c>
      <c r="P44" s="127"/>
      <c r="Q44" s="92">
        <f t="shared" si="2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3"/>
        <v/>
      </c>
      <c r="P45" s="127"/>
      <c r="Q45" s="92">
        <f t="shared" si="2"/>
        <v>0</v>
      </c>
    </row>
  </sheetData>
  <sortState ref="B6:P19">
    <sortCondition descending="1" ref="O6:O19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X18" sqref="X18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105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106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15</v>
      </c>
      <c r="R2" s="268" t="s">
        <v>194</v>
      </c>
      <c r="S2" s="95" t="s">
        <v>48</v>
      </c>
      <c r="T2" s="270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397</v>
      </c>
      <c r="T3" s="265"/>
      <c r="U3" s="136"/>
    </row>
    <row r="4" spans="1:81" ht="23.25" customHeight="1" x14ac:dyDescent="0.25">
      <c r="B4" s="272"/>
      <c r="C4" s="256" t="s">
        <v>193</v>
      </c>
      <c r="D4" s="257"/>
      <c r="E4" s="277"/>
      <c r="F4" s="258"/>
      <c r="G4" s="258">
        <v>396</v>
      </c>
      <c r="H4" s="259"/>
      <c r="I4" s="282"/>
      <c r="J4" s="283"/>
      <c r="K4" s="260">
        <v>529</v>
      </c>
      <c r="L4" s="261"/>
      <c r="M4" s="288"/>
      <c r="N4" s="289"/>
      <c r="O4" s="262">
        <f>SUM(Q6,Q13,Q10,Q9,Q7,Q8)</f>
        <v>172</v>
      </c>
      <c r="P4" s="263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/>
      <c r="B6" s="24" t="s">
        <v>158</v>
      </c>
      <c r="C6" s="42">
        <v>15</v>
      </c>
      <c r="D6" s="42">
        <v>9</v>
      </c>
      <c r="E6" s="42">
        <v>6</v>
      </c>
      <c r="F6" s="42">
        <v>8</v>
      </c>
      <c r="G6" s="42">
        <v>11</v>
      </c>
      <c r="H6" s="42">
        <v>12</v>
      </c>
      <c r="I6" s="42">
        <v>11</v>
      </c>
      <c r="J6" s="42">
        <v>10</v>
      </c>
      <c r="K6" s="42">
        <v>9</v>
      </c>
      <c r="L6" s="42">
        <v>10</v>
      </c>
      <c r="M6" s="42">
        <v>3</v>
      </c>
      <c r="N6" s="42"/>
      <c r="O6" s="28">
        <f t="shared" ref="O6:O17" si="0">IF(B6="","",SUM(C6:M6)-(N6))</f>
        <v>104</v>
      </c>
      <c r="P6" s="75" t="s">
        <v>178</v>
      </c>
      <c r="Q6" s="92">
        <f t="shared" ref="Q6:Q21" si="1">SUM(C6:E6)</f>
        <v>30</v>
      </c>
    </row>
    <row r="7" spans="1:81" ht="15.75" customHeight="1" x14ac:dyDescent="0.25">
      <c r="A7" s="69"/>
      <c r="B7" s="24" t="s">
        <v>174</v>
      </c>
      <c r="C7" s="42">
        <v>14</v>
      </c>
      <c r="D7" s="42">
        <v>9</v>
      </c>
      <c r="E7" s="42">
        <v>6</v>
      </c>
      <c r="F7" s="42">
        <v>9</v>
      </c>
      <c r="G7" s="42">
        <v>11</v>
      </c>
      <c r="H7" s="42">
        <v>12</v>
      </c>
      <c r="I7" s="42">
        <v>11</v>
      </c>
      <c r="J7" s="42">
        <v>11</v>
      </c>
      <c r="K7" s="42">
        <v>10</v>
      </c>
      <c r="L7" s="42">
        <v>8</v>
      </c>
      <c r="M7" s="42">
        <v>3</v>
      </c>
      <c r="N7" s="42"/>
      <c r="O7" s="28">
        <f t="shared" si="0"/>
        <v>104</v>
      </c>
      <c r="P7" s="127" t="s">
        <v>178</v>
      </c>
      <c r="Q7" s="92">
        <f t="shared" si="1"/>
        <v>29</v>
      </c>
      <c r="S7" s="305"/>
      <c r="T7" s="305"/>
      <c r="U7" s="177"/>
      <c r="V7" s="178"/>
    </row>
    <row r="8" spans="1:81" ht="15.75" customHeight="1" x14ac:dyDescent="0.25">
      <c r="A8" s="69"/>
      <c r="B8" s="24" t="s">
        <v>109</v>
      </c>
      <c r="C8" s="42">
        <v>16</v>
      </c>
      <c r="D8" s="42">
        <v>9</v>
      </c>
      <c r="E8" s="42"/>
      <c r="F8" s="42">
        <v>8</v>
      </c>
      <c r="G8" s="42">
        <v>12</v>
      </c>
      <c r="H8" s="42">
        <v>12</v>
      </c>
      <c r="I8" s="42">
        <v>9</v>
      </c>
      <c r="J8" s="42">
        <v>11</v>
      </c>
      <c r="K8" s="42">
        <v>10</v>
      </c>
      <c r="L8" s="42">
        <v>8</v>
      </c>
      <c r="M8" s="42"/>
      <c r="N8" s="42"/>
      <c r="O8" s="28">
        <f t="shared" si="0"/>
        <v>95</v>
      </c>
      <c r="P8" s="127" t="s">
        <v>178</v>
      </c>
      <c r="Q8" s="92">
        <f t="shared" si="1"/>
        <v>25</v>
      </c>
      <c r="S8" s="305"/>
      <c r="T8" s="305"/>
      <c r="U8" s="177"/>
      <c r="V8" s="178"/>
    </row>
    <row r="9" spans="1:81" ht="15.75" customHeight="1" x14ac:dyDescent="0.25">
      <c r="A9" s="69"/>
      <c r="B9" s="24" t="s">
        <v>163</v>
      </c>
      <c r="C9" s="29">
        <v>13</v>
      </c>
      <c r="D9" s="29">
        <v>9</v>
      </c>
      <c r="E9" s="29">
        <v>6</v>
      </c>
      <c r="F9" s="29">
        <v>6</v>
      </c>
      <c r="G9" s="29">
        <v>12</v>
      </c>
      <c r="H9" s="29">
        <v>11</v>
      </c>
      <c r="I9" s="29">
        <v>10</v>
      </c>
      <c r="J9" s="29">
        <v>9</v>
      </c>
      <c r="K9" s="29">
        <v>9</v>
      </c>
      <c r="L9" s="29">
        <v>9</v>
      </c>
      <c r="M9" s="29"/>
      <c r="N9" s="30"/>
      <c r="O9" s="28">
        <f t="shared" si="0"/>
        <v>94</v>
      </c>
      <c r="P9" s="127" t="s">
        <v>116</v>
      </c>
      <c r="Q9" s="92">
        <f t="shared" si="1"/>
        <v>28</v>
      </c>
      <c r="S9" s="305"/>
      <c r="T9" s="305"/>
      <c r="U9" s="177"/>
      <c r="V9" s="178"/>
    </row>
    <row r="10" spans="1:81" ht="15.75" customHeight="1" x14ac:dyDescent="0.25">
      <c r="A10" s="69"/>
      <c r="B10" s="24" t="s">
        <v>167</v>
      </c>
      <c r="C10" s="29">
        <v>13</v>
      </c>
      <c r="D10" s="29">
        <v>9</v>
      </c>
      <c r="E10" s="29">
        <v>7</v>
      </c>
      <c r="F10" s="29">
        <v>6</v>
      </c>
      <c r="G10" s="29">
        <v>11</v>
      </c>
      <c r="H10" s="29">
        <v>12</v>
      </c>
      <c r="I10" s="29">
        <v>10</v>
      </c>
      <c r="J10" s="29">
        <v>9</v>
      </c>
      <c r="K10" s="29">
        <v>9</v>
      </c>
      <c r="L10" s="29">
        <v>7</v>
      </c>
      <c r="M10" s="29"/>
      <c r="N10" s="30"/>
      <c r="O10" s="28">
        <f t="shared" si="0"/>
        <v>93</v>
      </c>
      <c r="P10" s="127" t="s">
        <v>116</v>
      </c>
      <c r="Q10" s="92">
        <f t="shared" si="1"/>
        <v>29</v>
      </c>
    </row>
    <row r="11" spans="1:81" ht="15.75" customHeight="1" x14ac:dyDescent="0.25">
      <c r="A11" s="69"/>
      <c r="B11" s="24" t="s">
        <v>175</v>
      </c>
      <c r="C11" s="42">
        <v>15</v>
      </c>
      <c r="D11" s="42">
        <v>9</v>
      </c>
      <c r="E11" s="42"/>
      <c r="F11" s="42">
        <v>8</v>
      </c>
      <c r="G11" s="42">
        <v>11</v>
      </c>
      <c r="H11" s="42">
        <v>12</v>
      </c>
      <c r="I11" s="42">
        <v>9</v>
      </c>
      <c r="J11" s="42">
        <v>12</v>
      </c>
      <c r="K11" s="42">
        <v>9</v>
      </c>
      <c r="L11" s="42">
        <v>8</v>
      </c>
      <c r="M11" s="42"/>
      <c r="N11" s="42"/>
      <c r="O11" s="28">
        <f t="shared" si="0"/>
        <v>93</v>
      </c>
      <c r="P11" s="75" t="s">
        <v>178</v>
      </c>
      <c r="Q11" s="92">
        <f t="shared" si="1"/>
        <v>24</v>
      </c>
    </row>
    <row r="12" spans="1:81" ht="15.75" customHeight="1" x14ac:dyDescent="0.25">
      <c r="A12" s="69"/>
      <c r="B12" s="24" t="s">
        <v>138</v>
      </c>
      <c r="C12" s="29">
        <v>14</v>
      </c>
      <c r="D12" s="29"/>
      <c r="E12" s="29">
        <v>8</v>
      </c>
      <c r="F12" s="29">
        <v>6</v>
      </c>
      <c r="G12" s="29">
        <v>13</v>
      </c>
      <c r="H12" s="29">
        <v>12</v>
      </c>
      <c r="I12" s="29">
        <v>10</v>
      </c>
      <c r="J12" s="29">
        <v>9</v>
      </c>
      <c r="K12" s="29">
        <v>8</v>
      </c>
      <c r="L12" s="29">
        <v>9</v>
      </c>
      <c r="M12" s="29"/>
      <c r="N12" s="30"/>
      <c r="O12" s="28">
        <f t="shared" si="0"/>
        <v>89</v>
      </c>
      <c r="P12" s="127" t="s">
        <v>116</v>
      </c>
      <c r="Q12" s="92">
        <f t="shared" si="1"/>
        <v>22</v>
      </c>
    </row>
    <row r="13" spans="1:81" ht="15.75" customHeight="1" x14ac:dyDescent="0.25">
      <c r="A13" s="69"/>
      <c r="B13" s="24" t="s">
        <v>156</v>
      </c>
      <c r="C13" s="42">
        <v>14</v>
      </c>
      <c r="D13" s="42">
        <v>10</v>
      </c>
      <c r="E13" s="42">
        <v>7</v>
      </c>
      <c r="F13" s="42">
        <v>6</v>
      </c>
      <c r="G13" s="42"/>
      <c r="H13" s="42">
        <v>12</v>
      </c>
      <c r="I13" s="42">
        <v>9</v>
      </c>
      <c r="J13" s="42">
        <v>9</v>
      </c>
      <c r="K13" s="42">
        <v>9</v>
      </c>
      <c r="L13" s="42">
        <v>9</v>
      </c>
      <c r="M13" s="42"/>
      <c r="N13" s="42"/>
      <c r="O13" s="28">
        <f t="shared" si="0"/>
        <v>85</v>
      </c>
      <c r="P13" s="127" t="s">
        <v>116</v>
      </c>
      <c r="Q13" s="92">
        <f t="shared" si="1"/>
        <v>31</v>
      </c>
    </row>
    <row r="14" spans="1:81" ht="15.75" customHeight="1" x14ac:dyDescent="0.25">
      <c r="A14" s="69"/>
      <c r="B14" s="24" t="s">
        <v>95</v>
      </c>
      <c r="C14" s="42">
        <v>13</v>
      </c>
      <c r="D14" s="42"/>
      <c r="E14" s="42">
        <v>8</v>
      </c>
      <c r="F14" s="42">
        <v>7</v>
      </c>
      <c r="G14" s="42">
        <v>9</v>
      </c>
      <c r="H14" s="42">
        <v>12</v>
      </c>
      <c r="I14" s="42">
        <v>10</v>
      </c>
      <c r="J14" s="42">
        <v>9</v>
      </c>
      <c r="K14" s="42">
        <v>8</v>
      </c>
      <c r="L14" s="42">
        <v>8</v>
      </c>
      <c r="M14" s="42"/>
      <c r="N14" s="42"/>
      <c r="O14" s="28">
        <f t="shared" si="0"/>
        <v>84</v>
      </c>
      <c r="P14" s="127" t="s">
        <v>116</v>
      </c>
      <c r="Q14" s="92">
        <f t="shared" si="1"/>
        <v>21</v>
      </c>
    </row>
    <row r="15" spans="1:81" ht="15.75" customHeight="1" x14ac:dyDescent="0.25">
      <c r="A15" s="69"/>
      <c r="B15" s="24" t="s">
        <v>135</v>
      </c>
      <c r="C15" s="42">
        <v>12</v>
      </c>
      <c r="D15" s="42"/>
      <c r="E15" s="42">
        <v>6</v>
      </c>
      <c r="F15" s="42">
        <v>7</v>
      </c>
      <c r="G15" s="42">
        <v>10</v>
      </c>
      <c r="H15" s="42">
        <v>12</v>
      </c>
      <c r="I15" s="42">
        <v>10</v>
      </c>
      <c r="J15" s="42">
        <v>10</v>
      </c>
      <c r="K15" s="42">
        <v>9</v>
      </c>
      <c r="L15" s="42">
        <v>8</v>
      </c>
      <c r="M15" s="42"/>
      <c r="N15" s="42"/>
      <c r="O15" s="28">
        <f t="shared" si="0"/>
        <v>84</v>
      </c>
      <c r="P15" s="127" t="s">
        <v>116</v>
      </c>
      <c r="Q15" s="92">
        <f t="shared" si="1"/>
        <v>18</v>
      </c>
    </row>
    <row r="16" spans="1:81" ht="15.75" customHeight="1" x14ac:dyDescent="0.25">
      <c r="A16" s="69"/>
      <c r="B16" s="24" t="s">
        <v>162</v>
      </c>
      <c r="C16" s="42">
        <v>13</v>
      </c>
      <c r="D16" s="42"/>
      <c r="E16" s="42">
        <v>6</v>
      </c>
      <c r="F16" s="42">
        <v>6</v>
      </c>
      <c r="G16" s="42"/>
      <c r="H16" s="42">
        <v>12</v>
      </c>
      <c r="I16" s="42">
        <v>9</v>
      </c>
      <c r="J16" s="42">
        <v>9</v>
      </c>
      <c r="K16" s="42">
        <v>9</v>
      </c>
      <c r="L16" s="42">
        <v>7</v>
      </c>
      <c r="M16" s="42"/>
      <c r="N16" s="42"/>
      <c r="O16" s="28">
        <f t="shared" si="0"/>
        <v>71</v>
      </c>
      <c r="P16" s="127" t="s">
        <v>116</v>
      </c>
      <c r="Q16" s="92">
        <f t="shared" si="1"/>
        <v>19</v>
      </c>
    </row>
    <row r="17" spans="1:17" ht="15.75" customHeight="1" x14ac:dyDescent="0.25">
      <c r="A17" s="69"/>
      <c r="B17" s="24" t="s">
        <v>168</v>
      </c>
      <c r="C17" s="42"/>
      <c r="D17" s="42"/>
      <c r="E17" s="42">
        <v>6</v>
      </c>
      <c r="F17" s="42">
        <v>6</v>
      </c>
      <c r="G17" s="42">
        <v>11</v>
      </c>
      <c r="H17" s="42">
        <v>12</v>
      </c>
      <c r="I17" s="42">
        <v>9</v>
      </c>
      <c r="J17" s="42">
        <v>10</v>
      </c>
      <c r="K17" s="42">
        <v>8</v>
      </c>
      <c r="L17" s="42">
        <v>6</v>
      </c>
      <c r="M17" s="42"/>
      <c r="N17" s="42"/>
      <c r="O17" s="28">
        <f t="shared" si="0"/>
        <v>68</v>
      </c>
      <c r="P17" s="127" t="s">
        <v>116</v>
      </c>
      <c r="Q17" s="92">
        <f t="shared" si="1"/>
        <v>6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ref="O18:O19" si="2">IF(B18="","",SUM(C18:M18)-(N18))</f>
        <v/>
      </c>
      <c r="P18" s="75"/>
      <c r="Q18" s="92">
        <f t="shared" si="1"/>
        <v>0</v>
      </c>
    </row>
    <row r="19" spans="1:17" ht="15.75" customHeight="1" x14ac:dyDescent="0.25">
      <c r="A19" s="69"/>
      <c r="B19" s="2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 t="str">
        <f t="shared" si="2"/>
        <v/>
      </c>
      <c r="P19" s="75"/>
      <c r="Q19" s="92">
        <f t="shared" si="1"/>
        <v>0</v>
      </c>
    </row>
    <row r="20" spans="1:17" ht="15.75" customHeight="1" x14ac:dyDescent="0.25">
      <c r="A20" s="69"/>
      <c r="B20" s="2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8"/>
      <c r="P20" s="127"/>
      <c r="Q20" s="92">
        <f t="shared" si="1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/>
      <c r="P21" s="127"/>
      <c r="Q21" s="92">
        <f t="shared" si="1"/>
        <v>0</v>
      </c>
    </row>
    <row r="22" spans="1:17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/>
      <c r="P22" s="127"/>
      <c r="Q22" s="92">
        <f t="shared" ref="Q22:Q45" si="3">SUM(C22:E22)</f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/>
      <c r="P23" s="75"/>
      <c r="Q23" s="92">
        <f t="shared" si="3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/>
      <c r="P24" s="127"/>
      <c r="Q24" s="92">
        <f t="shared" si="3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/>
      <c r="P25" s="127"/>
      <c r="Q25" s="92">
        <f t="shared" si="3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/>
      <c r="P26" s="127"/>
      <c r="Q26" s="92">
        <f t="shared" si="3"/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/>
      <c r="P27" s="127"/>
      <c r="Q27" s="92">
        <f t="shared" si="3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/>
      <c r="P28" s="127"/>
      <c r="Q28" s="92">
        <f t="shared" si="3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/>
      <c r="P29" s="75"/>
      <c r="Q29" s="92">
        <f t="shared" si="3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  <c r="P30" s="75"/>
      <c r="Q30" s="92">
        <f t="shared" si="3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  <c r="P31" s="75"/>
      <c r="Q31" s="92">
        <f t="shared" si="3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  <c r="P32" s="127"/>
      <c r="Q32" s="92">
        <f t="shared" si="3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127"/>
      <c r="Q33" s="92">
        <f t="shared" si="3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/>
      <c r="P34" s="127"/>
      <c r="Q34" s="92">
        <f t="shared" si="3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/>
      <c r="P35" s="127"/>
      <c r="Q35" s="92">
        <f t="shared" si="3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/>
      <c r="P36" s="127"/>
      <c r="Q36" s="92">
        <f t="shared" si="3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/>
      <c r="P37" s="127"/>
      <c r="Q37" s="92">
        <f t="shared" si="3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/>
      <c r="P38" s="127"/>
      <c r="Q38" s="92">
        <f t="shared" si="3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/>
      <c r="P39" s="127"/>
      <c r="Q39" s="92">
        <f t="shared" si="3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/>
      <c r="P40" s="127"/>
      <c r="Q40" s="92">
        <f t="shared" si="3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/>
      <c r="P41" s="127"/>
      <c r="Q41" s="92">
        <f t="shared" si="3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/>
      <c r="P42" s="127"/>
      <c r="Q42" s="92">
        <f t="shared" si="3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/>
      <c r="P43" s="127"/>
      <c r="Q43" s="92">
        <f t="shared" si="3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/>
      <c r="P44" s="127"/>
      <c r="Q44" s="92">
        <f t="shared" si="3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/>
      <c r="P45" s="127"/>
      <c r="Q45" s="92">
        <f t="shared" si="3"/>
        <v>0</v>
      </c>
    </row>
  </sheetData>
  <sortState ref="B6:P17">
    <sortCondition descending="1" ref="O6:O17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U15" sqref="U15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107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108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 t="s">
        <v>193</v>
      </c>
      <c r="R2" s="268" t="s">
        <v>194</v>
      </c>
      <c r="S2" s="95" t="s">
        <v>48</v>
      </c>
      <c r="T2" s="270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324</v>
      </c>
      <c r="T3" s="265"/>
      <c r="U3" s="136"/>
    </row>
    <row r="4" spans="1:81" ht="23.25" customHeight="1" x14ac:dyDescent="0.25">
      <c r="B4" s="272"/>
      <c r="C4" s="256">
        <v>324</v>
      </c>
      <c r="D4" s="257"/>
      <c r="E4" s="277"/>
      <c r="F4" s="258"/>
      <c r="G4" s="258">
        <v>0</v>
      </c>
      <c r="H4" s="259"/>
      <c r="I4" s="282"/>
      <c r="J4" s="283"/>
      <c r="K4" s="260" t="s">
        <v>193</v>
      </c>
      <c r="L4" s="261"/>
      <c r="M4" s="288"/>
      <c r="N4" s="289"/>
      <c r="O4" s="262">
        <f>SUM(Q6,Q13,Q10,Q9,Q7,Q8)</f>
        <v>67</v>
      </c>
      <c r="P4" s="263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110</v>
      </c>
      <c r="C6" s="42"/>
      <c r="D6" s="42">
        <v>9</v>
      </c>
      <c r="E6" s="42"/>
      <c r="F6" s="42">
        <v>8</v>
      </c>
      <c r="G6" s="42"/>
      <c r="H6" s="42">
        <v>15</v>
      </c>
      <c r="I6" s="42">
        <v>9</v>
      </c>
      <c r="J6" s="42">
        <v>8</v>
      </c>
      <c r="K6" s="42">
        <v>9</v>
      </c>
      <c r="L6" s="42">
        <v>6</v>
      </c>
      <c r="M6" s="42"/>
      <c r="N6" s="42"/>
      <c r="O6" s="28">
        <f t="shared" ref="O6:O15" si="0">IF(B6="","",SUM(C6:M6)-(N6))</f>
        <v>64</v>
      </c>
      <c r="P6" s="127" t="s">
        <v>123</v>
      </c>
      <c r="Q6" s="92">
        <f t="shared" ref="Q6:Q17" si="1">SUM(C6:E6)</f>
        <v>9</v>
      </c>
    </row>
    <row r="7" spans="1:81" ht="15.75" customHeight="1" x14ac:dyDescent="0.25">
      <c r="A7" s="69">
        <v>2</v>
      </c>
      <c r="B7" s="24" t="s">
        <v>96</v>
      </c>
      <c r="C7" s="29"/>
      <c r="D7" s="29">
        <v>13</v>
      </c>
      <c r="E7" s="29">
        <v>7</v>
      </c>
      <c r="F7" s="29">
        <v>9</v>
      </c>
      <c r="G7" s="29"/>
      <c r="H7" s="29">
        <v>16</v>
      </c>
      <c r="I7" s="29">
        <v>10</v>
      </c>
      <c r="J7" s="29">
        <v>9</v>
      </c>
      <c r="K7" s="29">
        <v>9</v>
      </c>
      <c r="L7" s="29">
        <v>6</v>
      </c>
      <c r="M7" s="29"/>
      <c r="N7" s="30"/>
      <c r="O7" s="28">
        <f t="shared" si="0"/>
        <v>79</v>
      </c>
      <c r="P7" s="127" t="s">
        <v>123</v>
      </c>
      <c r="Q7" s="92">
        <f t="shared" si="1"/>
        <v>20</v>
      </c>
      <c r="S7" s="305"/>
      <c r="T7" s="305"/>
      <c r="U7" s="177"/>
      <c r="V7" s="178"/>
    </row>
    <row r="8" spans="1:81" ht="15.75" customHeight="1" x14ac:dyDescent="0.25">
      <c r="A8" s="69">
        <v>3</v>
      </c>
      <c r="B8" s="24" t="s">
        <v>112</v>
      </c>
      <c r="C8" s="42"/>
      <c r="D8" s="42">
        <v>12</v>
      </c>
      <c r="E8" s="42">
        <v>6</v>
      </c>
      <c r="F8" s="42">
        <v>8</v>
      </c>
      <c r="G8" s="42">
        <v>10</v>
      </c>
      <c r="H8" s="42">
        <v>16</v>
      </c>
      <c r="I8" s="42">
        <v>12</v>
      </c>
      <c r="J8" s="42">
        <v>9</v>
      </c>
      <c r="K8" s="42">
        <v>10</v>
      </c>
      <c r="L8" s="42">
        <v>9</v>
      </c>
      <c r="M8" s="42"/>
      <c r="N8" s="42"/>
      <c r="O8" s="28">
        <f t="shared" si="0"/>
        <v>92</v>
      </c>
      <c r="P8" s="127" t="s">
        <v>123</v>
      </c>
      <c r="Q8" s="92">
        <f t="shared" si="1"/>
        <v>18</v>
      </c>
      <c r="S8" s="305"/>
      <c r="T8" s="305"/>
      <c r="U8" s="177"/>
      <c r="V8" s="178"/>
    </row>
    <row r="9" spans="1:81" ht="15.75" customHeight="1" x14ac:dyDescent="0.25">
      <c r="A9" s="69">
        <v>4</v>
      </c>
      <c r="B9" s="24" t="s">
        <v>133</v>
      </c>
      <c r="C9" s="42"/>
      <c r="D9" s="42">
        <v>13</v>
      </c>
      <c r="E9" s="42">
        <v>7</v>
      </c>
      <c r="F9" s="42">
        <v>9</v>
      </c>
      <c r="G9" s="42">
        <v>9</v>
      </c>
      <c r="H9" s="42">
        <v>17</v>
      </c>
      <c r="I9" s="42">
        <v>9</v>
      </c>
      <c r="J9" s="42">
        <v>9</v>
      </c>
      <c r="K9" s="42">
        <v>10</v>
      </c>
      <c r="L9" s="42">
        <v>6</v>
      </c>
      <c r="M9" s="42"/>
      <c r="N9" s="42"/>
      <c r="O9" s="28">
        <f t="shared" si="0"/>
        <v>89</v>
      </c>
      <c r="P9" s="127" t="s">
        <v>123</v>
      </c>
      <c r="Q9" s="92">
        <f t="shared" si="1"/>
        <v>20</v>
      </c>
      <c r="S9" s="305"/>
      <c r="T9" s="305"/>
      <c r="U9" s="177"/>
      <c r="V9" s="178"/>
    </row>
    <row r="10" spans="1:81" ht="15.75" customHeight="1" x14ac:dyDescent="0.25">
      <c r="A10" s="69">
        <v>5</v>
      </c>
      <c r="B10" s="24" t="s">
        <v>114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8">
        <f t="shared" si="0"/>
        <v>0</v>
      </c>
      <c r="P10" s="127" t="s">
        <v>178</v>
      </c>
      <c r="Q10" s="92">
        <f t="shared" si="1"/>
        <v>0</v>
      </c>
    </row>
    <row r="11" spans="1:81" ht="15.75" customHeight="1" x14ac:dyDescent="0.25">
      <c r="A11" s="69">
        <v>6</v>
      </c>
      <c r="B11" s="2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8">
        <f t="shared" si="0"/>
        <v>0</v>
      </c>
      <c r="P11" s="127" t="s">
        <v>178</v>
      </c>
      <c r="Q11" s="92">
        <f t="shared" si="1"/>
        <v>0</v>
      </c>
    </row>
    <row r="12" spans="1:81" ht="15.75" customHeight="1" x14ac:dyDescent="0.25">
      <c r="A12" s="69">
        <v>7</v>
      </c>
      <c r="B12" s="24" t="s">
        <v>149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28">
        <f t="shared" si="0"/>
        <v>0</v>
      </c>
      <c r="P12" s="127" t="s">
        <v>178</v>
      </c>
      <c r="Q12" s="92">
        <f t="shared" si="1"/>
        <v>0</v>
      </c>
    </row>
    <row r="13" spans="1:81" ht="15.75" customHeight="1" x14ac:dyDescent="0.25">
      <c r="A13" s="69">
        <v>8</v>
      </c>
      <c r="B13" s="24" t="s">
        <v>140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8">
        <f t="shared" si="0"/>
        <v>0</v>
      </c>
      <c r="P13" s="127" t="s">
        <v>178</v>
      </c>
      <c r="Q13" s="92">
        <f t="shared" si="1"/>
        <v>0</v>
      </c>
    </row>
    <row r="14" spans="1:81" ht="15.75" customHeight="1" x14ac:dyDescent="0.25">
      <c r="A14" s="69">
        <v>9</v>
      </c>
      <c r="B14" s="2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8" t="str">
        <f t="shared" si="0"/>
        <v/>
      </c>
      <c r="P14" s="127"/>
      <c r="Q14" s="92">
        <f t="shared" si="1"/>
        <v>0</v>
      </c>
    </row>
    <row r="15" spans="1:81" ht="15.75" customHeight="1" x14ac:dyDescent="0.25">
      <c r="A15" s="69">
        <v>10</v>
      </c>
      <c r="B15" s="2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 t="str">
        <f t="shared" si="0"/>
        <v/>
      </c>
      <c r="P15" s="127"/>
      <c r="Q15" s="92">
        <f t="shared" si="1"/>
        <v>0</v>
      </c>
    </row>
    <row r="16" spans="1:81" ht="15.75" customHeight="1" x14ac:dyDescent="0.25">
      <c r="A16" s="69">
        <v>11</v>
      </c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/>
      <c r="P16" s="127"/>
      <c r="Q16" s="92">
        <f t="shared" si="1"/>
        <v>0</v>
      </c>
    </row>
    <row r="17" spans="1:17" ht="15.75" customHeight="1" x14ac:dyDescent="0.25">
      <c r="A17" s="69">
        <v>12</v>
      </c>
      <c r="B17" s="2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8"/>
      <c r="P17" s="127"/>
      <c r="Q17" s="92">
        <f t="shared" si="1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/>
      <c r="P18" s="127"/>
      <c r="Q18" s="92">
        <f t="shared" ref="Q18:Q45" si="2">SUM(C18:E18)</f>
        <v>0</v>
      </c>
    </row>
    <row r="19" spans="1:17" ht="15.75" customHeight="1" x14ac:dyDescent="0.25">
      <c r="A19" s="69"/>
      <c r="B19" s="2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/>
      <c r="P19" s="127"/>
      <c r="Q19" s="92">
        <f t="shared" si="2"/>
        <v>0</v>
      </c>
    </row>
    <row r="20" spans="1:17" ht="15.75" customHeight="1" x14ac:dyDescent="0.25">
      <c r="A20" s="69"/>
      <c r="B20" s="2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8"/>
      <c r="P20" s="127"/>
      <c r="Q20" s="92">
        <f t="shared" si="2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/>
      <c r="P21" s="127"/>
      <c r="Q21" s="92">
        <f t="shared" si="2"/>
        <v>0</v>
      </c>
    </row>
    <row r="22" spans="1:17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/>
      <c r="P22" s="127"/>
      <c r="Q22" s="92">
        <f t="shared" si="2"/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/>
      <c r="P23" s="75"/>
      <c r="Q23" s="92">
        <f t="shared" si="2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/>
      <c r="P24" s="127"/>
      <c r="Q24" s="92">
        <f t="shared" si="2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/>
      <c r="P25" s="127"/>
      <c r="Q25" s="92">
        <f t="shared" si="2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/>
      <c r="P26" s="127"/>
      <c r="Q26" s="92">
        <f t="shared" si="2"/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/>
      <c r="P27" s="127"/>
      <c r="Q27" s="92">
        <f t="shared" si="2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/>
      <c r="P28" s="127"/>
      <c r="Q28" s="92">
        <f t="shared" si="2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/>
      <c r="P29" s="75"/>
      <c r="Q29" s="92">
        <f t="shared" si="2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  <c r="P30" s="75"/>
      <c r="Q30" s="92">
        <f t="shared" si="2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  <c r="P31" s="75"/>
      <c r="Q31" s="92">
        <f t="shared" si="2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  <c r="P32" s="127"/>
      <c r="Q32" s="92">
        <f t="shared" si="2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127"/>
      <c r="Q33" s="92">
        <f t="shared" si="2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/>
      <c r="P34" s="127"/>
      <c r="Q34" s="92">
        <f t="shared" si="2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/>
      <c r="P35" s="127"/>
      <c r="Q35" s="92">
        <f t="shared" si="2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/>
      <c r="P36" s="127"/>
      <c r="Q36" s="92">
        <f t="shared" si="2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/>
      <c r="P37" s="127"/>
      <c r="Q37" s="92">
        <f t="shared" si="2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/>
      <c r="P38" s="127"/>
      <c r="Q38" s="92">
        <f t="shared" si="2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/>
      <c r="P39" s="127"/>
      <c r="Q39" s="92">
        <f t="shared" si="2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/>
      <c r="P40" s="127"/>
      <c r="Q40" s="92">
        <f t="shared" si="2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/>
      <c r="P41" s="127"/>
      <c r="Q41" s="92">
        <f t="shared" si="2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/>
      <c r="P42" s="127"/>
      <c r="Q42" s="92">
        <f t="shared" si="2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/>
      <c r="P43" s="127"/>
      <c r="Q43" s="92">
        <f t="shared" si="2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/>
      <c r="P44" s="127"/>
      <c r="Q44" s="92">
        <f t="shared" si="2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/>
      <c r="P45" s="127"/>
      <c r="Q45" s="92">
        <f t="shared" si="2"/>
        <v>0</v>
      </c>
    </row>
  </sheetData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T17" sqref="T17"/>
      <selection pane="bottomLeft" activeCell="U19" sqref="U19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/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/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/>
      <c r="R2" s="268" t="s">
        <v>73</v>
      </c>
      <c r="S2" s="95" t="s">
        <v>48</v>
      </c>
      <c r="T2" s="268" t="s">
        <v>74</v>
      </c>
      <c r="U2" s="95" t="s">
        <v>48</v>
      </c>
    </row>
    <row r="3" spans="1:81" ht="25.5" customHeight="1" x14ac:dyDescent="0.2">
      <c r="B3" s="271" t="s">
        <v>85</v>
      </c>
      <c r="C3" s="273" t="s">
        <v>48</v>
      </c>
      <c r="D3" s="274"/>
      <c r="E3" s="275" t="s">
        <v>86</v>
      </c>
      <c r="F3" s="276"/>
      <c r="G3" s="278" t="s">
        <v>48</v>
      </c>
      <c r="H3" s="279"/>
      <c r="I3" s="280" t="s">
        <v>87</v>
      </c>
      <c r="J3" s="281"/>
      <c r="K3" s="284" t="s">
        <v>48</v>
      </c>
      <c r="L3" s="285"/>
      <c r="M3" s="306" t="s">
        <v>88</v>
      </c>
      <c r="N3" s="307"/>
      <c r="O3" s="290" t="s">
        <v>80</v>
      </c>
      <c r="P3" s="291"/>
      <c r="R3" s="269"/>
      <c r="S3" s="140">
        <v>290</v>
      </c>
      <c r="T3" s="269"/>
      <c r="U3" s="140">
        <v>24</v>
      </c>
    </row>
    <row r="4" spans="1:81" ht="23.25" customHeight="1" x14ac:dyDescent="0.25">
      <c r="B4" s="272"/>
      <c r="C4" s="256"/>
      <c r="D4" s="257"/>
      <c r="E4" s="277"/>
      <c r="F4" s="258"/>
      <c r="G4" s="258"/>
      <c r="H4" s="259"/>
      <c r="I4" s="282"/>
      <c r="J4" s="283"/>
      <c r="K4" s="260">
        <v>290</v>
      </c>
      <c r="L4" s="261"/>
      <c r="M4" s="308"/>
      <c r="N4" s="309"/>
      <c r="O4" s="262"/>
      <c r="P4" s="263"/>
      <c r="R4" s="268" t="s">
        <v>72</v>
      </c>
      <c r="S4" s="95" t="s">
        <v>48</v>
      </c>
      <c r="T4" s="268" t="s">
        <v>75</v>
      </c>
      <c r="U4" s="95" t="s">
        <v>48</v>
      </c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9"/>
      <c r="S5" s="140">
        <v>44</v>
      </c>
      <c r="T5" s="269"/>
      <c r="U5" s="140">
        <v>67</v>
      </c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/>
      <c r="B6" s="2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8" t="str">
        <f t="shared" ref="O6:O11" si="0">IF(B6="","",SUM(C6:M6)-(N6))</f>
        <v/>
      </c>
      <c r="P6" s="75"/>
      <c r="Q6" s="92">
        <f>SUM(C6:E6)</f>
        <v>0</v>
      </c>
    </row>
    <row r="7" spans="1:81" ht="15.75" customHeight="1" x14ac:dyDescent="0.25">
      <c r="A7" s="69"/>
      <c r="B7" s="24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28" t="str">
        <f t="shared" si="0"/>
        <v/>
      </c>
      <c r="P7" s="127"/>
      <c r="Q7" s="92">
        <f>SUM(C7:E7)</f>
        <v>0</v>
      </c>
      <c r="S7" s="302" t="s">
        <v>77</v>
      </c>
      <c r="T7" s="303"/>
      <c r="U7" s="131" t="s">
        <v>80</v>
      </c>
      <c r="V7" s="141"/>
    </row>
    <row r="8" spans="1:81" ht="15.75" customHeight="1" x14ac:dyDescent="0.25">
      <c r="A8" s="69"/>
      <c r="B8" s="24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  <c r="O8" s="28" t="str">
        <f t="shared" si="0"/>
        <v/>
      </c>
      <c r="P8" s="127"/>
      <c r="Q8" s="92">
        <f>SUM(C8:E8)</f>
        <v>0</v>
      </c>
      <c r="S8" s="302" t="s">
        <v>78</v>
      </c>
      <c r="T8" s="303"/>
      <c r="U8" s="131" t="s">
        <v>80</v>
      </c>
      <c r="V8" s="141"/>
    </row>
    <row r="9" spans="1:81" ht="15.75" customHeight="1" x14ac:dyDescent="0.25">
      <c r="A9" s="69"/>
      <c r="B9" s="24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28" t="str">
        <f t="shared" si="0"/>
        <v/>
      </c>
      <c r="P9" s="75"/>
      <c r="Q9" s="92">
        <f>SUM(C9:E9)</f>
        <v>0</v>
      </c>
      <c r="S9" s="302" t="s">
        <v>79</v>
      </c>
      <c r="T9" s="303"/>
      <c r="U9" s="131" t="s">
        <v>80</v>
      </c>
      <c r="V9" s="141"/>
    </row>
    <row r="10" spans="1:81" ht="15.75" customHeight="1" x14ac:dyDescent="0.25">
      <c r="A10" s="69"/>
      <c r="B10" s="2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28" t="str">
        <f t="shared" si="0"/>
        <v/>
      </c>
      <c r="P10" s="127"/>
      <c r="Q10" s="92">
        <f t="shared" ref="Q10:Q45" si="1">SUM(C10:E10)</f>
        <v>0</v>
      </c>
    </row>
    <row r="11" spans="1:81" ht="15.75" customHeight="1" x14ac:dyDescent="0.25">
      <c r="A11" s="69"/>
      <c r="B11" s="2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8" t="str">
        <f t="shared" si="0"/>
        <v/>
      </c>
      <c r="P11" s="127"/>
      <c r="Q11" s="92">
        <f t="shared" si="1"/>
        <v>0</v>
      </c>
    </row>
    <row r="12" spans="1:81" ht="15.75" customHeight="1" x14ac:dyDescent="0.25">
      <c r="A12" s="69"/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28" t="str">
        <f t="shared" ref="O12:O45" si="2">IF(B12="","",SUM(C12:M12)-(N12))</f>
        <v/>
      </c>
      <c r="P12" s="127"/>
      <c r="Q12" s="92">
        <f t="shared" si="1"/>
        <v>0</v>
      </c>
    </row>
    <row r="13" spans="1:81" ht="15.75" customHeight="1" x14ac:dyDescent="0.25">
      <c r="A13" s="69"/>
      <c r="B13" s="2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8" t="str">
        <f t="shared" si="2"/>
        <v/>
      </c>
      <c r="P13" s="127"/>
      <c r="Q13" s="92">
        <f t="shared" si="1"/>
        <v>0</v>
      </c>
    </row>
    <row r="14" spans="1:81" ht="15.75" customHeight="1" x14ac:dyDescent="0.25">
      <c r="A14" s="69"/>
      <c r="B14" s="2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8" t="str">
        <f t="shared" si="2"/>
        <v/>
      </c>
      <c r="P14" s="127"/>
      <c r="Q14" s="92">
        <f t="shared" si="1"/>
        <v>0</v>
      </c>
    </row>
    <row r="15" spans="1:81" ht="15.75" customHeight="1" x14ac:dyDescent="0.25">
      <c r="A15" s="69"/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 t="str">
        <f t="shared" si="2"/>
        <v/>
      </c>
      <c r="P15" s="127"/>
      <c r="Q15" s="92">
        <f t="shared" si="1"/>
        <v>0</v>
      </c>
    </row>
    <row r="16" spans="1:81" ht="15.75" customHeight="1" x14ac:dyDescent="0.25">
      <c r="A16" s="69"/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 t="str">
        <f t="shared" si="2"/>
        <v/>
      </c>
      <c r="P16" s="127"/>
      <c r="Q16" s="92">
        <f t="shared" si="1"/>
        <v>0</v>
      </c>
    </row>
    <row r="17" spans="1:17" ht="15.75" customHeight="1" x14ac:dyDescent="0.25">
      <c r="A17" s="69"/>
      <c r="B17" s="2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8" t="str">
        <f t="shared" si="2"/>
        <v/>
      </c>
      <c r="P17" s="127"/>
      <c r="Q17" s="92">
        <f t="shared" si="1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si="2"/>
        <v/>
      </c>
      <c r="P18" s="127"/>
      <c r="Q18" s="92">
        <f t="shared" si="1"/>
        <v>0</v>
      </c>
    </row>
    <row r="19" spans="1:17" ht="15.75" customHeight="1" x14ac:dyDescent="0.25">
      <c r="A19" s="69"/>
      <c r="B19" s="2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 t="str">
        <f t="shared" si="2"/>
        <v/>
      </c>
      <c r="P19" s="127"/>
      <c r="Q19" s="92">
        <f t="shared" si="1"/>
        <v>0</v>
      </c>
    </row>
    <row r="20" spans="1:17" ht="15.75" customHeight="1" x14ac:dyDescent="0.25">
      <c r="A20" s="69"/>
      <c r="B20" s="2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8" t="str">
        <f t="shared" si="2"/>
        <v/>
      </c>
      <c r="P20" s="127"/>
      <c r="Q20" s="92">
        <f t="shared" si="1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 t="str">
        <f t="shared" si="2"/>
        <v/>
      </c>
      <c r="P21" s="127"/>
      <c r="Q21" s="92">
        <f t="shared" si="1"/>
        <v>0</v>
      </c>
    </row>
    <row r="22" spans="1:17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 t="str">
        <f t="shared" si="2"/>
        <v/>
      </c>
      <c r="P22" s="127"/>
      <c r="Q22" s="92">
        <f t="shared" si="1"/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 t="str">
        <f t="shared" si="2"/>
        <v/>
      </c>
      <c r="P23" s="75"/>
      <c r="Q23" s="92">
        <f t="shared" si="1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 t="str">
        <f t="shared" si="2"/>
        <v/>
      </c>
      <c r="P24" s="127"/>
      <c r="Q24" s="92">
        <f t="shared" si="1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 t="str">
        <f t="shared" si="2"/>
        <v/>
      </c>
      <c r="P25" s="127"/>
      <c r="Q25" s="92">
        <f t="shared" si="1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 t="str">
        <f t="shared" si="2"/>
        <v/>
      </c>
      <c r="P26" s="127"/>
      <c r="Q26" s="92">
        <f t="shared" si="1"/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 t="str">
        <f t="shared" si="2"/>
        <v/>
      </c>
      <c r="P27" s="127"/>
      <c r="Q27" s="92">
        <f t="shared" si="1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 t="str">
        <f t="shared" si="2"/>
        <v/>
      </c>
      <c r="P28" s="127"/>
      <c r="Q28" s="92">
        <f t="shared" si="1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 t="str">
        <f t="shared" si="2"/>
        <v/>
      </c>
      <c r="P29" s="75"/>
      <c r="Q29" s="92">
        <f t="shared" si="1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 t="str">
        <f t="shared" si="2"/>
        <v/>
      </c>
      <c r="P30" s="75"/>
      <c r="Q30" s="92">
        <f t="shared" si="1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 t="str">
        <f t="shared" si="2"/>
        <v/>
      </c>
      <c r="P31" s="75"/>
      <c r="Q31" s="92">
        <f t="shared" si="1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 t="str">
        <f t="shared" si="2"/>
        <v/>
      </c>
      <c r="P32" s="127"/>
      <c r="Q32" s="92">
        <f t="shared" si="1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 t="str">
        <f t="shared" si="2"/>
        <v/>
      </c>
      <c r="P33" s="127"/>
      <c r="Q33" s="92">
        <f t="shared" si="1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 t="str">
        <f t="shared" si="2"/>
        <v/>
      </c>
      <c r="P34" s="127"/>
      <c r="Q34" s="92">
        <f t="shared" si="1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 t="str">
        <f t="shared" si="2"/>
        <v/>
      </c>
      <c r="P35" s="127"/>
      <c r="Q35" s="92">
        <f t="shared" si="1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 t="str">
        <f t="shared" si="2"/>
        <v/>
      </c>
      <c r="P36" s="127"/>
      <c r="Q36" s="92">
        <f t="shared" si="1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 t="str">
        <f t="shared" si="2"/>
        <v/>
      </c>
      <c r="P37" s="127"/>
      <c r="Q37" s="92">
        <f t="shared" si="1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 t="str">
        <f t="shared" si="2"/>
        <v/>
      </c>
      <c r="P38" s="127"/>
      <c r="Q38" s="92">
        <f t="shared" si="1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 t="str">
        <f t="shared" si="2"/>
        <v/>
      </c>
      <c r="P39" s="127"/>
      <c r="Q39" s="92">
        <f t="shared" si="1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2"/>
        <v/>
      </c>
      <c r="P40" s="127"/>
      <c r="Q40" s="92">
        <f t="shared" si="1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2"/>
        <v/>
      </c>
      <c r="P41" s="127"/>
      <c r="Q41" s="92">
        <f t="shared" si="1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2"/>
        <v/>
      </c>
      <c r="P42" s="127"/>
      <c r="Q42" s="92">
        <f t="shared" si="1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2"/>
        <v/>
      </c>
      <c r="P43" s="127"/>
      <c r="Q43" s="92">
        <f t="shared" si="1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 t="str">
        <f t="shared" si="2"/>
        <v/>
      </c>
      <c r="P44" s="127"/>
      <c r="Q44" s="92">
        <f t="shared" si="1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2"/>
        <v/>
      </c>
      <c r="P45" s="127"/>
      <c r="Q45" s="92">
        <f t="shared" si="1"/>
        <v>0</v>
      </c>
    </row>
  </sheetData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D2" sqref="D2:F2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/>
      <c r="E1" s="294"/>
      <c r="F1" s="294"/>
      <c r="G1" s="294"/>
      <c r="H1" s="294"/>
      <c r="I1" s="295"/>
      <c r="J1" s="295"/>
      <c r="K1" s="296"/>
      <c r="L1" s="33">
        <v>16</v>
      </c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/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18</v>
      </c>
      <c r="R2" s="268" t="s">
        <v>89</v>
      </c>
      <c r="S2" s="95" t="s">
        <v>48</v>
      </c>
      <c r="T2" s="270"/>
      <c r="U2" s="134"/>
    </row>
    <row r="3" spans="1:81" ht="25.5" customHeight="1" x14ac:dyDescent="0.2">
      <c r="B3" s="271" t="s">
        <v>42</v>
      </c>
      <c r="C3" s="273" t="s">
        <v>48</v>
      </c>
      <c r="D3" s="274"/>
      <c r="E3" s="275" t="s">
        <v>43</v>
      </c>
      <c r="F3" s="276"/>
      <c r="G3" s="278" t="s">
        <v>48</v>
      </c>
      <c r="H3" s="279"/>
      <c r="I3" s="280" t="s">
        <v>76</v>
      </c>
      <c r="J3" s="312"/>
      <c r="K3" s="284" t="s">
        <v>48</v>
      </c>
      <c r="L3" s="285"/>
      <c r="M3" s="314"/>
      <c r="N3" s="315"/>
      <c r="O3" s="318"/>
      <c r="P3" s="319"/>
      <c r="R3" s="269"/>
      <c r="S3" s="140"/>
      <c r="T3" s="265"/>
      <c r="U3" s="167"/>
    </row>
    <row r="4" spans="1:81" ht="23.25" customHeight="1" x14ac:dyDescent="0.25">
      <c r="B4" s="272"/>
      <c r="C4" s="256">
        <v>48</v>
      </c>
      <c r="D4" s="257"/>
      <c r="E4" s="277"/>
      <c r="F4" s="258"/>
      <c r="G4" s="258">
        <v>54</v>
      </c>
      <c r="H4" s="259"/>
      <c r="I4" s="313"/>
      <c r="J4" s="260"/>
      <c r="K4" s="260">
        <v>1070</v>
      </c>
      <c r="L4" s="261"/>
      <c r="M4" s="316"/>
      <c r="N4" s="317"/>
      <c r="O4" s="310"/>
      <c r="P4" s="311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/>
      <c r="B6" s="24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28" t="str">
        <f t="shared" ref="O6:O21" si="0">IF(B6="","",SUM(C6:M6)-(N6))</f>
        <v/>
      </c>
      <c r="P6" s="127"/>
      <c r="Q6" s="92">
        <f t="shared" ref="Q6:Q21" si="1">SUM(C6:E6)</f>
        <v>0</v>
      </c>
    </row>
    <row r="7" spans="1:81" ht="15.75" customHeight="1" x14ac:dyDescent="0.25">
      <c r="A7" s="69"/>
      <c r="B7" s="24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28" t="str">
        <f t="shared" si="0"/>
        <v/>
      </c>
      <c r="P7" s="127"/>
      <c r="Q7" s="92">
        <f t="shared" si="1"/>
        <v>0</v>
      </c>
      <c r="S7" s="302" t="s">
        <v>77</v>
      </c>
      <c r="T7" s="303"/>
      <c r="U7" s="131" t="s">
        <v>80</v>
      </c>
      <c r="V7" s="141">
        <v>61</v>
      </c>
    </row>
    <row r="8" spans="1:81" ht="15.75" customHeight="1" x14ac:dyDescent="0.25">
      <c r="A8" s="69"/>
      <c r="B8" s="2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28" t="str">
        <f t="shared" si="0"/>
        <v/>
      </c>
      <c r="P8" s="127"/>
      <c r="Q8" s="92">
        <f t="shared" si="1"/>
        <v>0</v>
      </c>
      <c r="S8" s="302" t="s">
        <v>78</v>
      </c>
      <c r="T8" s="303"/>
      <c r="U8" s="131" t="s">
        <v>80</v>
      </c>
      <c r="V8" s="141">
        <v>56</v>
      </c>
    </row>
    <row r="9" spans="1:81" ht="15.75" customHeight="1" x14ac:dyDescent="0.25">
      <c r="A9" s="69"/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8" t="str">
        <f t="shared" si="0"/>
        <v/>
      </c>
      <c r="P9" s="127"/>
      <c r="Q9" s="92">
        <f t="shared" si="1"/>
        <v>0</v>
      </c>
      <c r="S9" s="302" t="s">
        <v>79</v>
      </c>
      <c r="T9" s="303"/>
      <c r="U9" s="131" t="s">
        <v>80</v>
      </c>
      <c r="V9" s="141">
        <v>23</v>
      </c>
    </row>
    <row r="10" spans="1:81" ht="15.75" customHeight="1" x14ac:dyDescent="0.25">
      <c r="A10" s="69"/>
      <c r="B10" s="2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8" t="str">
        <f t="shared" si="0"/>
        <v/>
      </c>
      <c r="P10" s="127"/>
      <c r="Q10" s="92">
        <f t="shared" si="1"/>
        <v>0</v>
      </c>
    </row>
    <row r="11" spans="1:81" ht="15.75" customHeight="1" x14ac:dyDescent="0.25">
      <c r="A11" s="69"/>
      <c r="B11" s="24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28" t="str">
        <f t="shared" si="0"/>
        <v/>
      </c>
      <c r="P11" s="127"/>
      <c r="Q11" s="92">
        <f t="shared" si="1"/>
        <v>0</v>
      </c>
    </row>
    <row r="12" spans="1:81" ht="15.75" customHeight="1" x14ac:dyDescent="0.25">
      <c r="A12" s="69"/>
      <c r="B12" s="2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8" t="str">
        <f t="shared" si="0"/>
        <v/>
      </c>
      <c r="P12" s="127"/>
      <c r="Q12" s="92">
        <f t="shared" si="1"/>
        <v>0</v>
      </c>
    </row>
    <row r="13" spans="1:81" ht="15.75" customHeight="1" x14ac:dyDescent="0.25">
      <c r="A13" s="69"/>
      <c r="B13" s="24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8" t="str">
        <f t="shared" si="0"/>
        <v/>
      </c>
      <c r="P13" s="127"/>
      <c r="Q13" s="92">
        <f t="shared" si="1"/>
        <v>0</v>
      </c>
    </row>
    <row r="14" spans="1:81" ht="15.75" customHeight="1" x14ac:dyDescent="0.25">
      <c r="A14" s="69"/>
      <c r="B14" s="2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8" t="str">
        <f t="shared" si="0"/>
        <v/>
      </c>
      <c r="P14" s="127"/>
      <c r="Q14" s="92">
        <f t="shared" si="1"/>
        <v>0</v>
      </c>
    </row>
    <row r="15" spans="1:81" ht="15.75" customHeight="1" x14ac:dyDescent="0.25">
      <c r="A15" s="69"/>
      <c r="B15" s="24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 t="str">
        <f t="shared" si="0"/>
        <v/>
      </c>
      <c r="P15" s="75"/>
      <c r="Q15" s="92">
        <f t="shared" si="1"/>
        <v>0</v>
      </c>
    </row>
    <row r="16" spans="1:81" ht="15.75" customHeight="1" x14ac:dyDescent="0.25">
      <c r="A16" s="69"/>
      <c r="B16" s="24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8" t="str">
        <f t="shared" si="0"/>
        <v/>
      </c>
      <c r="P16" s="127"/>
      <c r="Q16" s="92">
        <f t="shared" si="1"/>
        <v>0</v>
      </c>
    </row>
    <row r="17" spans="1:17" ht="15.75" customHeight="1" x14ac:dyDescent="0.25">
      <c r="A17" s="69"/>
      <c r="B17" s="2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8" t="str">
        <f t="shared" si="0"/>
        <v/>
      </c>
      <c r="P17" s="127"/>
      <c r="Q17" s="92">
        <f t="shared" si="1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si="0"/>
        <v/>
      </c>
      <c r="P18" s="75"/>
      <c r="Q18" s="92">
        <f t="shared" si="1"/>
        <v>0</v>
      </c>
    </row>
    <row r="19" spans="1:17" ht="15.75" customHeight="1" x14ac:dyDescent="0.25">
      <c r="A19" s="69"/>
      <c r="B19" s="2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 t="str">
        <f t="shared" si="0"/>
        <v/>
      </c>
      <c r="P19" s="127"/>
      <c r="Q19" s="92">
        <f t="shared" si="1"/>
        <v>0</v>
      </c>
    </row>
    <row r="20" spans="1:17" ht="15.75" customHeight="1" x14ac:dyDescent="0.25">
      <c r="A20" s="69"/>
      <c r="B20" s="2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8" t="str">
        <f t="shared" si="0"/>
        <v/>
      </c>
      <c r="P20" s="75"/>
      <c r="Q20" s="92">
        <f t="shared" si="1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 t="str">
        <f t="shared" si="0"/>
        <v/>
      </c>
      <c r="P21" s="75"/>
      <c r="Q21" s="92">
        <f t="shared" si="1"/>
        <v>0</v>
      </c>
    </row>
    <row r="22" spans="1:17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 t="str">
        <f t="shared" ref="O22:O45" si="2">IF(B22="","",SUM(C22:M22)-(N22))</f>
        <v/>
      </c>
      <c r="P22" s="127"/>
      <c r="Q22" s="92">
        <f t="shared" ref="Q22:Q45" si="3">SUM(C22:E22)</f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 t="str">
        <f t="shared" si="2"/>
        <v/>
      </c>
      <c r="P23" s="75"/>
      <c r="Q23" s="92">
        <f t="shared" si="3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 t="str">
        <f t="shared" si="2"/>
        <v/>
      </c>
      <c r="P24" s="127"/>
      <c r="Q24" s="92">
        <f t="shared" si="3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 t="str">
        <f t="shared" si="2"/>
        <v/>
      </c>
      <c r="P25" s="127"/>
      <c r="Q25" s="92">
        <f t="shared" si="3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 t="str">
        <f t="shared" si="2"/>
        <v/>
      </c>
      <c r="P26" s="127"/>
      <c r="Q26" s="92">
        <f t="shared" si="3"/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 t="str">
        <f t="shared" si="2"/>
        <v/>
      </c>
      <c r="P27" s="127"/>
      <c r="Q27" s="92">
        <f t="shared" si="3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 t="str">
        <f t="shared" si="2"/>
        <v/>
      </c>
      <c r="P28" s="127"/>
      <c r="Q28" s="92">
        <f t="shared" si="3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 t="str">
        <f t="shared" si="2"/>
        <v/>
      </c>
      <c r="P29" s="75"/>
      <c r="Q29" s="92">
        <f t="shared" si="3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 t="str">
        <f t="shared" si="2"/>
        <v/>
      </c>
      <c r="P30" s="75"/>
      <c r="Q30" s="92">
        <f t="shared" si="3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 t="str">
        <f t="shared" si="2"/>
        <v/>
      </c>
      <c r="P31" s="75"/>
      <c r="Q31" s="92">
        <f t="shared" si="3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 t="str">
        <f t="shared" si="2"/>
        <v/>
      </c>
      <c r="P32" s="127"/>
      <c r="Q32" s="92">
        <f t="shared" si="3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 t="str">
        <f t="shared" si="2"/>
        <v/>
      </c>
      <c r="P33" s="127"/>
      <c r="Q33" s="92">
        <f t="shared" si="3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 t="str">
        <f t="shared" si="2"/>
        <v/>
      </c>
      <c r="P34" s="127"/>
      <c r="Q34" s="92">
        <f t="shared" si="3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 t="str">
        <f t="shared" si="2"/>
        <v/>
      </c>
      <c r="P35" s="127"/>
      <c r="Q35" s="92">
        <f t="shared" si="3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 t="str">
        <f t="shared" si="2"/>
        <v/>
      </c>
      <c r="P36" s="127"/>
      <c r="Q36" s="92">
        <f t="shared" si="3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 t="str">
        <f t="shared" si="2"/>
        <v/>
      </c>
      <c r="P37" s="127"/>
      <c r="Q37" s="92">
        <f t="shared" si="3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 t="str">
        <f t="shared" si="2"/>
        <v/>
      </c>
      <c r="P38" s="127"/>
      <c r="Q38" s="92">
        <f t="shared" si="3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 t="str">
        <f t="shared" si="2"/>
        <v/>
      </c>
      <c r="P39" s="127"/>
      <c r="Q39" s="92">
        <f t="shared" si="3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2"/>
        <v/>
      </c>
      <c r="P40" s="127"/>
      <c r="Q40" s="92">
        <f t="shared" si="3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2"/>
        <v/>
      </c>
      <c r="P41" s="127"/>
      <c r="Q41" s="92">
        <f t="shared" si="3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2"/>
        <v/>
      </c>
      <c r="P42" s="127"/>
      <c r="Q42" s="92">
        <f t="shared" si="3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2"/>
        <v/>
      </c>
      <c r="P43" s="127"/>
      <c r="Q43" s="92">
        <f t="shared" si="3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 t="str">
        <f t="shared" si="2"/>
        <v/>
      </c>
      <c r="P44" s="127"/>
      <c r="Q44" s="92">
        <f t="shared" si="3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2"/>
        <v/>
      </c>
      <c r="P45" s="127"/>
      <c r="Q45" s="92">
        <f t="shared" si="3"/>
        <v>0</v>
      </c>
    </row>
  </sheetData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zoomScale="50" zoomScaleNormal="50" workbookViewId="0">
      <selection activeCell="M36" sqref="M36"/>
    </sheetView>
  </sheetViews>
  <sheetFormatPr defaultColWidth="9.140625" defaultRowHeight="12.75" x14ac:dyDescent="0.2"/>
  <cols>
    <col min="1" max="5" width="9.140625" style="109"/>
    <col min="6" max="6" width="29.42578125" style="109" customWidth="1"/>
    <col min="7" max="7" width="16.28515625" style="109" customWidth="1"/>
    <col min="8" max="8" width="12.7109375" style="109" customWidth="1"/>
    <col min="9" max="9" width="3" style="109" customWidth="1"/>
    <col min="10" max="12" width="9.140625" style="109"/>
    <col min="13" max="13" width="25" style="109" customWidth="1"/>
    <col min="14" max="19" width="9.140625" style="109"/>
    <col min="20" max="20" width="19.42578125" style="109" customWidth="1"/>
    <col min="21" max="16384" width="9.140625" style="109"/>
  </cols>
  <sheetData>
    <row r="1" spans="1:20" ht="30" x14ac:dyDescent="0.4">
      <c r="A1" s="214" t="s">
        <v>83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20" ht="9.75" customHeight="1" x14ac:dyDescent="0.4">
      <c r="B2" s="110"/>
      <c r="C2" s="111"/>
      <c r="D2" s="111"/>
      <c r="E2" s="111"/>
      <c r="F2" s="111"/>
      <c r="G2" s="111"/>
    </row>
    <row r="3" spans="1:20" ht="30" x14ac:dyDescent="0.4">
      <c r="A3" s="149" t="s">
        <v>84</v>
      </c>
      <c r="B3" s="150"/>
      <c r="C3" s="151"/>
      <c r="D3" s="151"/>
      <c r="E3" s="151"/>
      <c r="F3" s="151"/>
      <c r="G3" s="111"/>
    </row>
    <row r="4" spans="1:20" s="112" customFormat="1" ht="24.75" customHeight="1" thickBot="1" x14ac:dyDescent="0.25">
      <c r="H4" s="113" t="s">
        <v>52</v>
      </c>
      <c r="I4" s="113"/>
      <c r="J4" s="216" t="s">
        <v>51</v>
      </c>
      <c r="K4" s="217"/>
      <c r="L4" s="217"/>
      <c r="M4" s="217"/>
    </row>
    <row r="5" spans="1:20" s="114" customFormat="1" ht="24" thickBot="1" x14ac:dyDescent="0.4">
      <c r="A5" s="218" t="s">
        <v>82</v>
      </c>
      <c r="B5" s="219"/>
      <c r="C5" s="219"/>
      <c r="D5" s="219"/>
      <c r="E5" s="219"/>
      <c r="F5" s="219"/>
      <c r="G5" s="219"/>
      <c r="H5" s="160">
        <v>104</v>
      </c>
      <c r="I5" s="160"/>
      <c r="J5" s="220" t="s">
        <v>105</v>
      </c>
      <c r="K5" s="220"/>
      <c r="L5" s="220"/>
      <c r="M5" s="220"/>
      <c r="N5" s="225"/>
      <c r="O5" s="225"/>
      <c r="P5" s="225"/>
      <c r="Q5" s="225"/>
      <c r="R5" s="225"/>
      <c r="S5" s="225"/>
      <c r="T5" s="225"/>
    </row>
    <row r="6" spans="1:20" s="114" customFormat="1" ht="10.5" customHeight="1" thickBot="1" x14ac:dyDescent="0.4">
      <c r="H6" s="115"/>
      <c r="I6" s="115"/>
      <c r="J6" s="115"/>
      <c r="K6" s="116"/>
      <c r="L6" s="116"/>
      <c r="M6" s="116"/>
    </row>
    <row r="7" spans="1:20" s="114" customFormat="1" ht="24" thickBot="1" x14ac:dyDescent="0.4">
      <c r="A7" s="221" t="s">
        <v>185</v>
      </c>
      <c r="B7" s="222"/>
      <c r="C7" s="222"/>
      <c r="D7" s="222"/>
      <c r="E7" s="222"/>
      <c r="F7" s="222"/>
      <c r="G7" s="222"/>
      <c r="H7" s="159">
        <v>729</v>
      </c>
      <c r="I7" s="159"/>
      <c r="J7" s="223" t="s">
        <v>101</v>
      </c>
      <c r="K7" s="223"/>
      <c r="L7" s="223"/>
      <c r="M7" s="223"/>
      <c r="N7" s="224"/>
      <c r="O7" s="224"/>
      <c r="P7" s="224"/>
      <c r="Q7" s="224"/>
      <c r="R7" s="224"/>
      <c r="S7" s="224"/>
      <c r="T7" s="224"/>
    </row>
    <row r="8" spans="1:20" s="114" customFormat="1" ht="10.5" customHeight="1" thickBot="1" x14ac:dyDescent="0.4">
      <c r="A8" s="117"/>
      <c r="B8" s="117"/>
      <c r="C8" s="117"/>
      <c r="D8" s="117"/>
      <c r="E8" s="117"/>
      <c r="F8" s="117"/>
      <c r="G8" s="117"/>
      <c r="H8" s="161"/>
      <c r="I8" s="161"/>
      <c r="J8" s="161"/>
      <c r="K8" s="161"/>
      <c r="L8" s="161"/>
      <c r="M8" s="161"/>
      <c r="N8" s="152"/>
      <c r="O8" s="152"/>
      <c r="P8" s="152"/>
      <c r="Q8" s="152"/>
      <c r="R8" s="152"/>
      <c r="S8" s="152"/>
      <c r="T8" s="152"/>
    </row>
    <row r="9" spans="1:20" s="114" customFormat="1" ht="24" thickBot="1" x14ac:dyDescent="0.4">
      <c r="A9" s="221" t="s">
        <v>186</v>
      </c>
      <c r="B9" s="222"/>
      <c r="C9" s="222"/>
      <c r="D9" s="222"/>
      <c r="E9" s="222"/>
      <c r="F9" s="222"/>
      <c r="G9" s="222"/>
      <c r="H9" s="159">
        <v>447</v>
      </c>
      <c r="I9" s="159"/>
      <c r="J9" s="223" t="s">
        <v>182</v>
      </c>
      <c r="K9" s="223"/>
      <c r="L9" s="223"/>
      <c r="M9" s="223"/>
      <c r="N9" s="224"/>
      <c r="O9" s="224"/>
      <c r="P9" s="224"/>
      <c r="Q9" s="224"/>
      <c r="R9" s="224"/>
      <c r="S9" s="224"/>
      <c r="T9" s="224"/>
    </row>
    <row r="10" spans="1:20" s="114" customFormat="1" ht="10.5" customHeight="1" thickBot="1" x14ac:dyDescent="0.4">
      <c r="A10" s="117"/>
      <c r="B10" s="117"/>
      <c r="C10" s="117"/>
      <c r="D10" s="117"/>
      <c r="E10" s="117"/>
      <c r="F10" s="117"/>
      <c r="G10" s="117"/>
      <c r="H10" s="118"/>
      <c r="I10" s="118"/>
      <c r="J10" s="118"/>
      <c r="K10" s="118"/>
      <c r="L10" s="118"/>
      <c r="M10" s="118"/>
      <c r="N10" s="152"/>
      <c r="O10" s="152"/>
      <c r="P10" s="152"/>
      <c r="Q10" s="152"/>
      <c r="R10" s="152"/>
      <c r="S10" s="152"/>
      <c r="T10" s="152"/>
    </row>
    <row r="11" spans="1:20" s="114" customFormat="1" ht="24" thickBot="1" x14ac:dyDescent="0.4">
      <c r="A11" s="221" t="s">
        <v>187</v>
      </c>
      <c r="B11" s="222"/>
      <c r="C11" s="222"/>
      <c r="D11" s="222"/>
      <c r="E11" s="222"/>
      <c r="F11" s="222"/>
      <c r="G11" s="222"/>
      <c r="H11" s="159">
        <v>529</v>
      </c>
      <c r="I11" s="159"/>
      <c r="J11" s="223" t="s">
        <v>105</v>
      </c>
      <c r="K11" s="223"/>
      <c r="L11" s="223"/>
      <c r="M11" s="223"/>
      <c r="N11" s="224"/>
      <c r="O11" s="224"/>
      <c r="P11" s="224"/>
      <c r="Q11" s="224"/>
      <c r="R11" s="224"/>
      <c r="S11" s="224"/>
      <c r="T11" s="224"/>
    </row>
    <row r="12" spans="1:20" s="114" customFormat="1" ht="10.5" customHeight="1" thickBot="1" x14ac:dyDescent="0.4">
      <c r="H12" s="115"/>
      <c r="I12" s="115"/>
      <c r="J12" s="115"/>
      <c r="K12" s="116"/>
      <c r="L12" s="116"/>
      <c r="M12" s="116"/>
    </row>
    <row r="13" spans="1:20" s="114" customFormat="1" ht="24" thickBot="1" x14ac:dyDescent="0.4">
      <c r="A13" s="221" t="s">
        <v>188</v>
      </c>
      <c r="B13" s="222"/>
      <c r="C13" s="222"/>
      <c r="D13" s="222"/>
      <c r="E13" s="222"/>
      <c r="F13" s="222"/>
      <c r="G13" s="222"/>
      <c r="H13" s="159">
        <v>18</v>
      </c>
      <c r="I13" s="159"/>
      <c r="J13" s="223" t="s">
        <v>101</v>
      </c>
      <c r="K13" s="223"/>
      <c r="L13" s="223"/>
      <c r="M13" s="223"/>
      <c r="N13" s="224"/>
      <c r="O13" s="224"/>
      <c r="P13" s="224"/>
      <c r="Q13" s="224"/>
      <c r="R13" s="224"/>
      <c r="S13" s="224"/>
      <c r="T13" s="224"/>
    </row>
    <row r="14" spans="1:20" s="114" customFormat="1" ht="10.5" customHeight="1" thickBot="1" x14ac:dyDescent="0.4">
      <c r="A14" s="117"/>
      <c r="B14" s="117"/>
      <c r="C14" s="117"/>
      <c r="D14" s="117"/>
      <c r="E14" s="117"/>
      <c r="F14" s="117"/>
      <c r="G14" s="117"/>
      <c r="H14" s="118"/>
      <c r="I14" s="118"/>
      <c r="J14" s="118"/>
      <c r="K14" s="118"/>
      <c r="L14" s="118"/>
      <c r="M14" s="118"/>
      <c r="N14" s="152"/>
      <c r="O14" s="152"/>
      <c r="P14" s="152"/>
      <c r="Q14" s="152"/>
      <c r="R14" s="152"/>
      <c r="S14" s="152"/>
      <c r="T14" s="152"/>
    </row>
    <row r="15" spans="1:20" s="114" customFormat="1" ht="24" thickBot="1" x14ac:dyDescent="0.4">
      <c r="A15" s="221" t="s">
        <v>189</v>
      </c>
      <c r="B15" s="222"/>
      <c r="C15" s="222"/>
      <c r="D15" s="222"/>
      <c r="E15" s="222"/>
      <c r="F15" s="222"/>
      <c r="G15" s="222"/>
      <c r="H15" s="162">
        <v>204</v>
      </c>
      <c r="I15" s="162"/>
      <c r="J15" s="223" t="s">
        <v>101</v>
      </c>
      <c r="K15" s="223"/>
      <c r="L15" s="223"/>
      <c r="M15" s="223"/>
      <c r="N15" s="224"/>
      <c r="O15" s="224"/>
      <c r="P15" s="224"/>
      <c r="Q15" s="224"/>
      <c r="R15" s="224"/>
      <c r="S15" s="224"/>
      <c r="T15" s="224"/>
    </row>
    <row r="16" spans="1:20" s="114" customFormat="1" ht="10.5" customHeight="1" x14ac:dyDescent="0.35">
      <c r="A16" s="117"/>
      <c r="B16" s="117"/>
      <c r="C16" s="117"/>
      <c r="D16" s="117"/>
      <c r="E16" s="117"/>
      <c r="F16" s="117"/>
      <c r="G16" s="117"/>
      <c r="H16" s="118"/>
      <c r="I16" s="118"/>
      <c r="J16" s="118"/>
      <c r="K16" s="118"/>
      <c r="L16" s="118"/>
      <c r="M16" s="118"/>
      <c r="N16" s="152"/>
      <c r="O16" s="152"/>
      <c r="P16" s="152"/>
      <c r="Q16" s="152"/>
      <c r="R16" s="152"/>
      <c r="S16" s="152"/>
      <c r="T16" s="152"/>
    </row>
    <row r="17" spans="1:20" s="114" customFormat="1" ht="10.5" customHeight="1" x14ac:dyDescent="0.35">
      <c r="A17" s="117"/>
      <c r="B17" s="117"/>
      <c r="C17" s="117"/>
      <c r="D17" s="117"/>
      <c r="E17" s="117"/>
      <c r="F17" s="117"/>
      <c r="G17" s="119"/>
      <c r="H17" s="118"/>
      <c r="I17" s="118"/>
      <c r="J17" s="118"/>
      <c r="K17" s="118"/>
      <c r="L17" s="118"/>
      <c r="M17" s="118"/>
    </row>
    <row r="18" spans="1:20" s="114" customFormat="1" ht="24" thickBot="1" x14ac:dyDescent="0.4">
      <c r="A18" s="149" t="s">
        <v>190</v>
      </c>
      <c r="B18" s="149"/>
      <c r="C18" s="149"/>
      <c r="D18" s="149"/>
      <c r="E18" s="149"/>
      <c r="F18" s="149"/>
      <c r="G18" s="170"/>
      <c r="H18" s="171"/>
      <c r="I18" s="171"/>
      <c r="J18" s="171"/>
      <c r="K18" s="171"/>
      <c r="L18" s="171"/>
      <c r="M18" s="171"/>
      <c r="N18" s="172"/>
    </row>
    <row r="19" spans="1:20" s="114" customFormat="1" ht="24" thickBot="1" x14ac:dyDescent="0.4">
      <c r="A19" s="221" t="s">
        <v>191</v>
      </c>
      <c r="B19" s="222"/>
      <c r="C19" s="222"/>
      <c r="D19" s="222"/>
      <c r="E19" s="222"/>
      <c r="F19" s="222"/>
      <c r="G19" s="222"/>
      <c r="H19" s="159">
        <v>397</v>
      </c>
      <c r="I19" s="159"/>
      <c r="J19" s="223" t="s">
        <v>105</v>
      </c>
      <c r="K19" s="223"/>
      <c r="L19" s="223"/>
      <c r="M19" s="223"/>
      <c r="N19" s="224"/>
      <c r="O19" s="224"/>
      <c r="P19" s="224"/>
      <c r="Q19" s="224"/>
      <c r="R19" s="224"/>
      <c r="S19" s="224"/>
      <c r="T19" s="224"/>
    </row>
    <row r="20" spans="1:20" s="114" customFormat="1" ht="10.5" customHeight="1" x14ac:dyDescent="0.35">
      <c r="A20" s="117"/>
      <c r="B20" s="117"/>
      <c r="C20" s="117"/>
      <c r="D20" s="117"/>
      <c r="E20" s="117"/>
      <c r="F20" s="117"/>
      <c r="G20" s="117"/>
      <c r="H20" s="118"/>
      <c r="I20" s="118"/>
      <c r="J20" s="118"/>
      <c r="K20" s="118"/>
      <c r="L20" s="118"/>
      <c r="M20" s="118"/>
      <c r="N20" s="152"/>
      <c r="O20" s="152"/>
      <c r="P20" s="152"/>
      <c r="Q20" s="152"/>
      <c r="R20" s="152"/>
      <c r="S20" s="152"/>
      <c r="T20" s="152"/>
    </row>
    <row r="21" spans="1:20" s="114" customFormat="1" ht="6.75" customHeight="1" x14ac:dyDescent="0.35">
      <c r="A21" s="163"/>
      <c r="B21" s="163"/>
      <c r="C21" s="163"/>
      <c r="D21" s="163"/>
      <c r="E21" s="163"/>
      <c r="F21" s="163"/>
      <c r="G21" s="164"/>
      <c r="H21" s="165"/>
      <c r="I21" s="165"/>
      <c r="J21" s="165"/>
      <c r="K21" s="165"/>
      <c r="L21" s="165"/>
      <c r="M21" s="165"/>
      <c r="N21" s="166"/>
      <c r="O21" s="166"/>
      <c r="P21" s="166"/>
      <c r="Q21" s="166"/>
      <c r="R21" s="166"/>
      <c r="S21" s="166"/>
      <c r="T21" s="166"/>
    </row>
    <row r="22" spans="1:20" s="114" customFormat="1" ht="10.5" customHeight="1" x14ac:dyDescent="0.35">
      <c r="A22" s="120"/>
      <c r="B22" s="120"/>
      <c r="C22" s="120"/>
      <c r="D22" s="120"/>
      <c r="E22" s="120"/>
      <c r="F22" s="120"/>
      <c r="G22" s="120"/>
      <c r="H22" s="116"/>
      <c r="I22" s="116"/>
      <c r="J22" s="116"/>
      <c r="K22" s="116"/>
      <c r="L22" s="116"/>
      <c r="M22" s="116"/>
      <c r="N22" s="152"/>
      <c r="O22" s="152"/>
      <c r="P22" s="152"/>
      <c r="Q22" s="152"/>
      <c r="R22" s="152"/>
      <c r="S22" s="152"/>
      <c r="T22" s="152"/>
    </row>
    <row r="23" spans="1:20" s="114" customFormat="1" ht="10.5" customHeight="1" x14ac:dyDescent="0.35">
      <c r="A23" s="120"/>
      <c r="B23" s="120"/>
      <c r="C23" s="120"/>
      <c r="D23" s="120"/>
      <c r="E23" s="120"/>
      <c r="F23" s="120"/>
      <c r="G23" s="120"/>
      <c r="H23" s="116"/>
      <c r="I23" s="116"/>
      <c r="J23" s="116"/>
      <c r="K23" s="116"/>
      <c r="L23" s="116"/>
      <c r="M23" s="116"/>
    </row>
    <row r="24" spans="1:20" s="114" customFormat="1" ht="23.25" x14ac:dyDescent="0.35">
      <c r="A24" s="120"/>
      <c r="B24" s="120"/>
      <c r="C24" s="120"/>
      <c r="D24" s="120"/>
      <c r="E24" s="120"/>
      <c r="F24" s="120"/>
      <c r="G24" s="120"/>
      <c r="H24" s="116"/>
      <c r="I24" s="116"/>
      <c r="J24" s="116"/>
      <c r="K24" s="116"/>
      <c r="L24" s="116"/>
      <c r="M24" s="116"/>
    </row>
  </sheetData>
  <mergeCells count="23">
    <mergeCell ref="N19:T19"/>
    <mergeCell ref="A19:G19"/>
    <mergeCell ref="J19:M19"/>
    <mergeCell ref="N5:T5"/>
    <mergeCell ref="N7:T7"/>
    <mergeCell ref="N9:T9"/>
    <mergeCell ref="N11:T11"/>
    <mergeCell ref="A13:G13"/>
    <mergeCell ref="J13:M13"/>
    <mergeCell ref="A11:G11"/>
    <mergeCell ref="J11:M11"/>
    <mergeCell ref="A9:G9"/>
    <mergeCell ref="J9:M9"/>
    <mergeCell ref="N13:T13"/>
    <mergeCell ref="A15:G15"/>
    <mergeCell ref="J15:M15"/>
    <mergeCell ref="N15:T15"/>
    <mergeCell ref="A1:M1"/>
    <mergeCell ref="J4:M4"/>
    <mergeCell ref="A5:G5"/>
    <mergeCell ref="J5:M5"/>
    <mergeCell ref="A7:G7"/>
    <mergeCell ref="J7:M7"/>
  </mergeCells>
  <printOptions horizontalCentered="1" verticalCentered="1"/>
  <pageMargins left="0.5" right="0.31" top="0.46" bottom="0.5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Normal="100" workbookViewId="0">
      <pane ySplit="1" topLeftCell="A29" activePane="bottomLeft" state="frozen"/>
      <selection pane="bottomLeft" activeCell="X32" sqref="X32"/>
    </sheetView>
  </sheetViews>
  <sheetFormatPr defaultColWidth="9.140625" defaultRowHeight="15.75" customHeight="1" x14ac:dyDescent="0.25"/>
  <cols>
    <col min="1" max="1" width="3.5703125" style="78" customWidth="1"/>
    <col min="2" max="2" width="3.5703125" style="1" customWidth="1"/>
    <col min="3" max="3" width="16.85546875" style="62" customWidth="1"/>
    <col min="4" max="4" width="6.5703125" style="1" customWidth="1"/>
    <col min="5" max="5" width="4.140625" style="3" customWidth="1"/>
    <col min="6" max="6" width="3.28515625" style="3" customWidth="1"/>
    <col min="7" max="18" width="4.28515625" style="33" customWidth="1"/>
    <col min="19" max="19" width="4.28515625" style="1" customWidth="1"/>
    <col min="20" max="20" width="4.28515625" style="86" customWidth="1"/>
    <col min="21" max="21" width="5.42578125" style="74" bestFit="1" customWidth="1"/>
    <col min="22" max="22" width="11.28515625" style="2" customWidth="1"/>
    <col min="23" max="16384" width="9.140625" style="1"/>
  </cols>
  <sheetData>
    <row r="1" spans="1:23" s="55" customFormat="1" ht="15.75" customHeight="1" x14ac:dyDescent="0.25">
      <c r="A1" s="77" t="s">
        <v>38</v>
      </c>
      <c r="B1" s="71" t="s">
        <v>37</v>
      </c>
      <c r="C1" s="56" t="s">
        <v>34</v>
      </c>
      <c r="D1" s="57" t="s">
        <v>32</v>
      </c>
      <c r="E1" s="58" t="s">
        <v>0</v>
      </c>
      <c r="F1" s="58" t="s">
        <v>1</v>
      </c>
      <c r="G1" s="59" t="s">
        <v>2</v>
      </c>
      <c r="H1" s="59" t="s">
        <v>3</v>
      </c>
      <c r="I1" s="59" t="s">
        <v>4</v>
      </c>
      <c r="J1" s="59" t="s">
        <v>21</v>
      </c>
      <c r="K1" s="59" t="s">
        <v>5</v>
      </c>
      <c r="L1" s="59" t="s">
        <v>6</v>
      </c>
      <c r="M1" s="59" t="s">
        <v>7</v>
      </c>
      <c r="N1" s="59" t="s">
        <v>8</v>
      </c>
      <c r="O1" s="59" t="s">
        <v>19</v>
      </c>
      <c r="P1" s="59" t="s">
        <v>22</v>
      </c>
      <c r="Q1" s="59" t="s">
        <v>17</v>
      </c>
      <c r="R1" s="60" t="s">
        <v>9</v>
      </c>
      <c r="S1" s="61" t="s">
        <v>15</v>
      </c>
      <c r="T1" s="61" t="s">
        <v>16</v>
      </c>
      <c r="U1" s="72" t="s">
        <v>10</v>
      </c>
      <c r="V1" s="79" t="s">
        <v>39</v>
      </c>
      <c r="W1" s="14"/>
    </row>
    <row r="2" spans="1:23" ht="15.75" customHeight="1" x14ac:dyDescent="0.2">
      <c r="A2" s="237"/>
      <c r="B2" s="234"/>
      <c r="C2" s="237" t="s">
        <v>101</v>
      </c>
      <c r="D2" s="237" t="s">
        <v>102</v>
      </c>
      <c r="E2" s="6">
        <v>8</v>
      </c>
      <c r="F2" s="18" t="s">
        <v>11</v>
      </c>
      <c r="G2" s="34">
        <v>16</v>
      </c>
      <c r="H2" s="34">
        <v>15</v>
      </c>
      <c r="I2" s="34"/>
      <c r="J2" s="34">
        <v>9</v>
      </c>
      <c r="K2" s="34"/>
      <c r="L2" s="34">
        <v>13</v>
      </c>
      <c r="M2" s="34">
        <v>11</v>
      </c>
      <c r="N2" s="34">
        <v>12</v>
      </c>
      <c r="O2" s="34">
        <v>11</v>
      </c>
      <c r="P2" s="34">
        <v>7</v>
      </c>
      <c r="Q2" s="34"/>
      <c r="R2" s="35"/>
      <c r="S2" s="46">
        <f>IF(E2="","",SUM(G2:Q2)-(R2))</f>
        <v>94</v>
      </c>
      <c r="T2" s="83" t="s">
        <v>18</v>
      </c>
      <c r="U2" s="232">
        <v>6</v>
      </c>
      <c r="V2" s="81">
        <f>SUM(G2:I2)</f>
        <v>31</v>
      </c>
    </row>
    <row r="3" spans="1:23" ht="15.75" customHeight="1" x14ac:dyDescent="0.2">
      <c r="A3" s="238"/>
      <c r="B3" s="235"/>
      <c r="C3" s="238"/>
      <c r="D3" s="244"/>
      <c r="E3" s="6">
        <v>45</v>
      </c>
      <c r="F3" s="19" t="s">
        <v>12</v>
      </c>
      <c r="G3" s="31">
        <v>12</v>
      </c>
      <c r="H3" s="31">
        <v>15</v>
      </c>
      <c r="I3" s="31"/>
      <c r="J3" s="31">
        <v>9</v>
      </c>
      <c r="K3" s="31"/>
      <c r="L3" s="31">
        <v>13</v>
      </c>
      <c r="M3" s="31">
        <v>11</v>
      </c>
      <c r="N3" s="31">
        <v>11</v>
      </c>
      <c r="O3" s="31">
        <v>12</v>
      </c>
      <c r="P3" s="31">
        <v>11</v>
      </c>
      <c r="Q3" s="31"/>
      <c r="R3" s="32"/>
      <c r="S3" s="47">
        <f>IF(E3="","",SUM(G3:Q3)-(R3))</f>
        <v>94</v>
      </c>
      <c r="T3" s="84"/>
      <c r="U3" s="233"/>
      <c r="V3" s="82">
        <f>SUM(G3:I3)</f>
        <v>27</v>
      </c>
    </row>
    <row r="4" spans="1:23" ht="15.75" customHeight="1" x14ac:dyDescent="0.2">
      <c r="A4" s="238"/>
      <c r="B4" s="235"/>
      <c r="C4" s="238"/>
      <c r="D4" s="244"/>
      <c r="E4" s="6">
        <v>2</v>
      </c>
      <c r="F4" s="19" t="s">
        <v>13</v>
      </c>
      <c r="G4" s="31">
        <v>17</v>
      </c>
      <c r="H4" s="31">
        <v>14</v>
      </c>
      <c r="I4" s="31"/>
      <c r="J4" s="31">
        <v>9</v>
      </c>
      <c r="K4" s="31"/>
      <c r="L4" s="31">
        <v>13</v>
      </c>
      <c r="M4" s="31">
        <v>12</v>
      </c>
      <c r="N4" s="31">
        <v>12</v>
      </c>
      <c r="O4" s="31">
        <v>11</v>
      </c>
      <c r="P4" s="31">
        <v>7</v>
      </c>
      <c r="Q4" s="31"/>
      <c r="R4" s="32"/>
      <c r="S4" s="47">
        <f>IF(E4="","",SUM(G4:Q4)-(R4))</f>
        <v>95</v>
      </c>
      <c r="T4" s="226">
        <f>SUM(S2:S5)+T3</f>
        <v>380</v>
      </c>
      <c r="U4" s="227"/>
      <c r="V4" s="82">
        <f>SUM(G4:I4)</f>
        <v>31</v>
      </c>
    </row>
    <row r="5" spans="1:23" ht="15.75" customHeight="1" x14ac:dyDescent="0.2">
      <c r="A5" s="238"/>
      <c r="B5" s="235"/>
      <c r="C5" s="238"/>
      <c r="D5" s="239"/>
      <c r="E5" s="6">
        <v>24</v>
      </c>
      <c r="F5" s="20" t="s">
        <v>14</v>
      </c>
      <c r="G5" s="36">
        <v>17</v>
      </c>
      <c r="H5" s="36">
        <v>16</v>
      </c>
      <c r="I5" s="36"/>
      <c r="J5" s="36">
        <v>9</v>
      </c>
      <c r="K5" s="36"/>
      <c r="L5" s="36">
        <v>12</v>
      </c>
      <c r="M5" s="36">
        <v>10</v>
      </c>
      <c r="N5" s="36">
        <v>11</v>
      </c>
      <c r="O5" s="36">
        <v>11</v>
      </c>
      <c r="P5" s="36">
        <v>11</v>
      </c>
      <c r="Q5" s="36"/>
      <c r="R5" s="37"/>
      <c r="S5" s="45">
        <f>IF(E5="","",SUM(G5:Q5)-(R5))</f>
        <v>97</v>
      </c>
      <c r="T5" s="228"/>
      <c r="U5" s="229"/>
      <c r="V5" s="82">
        <f>SUM(G5:I5)</f>
        <v>33</v>
      </c>
    </row>
    <row r="6" spans="1:23" ht="15.75" customHeight="1" x14ac:dyDescent="0.2">
      <c r="A6" s="245"/>
      <c r="B6" s="236"/>
      <c r="C6" s="239"/>
      <c r="D6" s="36"/>
      <c r="E6" s="240" t="s">
        <v>36</v>
      </c>
      <c r="F6" s="241"/>
      <c r="G6" s="36">
        <f t="shared" ref="G6:R6" si="0">SUM(G2:G5)</f>
        <v>62</v>
      </c>
      <c r="H6" s="36">
        <f t="shared" si="0"/>
        <v>60</v>
      </c>
      <c r="I6" s="36">
        <f t="shared" si="0"/>
        <v>0</v>
      </c>
      <c r="J6" s="36">
        <f t="shared" si="0"/>
        <v>36</v>
      </c>
      <c r="K6" s="36">
        <f t="shared" si="0"/>
        <v>0</v>
      </c>
      <c r="L6" s="36">
        <f t="shared" si="0"/>
        <v>51</v>
      </c>
      <c r="M6" s="36">
        <f t="shared" si="0"/>
        <v>44</v>
      </c>
      <c r="N6" s="36">
        <f t="shared" si="0"/>
        <v>46</v>
      </c>
      <c r="O6" s="36">
        <f t="shared" si="0"/>
        <v>45</v>
      </c>
      <c r="P6" s="36">
        <f t="shared" si="0"/>
        <v>36</v>
      </c>
      <c r="Q6" s="36">
        <f t="shared" si="0"/>
        <v>0</v>
      </c>
      <c r="R6" s="36">
        <f t="shared" si="0"/>
        <v>0</v>
      </c>
      <c r="S6" s="36"/>
      <c r="T6" s="43"/>
      <c r="U6" s="73"/>
      <c r="V6" s="80">
        <f>SUM(V2:V5)</f>
        <v>122</v>
      </c>
    </row>
    <row r="7" spans="1:23" ht="15.75" customHeight="1" x14ac:dyDescent="0.2">
      <c r="A7" s="237"/>
      <c r="B7" s="234"/>
      <c r="C7" s="237" t="s">
        <v>101</v>
      </c>
      <c r="D7" s="237" t="s">
        <v>102</v>
      </c>
      <c r="E7" s="6">
        <v>11</v>
      </c>
      <c r="F7" s="18" t="s">
        <v>11</v>
      </c>
      <c r="G7" s="34">
        <v>15</v>
      </c>
      <c r="H7" s="34">
        <v>14</v>
      </c>
      <c r="I7" s="34"/>
      <c r="J7" s="34">
        <v>8</v>
      </c>
      <c r="K7" s="34"/>
      <c r="L7" s="34">
        <v>12</v>
      </c>
      <c r="M7" s="34">
        <v>11</v>
      </c>
      <c r="N7" s="34">
        <v>11</v>
      </c>
      <c r="O7" s="34">
        <v>11</v>
      </c>
      <c r="P7" s="34">
        <v>8</v>
      </c>
      <c r="Q7" s="34"/>
      <c r="R7" s="35"/>
      <c r="S7" s="46">
        <f>IF(E7="","",SUM(G7:Q7)-(R7))</f>
        <v>90</v>
      </c>
      <c r="T7" s="83" t="s">
        <v>18</v>
      </c>
      <c r="U7" s="232">
        <v>11</v>
      </c>
      <c r="V7" s="81">
        <f>SUM(G7:I7)</f>
        <v>29</v>
      </c>
    </row>
    <row r="8" spans="1:23" ht="15.75" customHeight="1" x14ac:dyDescent="0.2">
      <c r="A8" s="238"/>
      <c r="B8" s="235"/>
      <c r="C8" s="238"/>
      <c r="D8" s="244"/>
      <c r="E8" s="6">
        <v>47</v>
      </c>
      <c r="F8" s="19" t="s">
        <v>12</v>
      </c>
      <c r="G8" s="31">
        <v>14</v>
      </c>
      <c r="H8" s="31">
        <v>15</v>
      </c>
      <c r="I8" s="31">
        <v>7</v>
      </c>
      <c r="J8" s="31">
        <v>9</v>
      </c>
      <c r="K8" s="31"/>
      <c r="L8" s="31">
        <v>11</v>
      </c>
      <c r="M8" s="31">
        <v>9</v>
      </c>
      <c r="N8" s="31">
        <v>10</v>
      </c>
      <c r="O8" s="31">
        <v>11</v>
      </c>
      <c r="P8" s="31">
        <v>8</v>
      </c>
      <c r="Q8" s="31"/>
      <c r="R8" s="32"/>
      <c r="S8" s="47">
        <f>IF(E8="","",SUM(G8:Q8)-(R8))</f>
        <v>94</v>
      </c>
      <c r="T8" s="84"/>
      <c r="U8" s="233"/>
      <c r="V8" s="82">
        <f>SUM(G8:I8)</f>
        <v>36</v>
      </c>
    </row>
    <row r="9" spans="1:23" ht="15.75" customHeight="1" x14ac:dyDescent="0.2">
      <c r="A9" s="238"/>
      <c r="B9" s="235"/>
      <c r="C9" s="238"/>
      <c r="D9" s="244"/>
      <c r="E9" s="6">
        <v>37</v>
      </c>
      <c r="F9" s="19" t="s">
        <v>13</v>
      </c>
      <c r="G9" s="31">
        <v>15</v>
      </c>
      <c r="H9" s="31">
        <v>14</v>
      </c>
      <c r="I9" s="31">
        <v>6</v>
      </c>
      <c r="J9" s="31">
        <v>8</v>
      </c>
      <c r="K9" s="31"/>
      <c r="L9" s="31">
        <v>11</v>
      </c>
      <c r="M9" s="31">
        <v>10</v>
      </c>
      <c r="N9" s="31">
        <v>9</v>
      </c>
      <c r="O9" s="31">
        <v>12</v>
      </c>
      <c r="P9" s="31">
        <v>10</v>
      </c>
      <c r="Q9" s="31"/>
      <c r="R9" s="32"/>
      <c r="S9" s="47">
        <f>IF(E9="","",SUM(G9:Q9)-(R9))</f>
        <v>95</v>
      </c>
      <c r="T9" s="226">
        <f>SUM(S7:S10)+T8</f>
        <v>349</v>
      </c>
      <c r="U9" s="227"/>
      <c r="V9" s="82">
        <f>SUM(G9:I9)</f>
        <v>35</v>
      </c>
    </row>
    <row r="10" spans="1:23" ht="15.75" customHeight="1" x14ac:dyDescent="0.2">
      <c r="A10" s="238"/>
      <c r="B10" s="235"/>
      <c r="C10" s="238"/>
      <c r="D10" s="239"/>
      <c r="E10" s="6">
        <v>54</v>
      </c>
      <c r="F10" s="20" t="s">
        <v>14</v>
      </c>
      <c r="G10" s="36"/>
      <c r="H10" s="36">
        <v>12</v>
      </c>
      <c r="I10" s="36"/>
      <c r="J10" s="36">
        <v>8</v>
      </c>
      <c r="K10" s="36"/>
      <c r="L10" s="36">
        <v>11</v>
      </c>
      <c r="M10" s="36">
        <v>9</v>
      </c>
      <c r="N10" s="36">
        <v>11</v>
      </c>
      <c r="O10" s="36">
        <v>10</v>
      </c>
      <c r="P10" s="36">
        <v>9</v>
      </c>
      <c r="Q10" s="36"/>
      <c r="R10" s="37"/>
      <c r="S10" s="45">
        <f>IF(E10="","",SUM(G10:Q10)-(R10))</f>
        <v>70</v>
      </c>
      <c r="T10" s="228"/>
      <c r="U10" s="229"/>
      <c r="V10" s="82">
        <f>SUM(G10:I10)</f>
        <v>12</v>
      </c>
    </row>
    <row r="11" spans="1:23" ht="15.75" customHeight="1" x14ac:dyDescent="0.2">
      <c r="A11" s="245"/>
      <c r="B11" s="236"/>
      <c r="C11" s="239"/>
      <c r="D11" s="36"/>
      <c r="E11" s="240" t="s">
        <v>36</v>
      </c>
      <c r="F11" s="241"/>
      <c r="G11" s="36">
        <f t="shared" ref="G11:R11" si="1">SUM(G7:G10)</f>
        <v>44</v>
      </c>
      <c r="H11" s="36">
        <f t="shared" si="1"/>
        <v>55</v>
      </c>
      <c r="I11" s="36">
        <f t="shared" si="1"/>
        <v>13</v>
      </c>
      <c r="J11" s="36">
        <f t="shared" si="1"/>
        <v>33</v>
      </c>
      <c r="K11" s="36">
        <f t="shared" si="1"/>
        <v>0</v>
      </c>
      <c r="L11" s="36">
        <f t="shared" si="1"/>
        <v>45</v>
      </c>
      <c r="M11" s="36">
        <f t="shared" si="1"/>
        <v>39</v>
      </c>
      <c r="N11" s="36">
        <f t="shared" si="1"/>
        <v>41</v>
      </c>
      <c r="O11" s="36">
        <f t="shared" si="1"/>
        <v>44</v>
      </c>
      <c r="P11" s="36">
        <f t="shared" si="1"/>
        <v>35</v>
      </c>
      <c r="Q11" s="36">
        <f t="shared" si="1"/>
        <v>0</v>
      </c>
      <c r="R11" s="36">
        <f t="shared" si="1"/>
        <v>0</v>
      </c>
      <c r="S11" s="36"/>
      <c r="T11" s="43"/>
      <c r="U11" s="73"/>
      <c r="V11" s="80">
        <f>SUM(V7:V10)</f>
        <v>112</v>
      </c>
    </row>
    <row r="12" spans="1:23" ht="15.75" customHeight="1" x14ac:dyDescent="0.2">
      <c r="A12" s="237"/>
      <c r="B12" s="234"/>
      <c r="C12" s="237" t="s">
        <v>99</v>
      </c>
      <c r="D12" s="237" t="s">
        <v>100</v>
      </c>
      <c r="E12" s="6">
        <v>68</v>
      </c>
      <c r="F12" s="18" t="s">
        <v>11</v>
      </c>
      <c r="G12" s="34"/>
      <c r="H12" s="34"/>
      <c r="I12" s="34">
        <v>6</v>
      </c>
      <c r="J12" s="34">
        <v>7</v>
      </c>
      <c r="K12" s="34">
        <v>11</v>
      </c>
      <c r="L12" s="34">
        <v>10</v>
      </c>
      <c r="M12" s="34">
        <v>9</v>
      </c>
      <c r="N12" s="34">
        <v>9</v>
      </c>
      <c r="O12" s="34">
        <v>9</v>
      </c>
      <c r="P12" s="34">
        <v>11</v>
      </c>
      <c r="Q12" s="34"/>
      <c r="R12" s="35"/>
      <c r="S12" s="46">
        <f>IF(E12="","",SUM(G12:Q12)-(R12))</f>
        <v>72</v>
      </c>
      <c r="T12" s="83" t="s">
        <v>18</v>
      </c>
      <c r="U12" s="232">
        <v>9</v>
      </c>
      <c r="V12" s="81">
        <f>SUM(G12:I12)</f>
        <v>6</v>
      </c>
    </row>
    <row r="13" spans="1:23" ht="15.75" customHeight="1" x14ac:dyDescent="0.2">
      <c r="A13" s="238"/>
      <c r="B13" s="235"/>
      <c r="C13" s="238"/>
      <c r="D13" s="244"/>
      <c r="E13" s="6">
        <v>8</v>
      </c>
      <c r="F13" s="19" t="s">
        <v>12</v>
      </c>
      <c r="G13" s="31"/>
      <c r="H13" s="31">
        <v>10</v>
      </c>
      <c r="I13" s="31">
        <v>6</v>
      </c>
      <c r="J13" s="31">
        <v>8</v>
      </c>
      <c r="K13" s="31">
        <v>9</v>
      </c>
      <c r="L13" s="31">
        <v>11</v>
      </c>
      <c r="M13" s="31">
        <v>9</v>
      </c>
      <c r="N13" s="31">
        <v>9</v>
      </c>
      <c r="O13" s="31">
        <v>9</v>
      </c>
      <c r="P13" s="31">
        <v>10</v>
      </c>
      <c r="Q13" s="31"/>
      <c r="R13" s="32"/>
      <c r="S13" s="47">
        <f>IF(E13="","",SUM(G13:Q13)-(R13))</f>
        <v>81</v>
      </c>
      <c r="T13" s="84"/>
      <c r="U13" s="233"/>
      <c r="V13" s="82">
        <f>SUM(G13:I13)</f>
        <v>16</v>
      </c>
    </row>
    <row r="14" spans="1:23" ht="15.75" customHeight="1" x14ac:dyDescent="0.2">
      <c r="A14" s="238"/>
      <c r="B14" s="235"/>
      <c r="C14" s="238"/>
      <c r="D14" s="244"/>
      <c r="E14" s="6">
        <v>61</v>
      </c>
      <c r="F14" s="19" t="s">
        <v>13</v>
      </c>
      <c r="G14" s="31">
        <v>12</v>
      </c>
      <c r="H14" s="31">
        <v>9</v>
      </c>
      <c r="I14" s="31">
        <v>6</v>
      </c>
      <c r="J14" s="31">
        <v>8</v>
      </c>
      <c r="K14" s="31">
        <v>10</v>
      </c>
      <c r="L14" s="31">
        <v>10</v>
      </c>
      <c r="M14" s="31">
        <v>7</v>
      </c>
      <c r="N14" s="31">
        <v>9</v>
      </c>
      <c r="O14" s="31">
        <v>9</v>
      </c>
      <c r="P14" s="31">
        <v>11</v>
      </c>
      <c r="Q14" s="31"/>
      <c r="R14" s="32"/>
      <c r="S14" s="47">
        <f>IF(E14="","",SUM(G14:Q14)-(R14))</f>
        <v>91</v>
      </c>
      <c r="T14" s="226">
        <f>SUM(S12:S15)+T13</f>
        <v>338</v>
      </c>
      <c r="U14" s="227"/>
      <c r="V14" s="82">
        <f>SUM(G14:I14)</f>
        <v>27</v>
      </c>
    </row>
    <row r="15" spans="1:23" ht="15.75" customHeight="1" x14ac:dyDescent="0.2">
      <c r="A15" s="238"/>
      <c r="B15" s="235"/>
      <c r="C15" s="238"/>
      <c r="D15" s="239"/>
      <c r="E15" s="6">
        <v>9</v>
      </c>
      <c r="F15" s="20" t="s">
        <v>14</v>
      </c>
      <c r="G15" s="36">
        <v>12</v>
      </c>
      <c r="H15" s="36">
        <v>10</v>
      </c>
      <c r="I15" s="36">
        <v>6</v>
      </c>
      <c r="J15" s="36">
        <v>8</v>
      </c>
      <c r="K15" s="36">
        <v>9</v>
      </c>
      <c r="L15" s="36">
        <v>11</v>
      </c>
      <c r="M15" s="36">
        <v>8</v>
      </c>
      <c r="N15" s="36">
        <v>10</v>
      </c>
      <c r="O15" s="36">
        <v>9</v>
      </c>
      <c r="P15" s="36">
        <v>11</v>
      </c>
      <c r="Q15" s="36"/>
      <c r="R15" s="37"/>
      <c r="S15" s="45">
        <f>IF(E15="","",SUM(G15:Q15)-(R15))</f>
        <v>94</v>
      </c>
      <c r="T15" s="228"/>
      <c r="U15" s="229"/>
      <c r="V15" s="82">
        <f>SUM(G15:I15)</f>
        <v>28</v>
      </c>
    </row>
    <row r="16" spans="1:23" ht="15.75" customHeight="1" x14ac:dyDescent="0.2">
      <c r="A16" s="245"/>
      <c r="B16" s="236"/>
      <c r="C16" s="239"/>
      <c r="D16" s="36"/>
      <c r="E16" s="240" t="s">
        <v>36</v>
      </c>
      <c r="F16" s="241"/>
      <c r="G16" s="36">
        <f t="shared" ref="G16:R16" si="2">SUM(G12:G15)</f>
        <v>24</v>
      </c>
      <c r="H16" s="36">
        <f t="shared" si="2"/>
        <v>29</v>
      </c>
      <c r="I16" s="36">
        <f t="shared" si="2"/>
        <v>24</v>
      </c>
      <c r="J16" s="36">
        <f t="shared" si="2"/>
        <v>31</v>
      </c>
      <c r="K16" s="36">
        <f t="shared" si="2"/>
        <v>39</v>
      </c>
      <c r="L16" s="36">
        <f t="shared" si="2"/>
        <v>42</v>
      </c>
      <c r="M16" s="36">
        <f t="shared" si="2"/>
        <v>33</v>
      </c>
      <c r="N16" s="36">
        <f t="shared" si="2"/>
        <v>37</v>
      </c>
      <c r="O16" s="36">
        <f t="shared" si="2"/>
        <v>36</v>
      </c>
      <c r="P16" s="36">
        <f t="shared" si="2"/>
        <v>43</v>
      </c>
      <c r="Q16" s="36">
        <f t="shared" si="2"/>
        <v>0</v>
      </c>
      <c r="R16" s="36">
        <f t="shared" si="2"/>
        <v>0</v>
      </c>
      <c r="S16" s="36"/>
      <c r="T16" s="43"/>
      <c r="U16" s="73"/>
      <c r="V16" s="80">
        <f>SUM(V12:V15)</f>
        <v>77</v>
      </c>
    </row>
    <row r="17" spans="1:22" ht="15.75" customHeight="1" x14ac:dyDescent="0.2">
      <c r="A17" s="237"/>
      <c r="B17" s="234"/>
      <c r="C17" s="237" t="s">
        <v>107</v>
      </c>
      <c r="D17" s="237" t="s">
        <v>108</v>
      </c>
      <c r="E17" s="6">
        <v>2</v>
      </c>
      <c r="F17" s="18" t="s">
        <v>11</v>
      </c>
      <c r="G17" s="34"/>
      <c r="H17" s="34">
        <v>9</v>
      </c>
      <c r="I17" s="34"/>
      <c r="J17" s="34">
        <v>8</v>
      </c>
      <c r="K17" s="34"/>
      <c r="L17" s="34">
        <v>15</v>
      </c>
      <c r="M17" s="34">
        <v>9</v>
      </c>
      <c r="N17" s="34">
        <v>8</v>
      </c>
      <c r="O17" s="34">
        <v>9</v>
      </c>
      <c r="P17" s="34">
        <v>6</v>
      </c>
      <c r="Q17" s="34"/>
      <c r="R17" s="35"/>
      <c r="S17" s="46">
        <f>IF(E17="","",SUM(G17:Q17)-(R17))</f>
        <v>64</v>
      </c>
      <c r="T17" s="83" t="s">
        <v>18</v>
      </c>
      <c r="U17" s="230">
        <v>5</v>
      </c>
      <c r="V17" s="81">
        <f>SUM(G17:I17)</f>
        <v>9</v>
      </c>
    </row>
    <row r="18" spans="1:22" ht="15.75" customHeight="1" x14ac:dyDescent="0.2">
      <c r="A18" s="238"/>
      <c r="B18" s="235"/>
      <c r="C18" s="238"/>
      <c r="D18" s="244"/>
      <c r="E18" s="6">
        <v>34</v>
      </c>
      <c r="F18" s="19" t="s">
        <v>12</v>
      </c>
      <c r="G18" s="31"/>
      <c r="H18" s="31">
        <v>13</v>
      </c>
      <c r="I18" s="31">
        <v>7</v>
      </c>
      <c r="J18" s="31">
        <v>9</v>
      </c>
      <c r="K18" s="31"/>
      <c r="L18" s="31">
        <v>16</v>
      </c>
      <c r="M18" s="31">
        <v>10</v>
      </c>
      <c r="N18" s="31">
        <v>9</v>
      </c>
      <c r="O18" s="31">
        <v>9</v>
      </c>
      <c r="P18" s="31">
        <v>6</v>
      </c>
      <c r="Q18" s="31"/>
      <c r="R18" s="32"/>
      <c r="S18" s="47">
        <f>IF(E18="","",SUM(G18:Q18)-(R18))</f>
        <v>79</v>
      </c>
      <c r="T18" s="84"/>
      <c r="U18" s="231"/>
      <c r="V18" s="82">
        <f>SUM(G18:I18)</f>
        <v>20</v>
      </c>
    </row>
    <row r="19" spans="1:22" ht="15.75" customHeight="1" x14ac:dyDescent="0.2">
      <c r="A19" s="238"/>
      <c r="B19" s="235"/>
      <c r="C19" s="238"/>
      <c r="D19" s="244"/>
      <c r="E19" s="6">
        <v>24</v>
      </c>
      <c r="F19" s="19" t="s">
        <v>13</v>
      </c>
      <c r="G19" s="31"/>
      <c r="H19" s="31">
        <v>12</v>
      </c>
      <c r="I19" s="31">
        <v>6</v>
      </c>
      <c r="J19" s="31">
        <v>8</v>
      </c>
      <c r="K19" s="31">
        <v>10</v>
      </c>
      <c r="L19" s="31">
        <v>16</v>
      </c>
      <c r="M19" s="31">
        <v>12</v>
      </c>
      <c r="N19" s="31">
        <v>9</v>
      </c>
      <c r="O19" s="31">
        <v>10</v>
      </c>
      <c r="P19" s="31">
        <v>9</v>
      </c>
      <c r="Q19" s="31"/>
      <c r="R19" s="32"/>
      <c r="S19" s="47">
        <f>IF(E19="","",SUM(G19:Q19)-(R19))</f>
        <v>92</v>
      </c>
      <c r="T19" s="226">
        <f>SUM(S17:S20)+T18</f>
        <v>324</v>
      </c>
      <c r="U19" s="227"/>
      <c r="V19" s="82">
        <f>SUM(G19:I19)</f>
        <v>18</v>
      </c>
    </row>
    <row r="20" spans="1:22" ht="15.75" customHeight="1" x14ac:dyDescent="0.2">
      <c r="A20" s="238"/>
      <c r="B20" s="235"/>
      <c r="C20" s="238"/>
      <c r="D20" s="239"/>
      <c r="E20" s="6">
        <v>45</v>
      </c>
      <c r="F20" s="20" t="s">
        <v>14</v>
      </c>
      <c r="G20" s="36"/>
      <c r="H20" s="36">
        <v>13</v>
      </c>
      <c r="I20" s="36">
        <v>7</v>
      </c>
      <c r="J20" s="36">
        <v>9</v>
      </c>
      <c r="K20" s="36">
        <v>9</v>
      </c>
      <c r="L20" s="36">
        <v>17</v>
      </c>
      <c r="M20" s="36">
        <v>9</v>
      </c>
      <c r="N20" s="36">
        <v>9</v>
      </c>
      <c r="O20" s="36">
        <v>10</v>
      </c>
      <c r="P20" s="36">
        <v>6</v>
      </c>
      <c r="Q20" s="36"/>
      <c r="R20" s="37"/>
      <c r="S20" s="45">
        <f>IF(E20="","",SUM(G20:Q20)-(R20))</f>
        <v>89</v>
      </c>
      <c r="T20" s="228"/>
      <c r="U20" s="229"/>
      <c r="V20" s="82">
        <f>SUM(G20:I20)</f>
        <v>20</v>
      </c>
    </row>
    <row r="21" spans="1:22" ht="15.75" customHeight="1" x14ac:dyDescent="0.2">
      <c r="A21" s="245"/>
      <c r="B21" s="236"/>
      <c r="C21" s="239"/>
      <c r="D21" s="36"/>
      <c r="E21" s="240" t="s">
        <v>36</v>
      </c>
      <c r="F21" s="241"/>
      <c r="G21" s="36">
        <f t="shared" ref="G21:R21" si="3">SUM(G17:G20)</f>
        <v>0</v>
      </c>
      <c r="H21" s="36">
        <f t="shared" si="3"/>
        <v>47</v>
      </c>
      <c r="I21" s="36">
        <f t="shared" si="3"/>
        <v>20</v>
      </c>
      <c r="J21" s="36">
        <f t="shared" si="3"/>
        <v>34</v>
      </c>
      <c r="K21" s="36">
        <f t="shared" si="3"/>
        <v>19</v>
      </c>
      <c r="L21" s="36">
        <f t="shared" si="3"/>
        <v>64</v>
      </c>
      <c r="M21" s="36">
        <f t="shared" si="3"/>
        <v>40</v>
      </c>
      <c r="N21" s="36">
        <f t="shared" si="3"/>
        <v>35</v>
      </c>
      <c r="O21" s="36">
        <f t="shared" si="3"/>
        <v>38</v>
      </c>
      <c r="P21" s="36">
        <f t="shared" si="3"/>
        <v>27</v>
      </c>
      <c r="Q21" s="36">
        <f t="shared" si="3"/>
        <v>0</v>
      </c>
      <c r="R21" s="36">
        <f t="shared" si="3"/>
        <v>0</v>
      </c>
      <c r="S21" s="36"/>
      <c r="T21" s="43"/>
      <c r="U21" s="73"/>
      <c r="V21" s="80">
        <f>SUM(V17:V20)</f>
        <v>67</v>
      </c>
    </row>
    <row r="22" spans="1:22" ht="15.75" customHeight="1" x14ac:dyDescent="0.2">
      <c r="A22" s="237"/>
      <c r="B22" s="234"/>
      <c r="C22" s="237" t="s">
        <v>68</v>
      </c>
      <c r="D22" s="237" t="s">
        <v>69</v>
      </c>
      <c r="E22" s="6">
        <v>49</v>
      </c>
      <c r="F22" s="18" t="s">
        <v>11</v>
      </c>
      <c r="G22" s="34"/>
      <c r="H22" s="34"/>
      <c r="I22" s="34">
        <v>8</v>
      </c>
      <c r="J22" s="34">
        <v>8</v>
      </c>
      <c r="K22" s="34">
        <v>10</v>
      </c>
      <c r="L22" s="34">
        <v>16</v>
      </c>
      <c r="M22" s="34">
        <v>12</v>
      </c>
      <c r="N22" s="34">
        <v>9</v>
      </c>
      <c r="O22" s="34">
        <v>10</v>
      </c>
      <c r="P22" s="34">
        <v>7</v>
      </c>
      <c r="Q22" s="34"/>
      <c r="R22" s="35"/>
      <c r="S22" s="46">
        <f>IF(E22="","",SUM(G22:Q22)-(R22))</f>
        <v>80</v>
      </c>
      <c r="T22" s="83" t="s">
        <v>18</v>
      </c>
      <c r="U22" s="232">
        <v>10</v>
      </c>
      <c r="V22" s="81">
        <f>SUM(G22:I22)</f>
        <v>8</v>
      </c>
    </row>
    <row r="23" spans="1:22" ht="15.75" customHeight="1" x14ac:dyDescent="0.2">
      <c r="A23" s="238"/>
      <c r="B23" s="235"/>
      <c r="C23" s="238"/>
      <c r="D23" s="244"/>
      <c r="E23" s="6">
        <v>67</v>
      </c>
      <c r="F23" s="19" t="s">
        <v>12</v>
      </c>
      <c r="G23" s="31"/>
      <c r="H23" s="31"/>
      <c r="I23" s="31">
        <v>8</v>
      </c>
      <c r="J23" s="31">
        <v>9</v>
      </c>
      <c r="K23" s="31">
        <v>10</v>
      </c>
      <c r="L23" s="31">
        <v>15</v>
      </c>
      <c r="M23" s="31">
        <v>13</v>
      </c>
      <c r="N23" s="31">
        <v>10</v>
      </c>
      <c r="O23" s="31">
        <v>11</v>
      </c>
      <c r="P23" s="31">
        <v>6</v>
      </c>
      <c r="Q23" s="31"/>
      <c r="R23" s="32"/>
      <c r="S23" s="47">
        <f>IF(E23="","",SUM(G23:Q23)-(R23))</f>
        <v>82</v>
      </c>
      <c r="T23" s="84"/>
      <c r="U23" s="233"/>
      <c r="V23" s="82">
        <f>SUM(G23:I23)</f>
        <v>8</v>
      </c>
    </row>
    <row r="24" spans="1:22" ht="15.75" customHeight="1" x14ac:dyDescent="0.2">
      <c r="A24" s="238"/>
      <c r="B24" s="235"/>
      <c r="C24" s="238"/>
      <c r="D24" s="244"/>
      <c r="E24" s="6">
        <v>12</v>
      </c>
      <c r="F24" s="19" t="s">
        <v>13</v>
      </c>
      <c r="G24" s="31"/>
      <c r="H24" s="31"/>
      <c r="I24" s="31">
        <v>7</v>
      </c>
      <c r="J24" s="31">
        <v>8</v>
      </c>
      <c r="K24" s="31">
        <v>11</v>
      </c>
      <c r="L24" s="31">
        <v>17</v>
      </c>
      <c r="M24" s="31">
        <v>12</v>
      </c>
      <c r="N24" s="31">
        <v>9</v>
      </c>
      <c r="O24" s="31">
        <v>10</v>
      </c>
      <c r="P24" s="31">
        <v>6</v>
      </c>
      <c r="Q24" s="31"/>
      <c r="R24" s="32"/>
      <c r="S24" s="47">
        <f>IF(E24="","",SUM(G24:Q24)-(R24))</f>
        <v>80</v>
      </c>
      <c r="T24" s="226">
        <f>SUM(S22:S25)+T23</f>
        <v>323</v>
      </c>
      <c r="U24" s="227"/>
      <c r="V24" s="82">
        <f>SUM(G24:I24)</f>
        <v>7</v>
      </c>
    </row>
    <row r="25" spans="1:22" ht="15.75" customHeight="1" x14ac:dyDescent="0.2">
      <c r="A25" s="238"/>
      <c r="B25" s="235"/>
      <c r="C25" s="238"/>
      <c r="D25" s="239"/>
      <c r="E25" s="6">
        <v>13</v>
      </c>
      <c r="F25" s="20" t="s">
        <v>14</v>
      </c>
      <c r="G25" s="36"/>
      <c r="H25" s="36"/>
      <c r="I25" s="36">
        <v>6</v>
      </c>
      <c r="J25" s="36">
        <v>9</v>
      </c>
      <c r="K25" s="36">
        <v>11</v>
      </c>
      <c r="L25" s="36">
        <v>16</v>
      </c>
      <c r="M25" s="36">
        <v>12</v>
      </c>
      <c r="N25" s="36">
        <v>10</v>
      </c>
      <c r="O25" s="36">
        <v>11</v>
      </c>
      <c r="P25" s="36">
        <v>6</v>
      </c>
      <c r="Q25" s="36"/>
      <c r="R25" s="37"/>
      <c r="S25" s="45">
        <f>IF(E25="","",SUM(G25:Q25)-(R25))</f>
        <v>81</v>
      </c>
      <c r="T25" s="228"/>
      <c r="U25" s="229"/>
      <c r="V25" s="82">
        <f>SUM(G25:I25)</f>
        <v>6</v>
      </c>
    </row>
    <row r="26" spans="1:22" ht="15.75" customHeight="1" x14ac:dyDescent="0.2">
      <c r="A26" s="245"/>
      <c r="B26" s="236"/>
      <c r="C26" s="239"/>
      <c r="D26" s="36"/>
      <c r="E26" s="240" t="s">
        <v>36</v>
      </c>
      <c r="F26" s="241"/>
      <c r="G26" s="36">
        <f t="shared" ref="G26:R26" si="4">SUM(G22:G25)</f>
        <v>0</v>
      </c>
      <c r="H26" s="36">
        <f t="shared" si="4"/>
        <v>0</v>
      </c>
      <c r="I26" s="36">
        <f t="shared" si="4"/>
        <v>29</v>
      </c>
      <c r="J26" s="36">
        <f t="shared" si="4"/>
        <v>34</v>
      </c>
      <c r="K26" s="36">
        <f t="shared" si="4"/>
        <v>42</v>
      </c>
      <c r="L26" s="36">
        <f t="shared" si="4"/>
        <v>64</v>
      </c>
      <c r="M26" s="36">
        <f t="shared" si="4"/>
        <v>49</v>
      </c>
      <c r="N26" s="36">
        <f t="shared" si="4"/>
        <v>38</v>
      </c>
      <c r="O26" s="36">
        <f t="shared" si="4"/>
        <v>42</v>
      </c>
      <c r="P26" s="36">
        <f t="shared" si="4"/>
        <v>25</v>
      </c>
      <c r="Q26" s="36">
        <f t="shared" si="4"/>
        <v>0</v>
      </c>
      <c r="R26" s="36">
        <f t="shared" si="4"/>
        <v>0</v>
      </c>
      <c r="S26" s="36"/>
      <c r="T26" s="43"/>
      <c r="U26" s="73"/>
      <c r="V26" s="80">
        <f>SUM(V22:V25)</f>
        <v>29</v>
      </c>
    </row>
    <row r="27" spans="1:22" ht="15.75" customHeight="1" x14ac:dyDescent="0.2">
      <c r="A27" s="237"/>
      <c r="B27" s="234"/>
      <c r="C27" s="242" t="s">
        <v>68</v>
      </c>
      <c r="D27" s="242" t="s">
        <v>69</v>
      </c>
      <c r="E27" s="44">
        <v>22</v>
      </c>
      <c r="F27" s="19" t="s">
        <v>11</v>
      </c>
      <c r="G27" s="38"/>
      <c r="H27" s="38"/>
      <c r="I27" s="38"/>
      <c r="J27" s="38">
        <v>7</v>
      </c>
      <c r="K27" s="38">
        <v>12</v>
      </c>
      <c r="L27" s="38">
        <v>17</v>
      </c>
      <c r="M27" s="38">
        <v>13</v>
      </c>
      <c r="N27" s="38">
        <v>9</v>
      </c>
      <c r="O27" s="38">
        <v>9</v>
      </c>
      <c r="P27" s="38">
        <v>6</v>
      </c>
      <c r="Q27" s="38"/>
      <c r="R27" s="39"/>
      <c r="S27" s="46">
        <f>IF(E27="","",SUM(G27:Q27)-(R27))</f>
        <v>73</v>
      </c>
      <c r="T27" s="85" t="s">
        <v>18</v>
      </c>
      <c r="U27" s="230">
        <v>4</v>
      </c>
      <c r="V27" s="81">
        <f>SUM(G27:I27)</f>
        <v>0</v>
      </c>
    </row>
    <row r="28" spans="1:22" ht="15.75" customHeight="1" x14ac:dyDescent="0.2">
      <c r="A28" s="238"/>
      <c r="B28" s="235"/>
      <c r="C28" s="243"/>
      <c r="D28" s="244"/>
      <c r="E28" s="17">
        <v>26</v>
      </c>
      <c r="F28" s="19" t="s">
        <v>12</v>
      </c>
      <c r="G28" s="38"/>
      <c r="H28" s="38"/>
      <c r="I28" s="38"/>
      <c r="J28" s="38">
        <v>10</v>
      </c>
      <c r="K28" s="38"/>
      <c r="L28" s="38">
        <v>17</v>
      </c>
      <c r="M28" s="38">
        <v>13</v>
      </c>
      <c r="N28" s="38">
        <v>10</v>
      </c>
      <c r="O28" s="38">
        <v>9</v>
      </c>
      <c r="P28" s="38">
        <v>7</v>
      </c>
      <c r="Q28" s="38"/>
      <c r="R28" s="39"/>
      <c r="S28" s="47">
        <f>IF(E28="","",SUM(G28:Q28)-(R28))</f>
        <v>66</v>
      </c>
      <c r="T28" s="84"/>
      <c r="U28" s="231"/>
      <c r="V28" s="82">
        <f>SUM(G28:I28)</f>
        <v>0</v>
      </c>
    </row>
    <row r="29" spans="1:22" ht="15.75" customHeight="1" x14ac:dyDescent="0.2">
      <c r="A29" s="238"/>
      <c r="B29" s="235"/>
      <c r="C29" s="243"/>
      <c r="D29" s="244"/>
      <c r="E29" s="17">
        <v>39</v>
      </c>
      <c r="F29" s="19" t="s">
        <v>13</v>
      </c>
      <c r="G29" s="38"/>
      <c r="H29" s="38"/>
      <c r="I29" s="38">
        <v>9</v>
      </c>
      <c r="J29" s="38">
        <v>8</v>
      </c>
      <c r="K29" s="38"/>
      <c r="L29" s="38">
        <v>16</v>
      </c>
      <c r="M29" s="38">
        <v>12</v>
      </c>
      <c r="N29" s="38">
        <v>9</v>
      </c>
      <c r="O29" s="38">
        <v>10</v>
      </c>
      <c r="P29" s="38">
        <v>6</v>
      </c>
      <c r="Q29" s="38"/>
      <c r="R29" s="39"/>
      <c r="S29" s="47">
        <f>IF(E29="","",SUM(G29:Q29)-(R29))</f>
        <v>70</v>
      </c>
      <c r="T29" s="226">
        <f>(SUM(S27:S30)+T28)</f>
        <v>286</v>
      </c>
      <c r="U29" s="227"/>
      <c r="V29" s="82">
        <f>SUM(G29:I29)</f>
        <v>9</v>
      </c>
    </row>
    <row r="30" spans="1:22" ht="15.75" customHeight="1" x14ac:dyDescent="0.2">
      <c r="A30" s="238"/>
      <c r="B30" s="235"/>
      <c r="C30" s="243"/>
      <c r="D30" s="239"/>
      <c r="E30" s="17">
        <v>59</v>
      </c>
      <c r="F30" s="20" t="s">
        <v>14</v>
      </c>
      <c r="G30" s="40"/>
      <c r="H30" s="40"/>
      <c r="I30" s="40">
        <v>7</v>
      </c>
      <c r="J30" s="40">
        <v>8</v>
      </c>
      <c r="K30" s="40">
        <v>10</v>
      </c>
      <c r="L30" s="40">
        <v>16</v>
      </c>
      <c r="M30" s="40">
        <v>12</v>
      </c>
      <c r="N30" s="40">
        <v>8</v>
      </c>
      <c r="O30" s="40">
        <v>10</v>
      </c>
      <c r="P30" s="40">
        <v>6</v>
      </c>
      <c r="Q30" s="40"/>
      <c r="R30" s="41"/>
      <c r="S30" s="45">
        <f>IF(E30="","",SUM(G30:Q30)-(R30))</f>
        <v>77</v>
      </c>
      <c r="T30" s="228"/>
      <c r="U30" s="229"/>
      <c r="V30" s="82">
        <f>SUM(G30:I30)</f>
        <v>7</v>
      </c>
    </row>
    <row r="31" spans="1:22" ht="15.75" customHeight="1" x14ac:dyDescent="0.2">
      <c r="A31" s="245"/>
      <c r="B31" s="236"/>
      <c r="C31" s="239"/>
      <c r="D31" s="36"/>
      <c r="E31" s="240" t="s">
        <v>36</v>
      </c>
      <c r="F31" s="241"/>
      <c r="G31" s="36">
        <f t="shared" ref="G31:R31" si="5">SUM(G27:G30)</f>
        <v>0</v>
      </c>
      <c r="H31" s="36">
        <f t="shared" si="5"/>
        <v>0</v>
      </c>
      <c r="I31" s="36">
        <f t="shared" si="5"/>
        <v>16</v>
      </c>
      <c r="J31" s="36">
        <f t="shared" si="5"/>
        <v>33</v>
      </c>
      <c r="K31" s="36">
        <f t="shared" si="5"/>
        <v>22</v>
      </c>
      <c r="L31" s="36">
        <f t="shared" si="5"/>
        <v>66</v>
      </c>
      <c r="M31" s="36">
        <f t="shared" si="5"/>
        <v>50</v>
      </c>
      <c r="N31" s="36">
        <f t="shared" si="5"/>
        <v>36</v>
      </c>
      <c r="O31" s="36">
        <f t="shared" si="5"/>
        <v>38</v>
      </c>
      <c r="P31" s="36">
        <f t="shared" si="5"/>
        <v>25</v>
      </c>
      <c r="Q31" s="36">
        <f t="shared" si="5"/>
        <v>0</v>
      </c>
      <c r="R31" s="36">
        <f t="shared" si="5"/>
        <v>0</v>
      </c>
      <c r="S31" s="36"/>
      <c r="T31" s="43"/>
      <c r="U31" s="73"/>
      <c r="V31" s="80">
        <f>SUM(V27:V30)</f>
        <v>16</v>
      </c>
    </row>
    <row r="32" spans="1:22" ht="15.75" customHeight="1" x14ac:dyDescent="0.2">
      <c r="A32" s="237"/>
      <c r="B32" s="234"/>
      <c r="C32" s="237" t="s">
        <v>99</v>
      </c>
      <c r="D32" s="237" t="s">
        <v>100</v>
      </c>
      <c r="E32" s="6">
        <v>41</v>
      </c>
      <c r="F32" s="18" t="s">
        <v>11</v>
      </c>
      <c r="G32" s="34">
        <v>14</v>
      </c>
      <c r="H32" s="34">
        <v>9</v>
      </c>
      <c r="I32" s="34">
        <v>6</v>
      </c>
      <c r="J32" s="34">
        <v>7</v>
      </c>
      <c r="K32" s="34">
        <v>11</v>
      </c>
      <c r="L32" s="34">
        <v>11</v>
      </c>
      <c r="M32" s="34">
        <v>9</v>
      </c>
      <c r="N32" s="34">
        <v>8</v>
      </c>
      <c r="O32" s="34">
        <v>9</v>
      </c>
      <c r="P32" s="34">
        <v>12</v>
      </c>
      <c r="Q32" s="34"/>
      <c r="R32" s="35"/>
      <c r="S32" s="46">
        <f>IF(E32="","",SUM(G32:Q32)-(R32))</f>
        <v>96</v>
      </c>
      <c r="T32" s="83" t="s">
        <v>18</v>
      </c>
      <c r="U32" s="232">
        <v>7</v>
      </c>
      <c r="V32" s="81">
        <f>SUM(G32:I32)</f>
        <v>29</v>
      </c>
    </row>
    <row r="33" spans="1:22" ht="15.75" customHeight="1" x14ac:dyDescent="0.2">
      <c r="A33" s="238"/>
      <c r="B33" s="235"/>
      <c r="C33" s="238"/>
      <c r="D33" s="244"/>
      <c r="E33" s="6">
        <v>58</v>
      </c>
      <c r="F33" s="19" t="s">
        <v>12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47">
        <f>IF(E33="","",SUM(G33:Q33)-(R33))</f>
        <v>0</v>
      </c>
      <c r="T33" s="84"/>
      <c r="U33" s="233"/>
      <c r="V33" s="82">
        <f>SUM(G33:I33)</f>
        <v>0</v>
      </c>
    </row>
    <row r="34" spans="1:22" ht="15.75" customHeight="1" x14ac:dyDescent="0.2">
      <c r="A34" s="238"/>
      <c r="B34" s="235"/>
      <c r="C34" s="238"/>
      <c r="D34" s="244"/>
      <c r="E34" s="6">
        <v>28</v>
      </c>
      <c r="F34" s="19" t="s">
        <v>13</v>
      </c>
      <c r="G34" s="31">
        <v>13</v>
      </c>
      <c r="H34" s="31">
        <v>9</v>
      </c>
      <c r="I34" s="31">
        <v>7</v>
      </c>
      <c r="J34" s="31">
        <v>7</v>
      </c>
      <c r="K34" s="31">
        <v>11</v>
      </c>
      <c r="L34" s="31">
        <v>11</v>
      </c>
      <c r="M34" s="31">
        <v>9</v>
      </c>
      <c r="N34" s="31">
        <v>8</v>
      </c>
      <c r="O34" s="31">
        <v>10</v>
      </c>
      <c r="P34" s="31">
        <v>11</v>
      </c>
      <c r="Q34" s="31"/>
      <c r="R34" s="32"/>
      <c r="S34" s="47">
        <f>IF(E34="","",SUM(G34:Q34)-(R34))</f>
        <v>96</v>
      </c>
      <c r="T34" s="226">
        <f>SUM(S32:S35)+T33</f>
        <v>284</v>
      </c>
      <c r="U34" s="227"/>
      <c r="V34" s="82">
        <f>SUM(G34:I34)</f>
        <v>29</v>
      </c>
    </row>
    <row r="35" spans="1:22" ht="15.75" customHeight="1" x14ac:dyDescent="0.2">
      <c r="A35" s="238"/>
      <c r="B35" s="235"/>
      <c r="C35" s="238"/>
      <c r="D35" s="239"/>
      <c r="E35" s="6">
        <v>81</v>
      </c>
      <c r="F35" s="20" t="s">
        <v>14</v>
      </c>
      <c r="G35" s="36">
        <v>13</v>
      </c>
      <c r="H35" s="36">
        <v>9</v>
      </c>
      <c r="I35" s="36">
        <v>6</v>
      </c>
      <c r="J35" s="36">
        <v>9</v>
      </c>
      <c r="K35" s="36"/>
      <c r="L35" s="36">
        <v>12</v>
      </c>
      <c r="M35" s="36">
        <v>11</v>
      </c>
      <c r="N35" s="36">
        <v>10</v>
      </c>
      <c r="O35" s="36">
        <v>10</v>
      </c>
      <c r="P35" s="36">
        <v>12</v>
      </c>
      <c r="Q35" s="36"/>
      <c r="R35" s="37"/>
      <c r="S35" s="45">
        <f>IF(E35="","",SUM(G35:Q35)-(R35))</f>
        <v>92</v>
      </c>
      <c r="T35" s="228"/>
      <c r="U35" s="229"/>
      <c r="V35" s="82">
        <f>SUM(G35:I35)</f>
        <v>28</v>
      </c>
    </row>
    <row r="36" spans="1:22" ht="15.75" customHeight="1" x14ac:dyDescent="0.2">
      <c r="A36" s="245"/>
      <c r="B36" s="236"/>
      <c r="C36" s="239"/>
      <c r="D36" s="36"/>
      <c r="E36" s="240" t="s">
        <v>36</v>
      </c>
      <c r="F36" s="241"/>
      <c r="G36" s="36">
        <f t="shared" ref="G36:R36" si="6">SUM(G32:G35)</f>
        <v>40</v>
      </c>
      <c r="H36" s="36">
        <f t="shared" si="6"/>
        <v>27</v>
      </c>
      <c r="I36" s="36">
        <f t="shared" si="6"/>
        <v>19</v>
      </c>
      <c r="J36" s="36">
        <f t="shared" si="6"/>
        <v>23</v>
      </c>
      <c r="K36" s="36">
        <f t="shared" si="6"/>
        <v>22</v>
      </c>
      <c r="L36" s="36">
        <f t="shared" si="6"/>
        <v>34</v>
      </c>
      <c r="M36" s="36">
        <f t="shared" si="6"/>
        <v>29</v>
      </c>
      <c r="N36" s="36">
        <f t="shared" si="6"/>
        <v>26</v>
      </c>
      <c r="O36" s="36">
        <f t="shared" si="6"/>
        <v>29</v>
      </c>
      <c r="P36" s="36">
        <f t="shared" si="6"/>
        <v>35</v>
      </c>
      <c r="Q36" s="36">
        <f t="shared" si="6"/>
        <v>0</v>
      </c>
      <c r="R36" s="36">
        <f t="shared" si="6"/>
        <v>0</v>
      </c>
      <c r="S36" s="36"/>
      <c r="T36" s="43"/>
      <c r="U36" s="73"/>
      <c r="V36" s="80">
        <f>SUM(V32:V35)</f>
        <v>86</v>
      </c>
    </row>
    <row r="37" spans="1:22" ht="15.75" customHeight="1" x14ac:dyDescent="0.2">
      <c r="A37" s="237"/>
      <c r="B37" s="234"/>
      <c r="C37" s="237" t="s">
        <v>68</v>
      </c>
      <c r="D37" s="237" t="s">
        <v>69</v>
      </c>
      <c r="E37" s="6">
        <v>4</v>
      </c>
      <c r="F37" s="18" t="s">
        <v>11</v>
      </c>
      <c r="G37" s="34"/>
      <c r="H37" s="34"/>
      <c r="I37" s="34">
        <v>8</v>
      </c>
      <c r="J37" s="34">
        <v>8</v>
      </c>
      <c r="K37" s="34">
        <v>11</v>
      </c>
      <c r="L37" s="34">
        <v>16</v>
      </c>
      <c r="M37" s="34">
        <v>13</v>
      </c>
      <c r="N37" s="34">
        <v>8</v>
      </c>
      <c r="O37" s="34">
        <v>9</v>
      </c>
      <c r="P37" s="34">
        <v>6</v>
      </c>
      <c r="Q37" s="34"/>
      <c r="R37" s="35"/>
      <c r="S37" s="46">
        <f>IF(E37="","",SUM(G37:Q37)-(R37))</f>
        <v>79</v>
      </c>
      <c r="T37" s="83" t="s">
        <v>18</v>
      </c>
      <c r="U37" s="230">
        <v>3</v>
      </c>
      <c r="V37" s="81">
        <f>SUM(G37:I37)</f>
        <v>8</v>
      </c>
    </row>
    <row r="38" spans="1:22" ht="15.75" customHeight="1" x14ac:dyDescent="0.2">
      <c r="A38" s="238"/>
      <c r="B38" s="235"/>
      <c r="C38" s="238"/>
      <c r="D38" s="244"/>
      <c r="E38" s="6">
        <v>60</v>
      </c>
      <c r="F38" s="19" t="s">
        <v>12</v>
      </c>
      <c r="G38" s="31"/>
      <c r="H38" s="31"/>
      <c r="I38" s="31">
        <v>6</v>
      </c>
      <c r="J38" s="31">
        <v>9</v>
      </c>
      <c r="K38" s="31">
        <v>11</v>
      </c>
      <c r="L38" s="31">
        <v>15</v>
      </c>
      <c r="M38" s="31">
        <v>12</v>
      </c>
      <c r="N38" s="31">
        <v>10</v>
      </c>
      <c r="O38" s="31">
        <v>9</v>
      </c>
      <c r="P38" s="31">
        <v>6</v>
      </c>
      <c r="Q38" s="31"/>
      <c r="R38" s="32"/>
      <c r="S38" s="47">
        <f>IF(E38="","",SUM(G38:Q38)-(R38))</f>
        <v>78</v>
      </c>
      <c r="T38" s="84"/>
      <c r="U38" s="231"/>
      <c r="V38" s="82">
        <f>SUM(G38:I38)</f>
        <v>6</v>
      </c>
    </row>
    <row r="39" spans="1:22" ht="15.75" customHeight="1" x14ac:dyDescent="0.2">
      <c r="A39" s="238"/>
      <c r="B39" s="235"/>
      <c r="C39" s="238"/>
      <c r="D39" s="244"/>
      <c r="E39" s="6">
        <v>15</v>
      </c>
      <c r="F39" s="19" t="s">
        <v>13</v>
      </c>
      <c r="G39" s="31">
        <v>12</v>
      </c>
      <c r="H39" s="31"/>
      <c r="I39" s="31">
        <v>7</v>
      </c>
      <c r="J39" s="31">
        <v>9</v>
      </c>
      <c r="K39" s="31">
        <v>10</v>
      </c>
      <c r="L39" s="31">
        <v>16</v>
      </c>
      <c r="M39" s="31">
        <v>10</v>
      </c>
      <c r="N39" s="31">
        <v>10</v>
      </c>
      <c r="O39" s="31">
        <v>7</v>
      </c>
      <c r="P39" s="31">
        <v>6</v>
      </c>
      <c r="Q39" s="31"/>
      <c r="R39" s="32"/>
      <c r="S39" s="47">
        <f>IF(E39="","",SUM(G39:Q39)-(R39))</f>
        <v>87</v>
      </c>
      <c r="T39" s="226">
        <f>SUM(S37:S40)+T38</f>
        <v>244</v>
      </c>
      <c r="U39" s="227"/>
      <c r="V39" s="82">
        <f>SUM(G39:I39)</f>
        <v>19</v>
      </c>
    </row>
    <row r="40" spans="1:22" ht="15.75" customHeight="1" x14ac:dyDescent="0.2">
      <c r="A40" s="238"/>
      <c r="B40" s="235"/>
      <c r="C40" s="238"/>
      <c r="D40" s="239"/>
      <c r="E40" s="6">
        <v>18</v>
      </c>
      <c r="F40" s="20" t="s">
        <v>14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45">
        <f>IF(E40="","",SUM(G40:Q40)-(R40))</f>
        <v>0</v>
      </c>
      <c r="T40" s="228"/>
      <c r="U40" s="229"/>
      <c r="V40" s="82">
        <f>SUM(G40:I40)</f>
        <v>0</v>
      </c>
    </row>
    <row r="41" spans="1:22" ht="15.75" customHeight="1" x14ac:dyDescent="0.2">
      <c r="A41" s="245"/>
      <c r="B41" s="236"/>
      <c r="C41" s="239"/>
      <c r="D41" s="36"/>
      <c r="E41" s="240" t="s">
        <v>36</v>
      </c>
      <c r="F41" s="241"/>
      <c r="G41" s="36">
        <f t="shared" ref="G41:R41" si="7">SUM(G37:G40)</f>
        <v>12</v>
      </c>
      <c r="H41" s="36">
        <f t="shared" si="7"/>
        <v>0</v>
      </c>
      <c r="I41" s="36">
        <f t="shared" si="7"/>
        <v>21</v>
      </c>
      <c r="J41" s="36">
        <f t="shared" si="7"/>
        <v>26</v>
      </c>
      <c r="K41" s="36">
        <f t="shared" si="7"/>
        <v>32</v>
      </c>
      <c r="L41" s="36">
        <f t="shared" si="7"/>
        <v>47</v>
      </c>
      <c r="M41" s="36">
        <f t="shared" si="7"/>
        <v>35</v>
      </c>
      <c r="N41" s="36">
        <f t="shared" si="7"/>
        <v>28</v>
      </c>
      <c r="O41" s="36">
        <f t="shared" si="7"/>
        <v>25</v>
      </c>
      <c r="P41" s="36">
        <f t="shared" si="7"/>
        <v>18</v>
      </c>
      <c r="Q41" s="36">
        <f t="shared" si="7"/>
        <v>0</v>
      </c>
      <c r="R41" s="36">
        <f t="shared" si="7"/>
        <v>0</v>
      </c>
      <c r="S41" s="36"/>
      <c r="T41" s="43"/>
      <c r="U41" s="73"/>
      <c r="V41" s="80">
        <f>SUM(V37:V40)</f>
        <v>33</v>
      </c>
    </row>
    <row r="42" spans="1:22" ht="15.75" customHeight="1" x14ac:dyDescent="0.2">
      <c r="A42" s="237"/>
      <c r="B42" s="234"/>
      <c r="C42" s="237" t="s">
        <v>99</v>
      </c>
      <c r="D42" s="237" t="s">
        <v>100</v>
      </c>
      <c r="E42" s="6">
        <v>49</v>
      </c>
      <c r="F42" s="18" t="s">
        <v>11</v>
      </c>
      <c r="G42" s="34">
        <v>12</v>
      </c>
      <c r="H42" s="34">
        <v>9</v>
      </c>
      <c r="I42" s="34">
        <v>6</v>
      </c>
      <c r="J42" s="34">
        <v>9</v>
      </c>
      <c r="K42" s="34">
        <v>11</v>
      </c>
      <c r="L42" s="34">
        <v>11</v>
      </c>
      <c r="M42" s="34">
        <v>9</v>
      </c>
      <c r="N42" s="34">
        <v>8</v>
      </c>
      <c r="O42" s="34">
        <v>8</v>
      </c>
      <c r="P42" s="34">
        <v>11</v>
      </c>
      <c r="Q42" s="34"/>
      <c r="R42" s="35"/>
      <c r="S42" s="46">
        <f>IF(E42="","",SUM(G42:Q42)-(R42))</f>
        <v>94</v>
      </c>
      <c r="T42" s="83" t="s">
        <v>18</v>
      </c>
      <c r="U42" s="230">
        <v>2</v>
      </c>
      <c r="V42" s="81">
        <f>SUM(G42:I42)</f>
        <v>27</v>
      </c>
    </row>
    <row r="43" spans="1:22" ht="15.75" customHeight="1" x14ac:dyDescent="0.2">
      <c r="A43" s="238"/>
      <c r="B43" s="235"/>
      <c r="C43" s="238"/>
      <c r="D43" s="244"/>
      <c r="E43" s="6">
        <v>40</v>
      </c>
      <c r="F43" s="19" t="s">
        <v>12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/>
      <c r="S43" s="47">
        <f>IF(E43="","",SUM(G43:Q43)-(R43))</f>
        <v>0</v>
      </c>
      <c r="T43" s="84"/>
      <c r="U43" s="231"/>
      <c r="V43" s="82">
        <f>SUM(G43:I43)</f>
        <v>0</v>
      </c>
    </row>
    <row r="44" spans="1:22" ht="15.75" customHeight="1" x14ac:dyDescent="0.2">
      <c r="A44" s="238"/>
      <c r="B44" s="235"/>
      <c r="C44" s="238"/>
      <c r="D44" s="244"/>
      <c r="E44" s="6">
        <v>52</v>
      </c>
      <c r="F44" s="19" t="s">
        <v>13</v>
      </c>
      <c r="G44" s="31">
        <v>13</v>
      </c>
      <c r="H44" s="31">
        <v>9</v>
      </c>
      <c r="I44" s="31">
        <v>6</v>
      </c>
      <c r="J44" s="31">
        <v>8</v>
      </c>
      <c r="K44" s="31">
        <v>12</v>
      </c>
      <c r="L44" s="31">
        <v>12</v>
      </c>
      <c r="M44" s="31">
        <v>8</v>
      </c>
      <c r="N44" s="31">
        <v>9</v>
      </c>
      <c r="O44" s="31">
        <v>9</v>
      </c>
      <c r="P44" s="31">
        <v>12</v>
      </c>
      <c r="Q44" s="31"/>
      <c r="R44" s="32"/>
      <c r="S44" s="47">
        <f>IF(E44="","",SUM(G44:Q44)-(R44))</f>
        <v>98</v>
      </c>
      <c r="T44" s="226">
        <f>SUM(S42:S45)+T43</f>
        <v>192</v>
      </c>
      <c r="U44" s="227"/>
      <c r="V44" s="82">
        <f>SUM(G44:I44)</f>
        <v>28</v>
      </c>
    </row>
    <row r="45" spans="1:22" ht="15.75" customHeight="1" x14ac:dyDescent="0.2">
      <c r="A45" s="238"/>
      <c r="B45" s="235"/>
      <c r="C45" s="238"/>
      <c r="D45" s="239"/>
      <c r="E45" s="6">
        <v>27</v>
      </c>
      <c r="F45" s="20" t="s">
        <v>14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45">
        <f>IF(E45="","",SUM(G45:Q45)-(R45))</f>
        <v>0</v>
      </c>
      <c r="T45" s="228"/>
      <c r="U45" s="229"/>
      <c r="V45" s="82">
        <f>SUM(G45:I45)</f>
        <v>0</v>
      </c>
    </row>
    <row r="46" spans="1:22" ht="15.75" customHeight="1" x14ac:dyDescent="0.2">
      <c r="A46" s="245"/>
      <c r="B46" s="236"/>
      <c r="C46" s="239"/>
      <c r="D46" s="36"/>
      <c r="E46" s="240" t="s">
        <v>36</v>
      </c>
      <c r="F46" s="241"/>
      <c r="G46" s="36">
        <f t="shared" ref="G46:R46" si="8">SUM(G42:G45)</f>
        <v>25</v>
      </c>
      <c r="H46" s="36">
        <f t="shared" si="8"/>
        <v>18</v>
      </c>
      <c r="I46" s="36">
        <f t="shared" si="8"/>
        <v>12</v>
      </c>
      <c r="J46" s="36">
        <f t="shared" si="8"/>
        <v>17</v>
      </c>
      <c r="K46" s="36">
        <f t="shared" si="8"/>
        <v>23</v>
      </c>
      <c r="L46" s="36">
        <f t="shared" si="8"/>
        <v>23</v>
      </c>
      <c r="M46" s="36">
        <f t="shared" si="8"/>
        <v>17</v>
      </c>
      <c r="N46" s="36">
        <f t="shared" si="8"/>
        <v>17</v>
      </c>
      <c r="O46" s="36">
        <f t="shared" si="8"/>
        <v>17</v>
      </c>
      <c r="P46" s="36">
        <f t="shared" si="8"/>
        <v>23</v>
      </c>
      <c r="Q46" s="36">
        <f t="shared" si="8"/>
        <v>0</v>
      </c>
      <c r="R46" s="36">
        <f t="shared" si="8"/>
        <v>0</v>
      </c>
      <c r="S46" s="36"/>
      <c r="T46" s="43"/>
      <c r="U46" s="73"/>
      <c r="V46" s="80">
        <f>SUM(V42:V45)</f>
        <v>55</v>
      </c>
    </row>
    <row r="47" spans="1:22" ht="15.75" customHeight="1" x14ac:dyDescent="0.2">
      <c r="A47" s="237"/>
      <c r="B47" s="234"/>
      <c r="C47" s="237" t="s">
        <v>92</v>
      </c>
      <c r="D47" s="237" t="s">
        <v>91</v>
      </c>
      <c r="E47" s="6">
        <v>24</v>
      </c>
      <c r="F47" s="18" t="s">
        <v>11</v>
      </c>
      <c r="G47" s="34"/>
      <c r="H47" s="34">
        <v>9</v>
      </c>
      <c r="I47" s="34">
        <v>6</v>
      </c>
      <c r="J47" s="34">
        <v>6</v>
      </c>
      <c r="K47" s="34">
        <v>10</v>
      </c>
      <c r="L47" s="34">
        <v>10</v>
      </c>
      <c r="M47" s="34">
        <v>10</v>
      </c>
      <c r="N47" s="34">
        <v>9</v>
      </c>
      <c r="O47" s="34">
        <v>9</v>
      </c>
      <c r="P47" s="34">
        <v>11</v>
      </c>
      <c r="Q47" s="34"/>
      <c r="R47" s="35"/>
      <c r="S47" s="46">
        <f>IF(E47="","",SUM(G47:Q47)-(R47))</f>
        <v>80</v>
      </c>
      <c r="T47" s="83" t="s">
        <v>18</v>
      </c>
      <c r="U47" s="232">
        <v>8</v>
      </c>
      <c r="V47" s="81">
        <f>SUM(G47:I47)</f>
        <v>15</v>
      </c>
    </row>
    <row r="48" spans="1:22" ht="15.75" customHeight="1" x14ac:dyDescent="0.2">
      <c r="A48" s="238"/>
      <c r="B48" s="235"/>
      <c r="C48" s="238"/>
      <c r="D48" s="244"/>
      <c r="E48" s="6">
        <v>23</v>
      </c>
      <c r="F48" s="19" t="s">
        <v>12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2"/>
      <c r="S48" s="47">
        <f>IF(E48="","",SUM(G48:Q48)-(R48))</f>
        <v>0</v>
      </c>
      <c r="T48" s="84"/>
      <c r="U48" s="233"/>
      <c r="V48" s="82">
        <f>SUM(G48:I48)</f>
        <v>0</v>
      </c>
    </row>
    <row r="49" spans="1:22" ht="15.75" customHeight="1" x14ac:dyDescent="0.2">
      <c r="A49" s="238"/>
      <c r="B49" s="235"/>
      <c r="C49" s="238"/>
      <c r="D49" s="244"/>
      <c r="E49" s="6">
        <v>7</v>
      </c>
      <c r="F49" s="19" t="s">
        <v>13</v>
      </c>
      <c r="G49" s="31"/>
      <c r="H49" s="31"/>
      <c r="I49" s="31"/>
      <c r="J49" s="31">
        <v>7</v>
      </c>
      <c r="K49" s="31">
        <v>9</v>
      </c>
      <c r="L49" s="31">
        <v>11</v>
      </c>
      <c r="M49" s="31">
        <v>9</v>
      </c>
      <c r="N49" s="31">
        <v>9</v>
      </c>
      <c r="O49" s="31">
        <v>7</v>
      </c>
      <c r="P49" s="31">
        <v>10</v>
      </c>
      <c r="Q49" s="31"/>
      <c r="R49" s="32"/>
      <c r="S49" s="47">
        <f>IF(E49="","",SUM(G49:Q49)-(R49))</f>
        <v>62</v>
      </c>
      <c r="T49" s="226">
        <f>SUM(S47:S50)+T48</f>
        <v>142</v>
      </c>
      <c r="U49" s="227"/>
      <c r="V49" s="82">
        <f>SUM(G49:I49)</f>
        <v>0</v>
      </c>
    </row>
    <row r="50" spans="1:22" ht="15.75" customHeight="1" x14ac:dyDescent="0.2">
      <c r="A50" s="238"/>
      <c r="B50" s="235"/>
      <c r="C50" s="238"/>
      <c r="D50" s="239"/>
      <c r="E50" s="6">
        <v>9</v>
      </c>
      <c r="F50" s="20" t="s">
        <v>14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7"/>
      <c r="S50" s="45">
        <f>IF(E50="","",SUM(G50:Q50)-(R50))</f>
        <v>0</v>
      </c>
      <c r="T50" s="228"/>
      <c r="U50" s="229"/>
      <c r="V50" s="82">
        <f>SUM(G50:I50)</f>
        <v>0</v>
      </c>
    </row>
    <row r="51" spans="1:22" ht="15.75" customHeight="1" x14ac:dyDescent="0.2">
      <c r="A51" s="245"/>
      <c r="B51" s="236"/>
      <c r="C51" s="239"/>
      <c r="D51" s="36"/>
      <c r="E51" s="240" t="s">
        <v>36</v>
      </c>
      <c r="F51" s="241"/>
      <c r="G51" s="36">
        <f t="shared" ref="G51:R51" si="9">SUM(G47:G50)</f>
        <v>0</v>
      </c>
      <c r="H51" s="36">
        <f t="shared" si="9"/>
        <v>9</v>
      </c>
      <c r="I51" s="36">
        <f t="shared" si="9"/>
        <v>6</v>
      </c>
      <c r="J51" s="36">
        <f t="shared" si="9"/>
        <v>13</v>
      </c>
      <c r="K51" s="36">
        <f t="shared" si="9"/>
        <v>19</v>
      </c>
      <c r="L51" s="36">
        <f t="shared" si="9"/>
        <v>21</v>
      </c>
      <c r="M51" s="36">
        <f t="shared" si="9"/>
        <v>19</v>
      </c>
      <c r="N51" s="36">
        <f t="shared" si="9"/>
        <v>18</v>
      </c>
      <c r="O51" s="36">
        <f t="shared" si="9"/>
        <v>16</v>
      </c>
      <c r="P51" s="36">
        <f t="shared" si="9"/>
        <v>21</v>
      </c>
      <c r="Q51" s="36">
        <f t="shared" si="9"/>
        <v>0</v>
      </c>
      <c r="R51" s="36">
        <f t="shared" si="9"/>
        <v>0</v>
      </c>
      <c r="S51" s="36"/>
      <c r="T51" s="43"/>
      <c r="U51" s="73"/>
      <c r="V51" s="80">
        <f>SUM(V47:V50)</f>
        <v>15</v>
      </c>
    </row>
    <row r="52" spans="1:22" ht="15.75" customHeight="1" x14ac:dyDescent="0.2">
      <c r="A52" s="237"/>
      <c r="B52" s="234"/>
      <c r="C52" s="237" t="s">
        <v>92</v>
      </c>
      <c r="D52" s="237" t="s">
        <v>91</v>
      </c>
      <c r="E52" s="6">
        <v>67</v>
      </c>
      <c r="F52" s="18" t="s">
        <v>11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46">
        <f>IF(E52="","",SUM(G52:Q52)-(R52))</f>
        <v>0</v>
      </c>
      <c r="T52" s="83" t="s">
        <v>18</v>
      </c>
      <c r="U52" s="230">
        <v>1</v>
      </c>
      <c r="V52" s="81">
        <f>SUM(G52:I52)</f>
        <v>0</v>
      </c>
    </row>
    <row r="53" spans="1:22" ht="15.75" customHeight="1" x14ac:dyDescent="0.2">
      <c r="A53" s="238"/>
      <c r="B53" s="235"/>
      <c r="C53" s="238"/>
      <c r="D53" s="244"/>
      <c r="E53" s="6">
        <v>56</v>
      </c>
      <c r="F53" s="19" t="s">
        <v>12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2"/>
      <c r="S53" s="47">
        <f>IF(E53="","",SUM(G53:Q53)-(R53))</f>
        <v>0</v>
      </c>
      <c r="T53" s="84"/>
      <c r="U53" s="231"/>
      <c r="V53" s="82">
        <f>SUM(G53:I53)</f>
        <v>0</v>
      </c>
    </row>
    <row r="54" spans="1:22" ht="15.75" customHeight="1" x14ac:dyDescent="0.2">
      <c r="A54" s="238"/>
      <c r="B54" s="235"/>
      <c r="C54" s="238"/>
      <c r="D54" s="244"/>
      <c r="E54" s="6">
        <v>60</v>
      </c>
      <c r="F54" s="19" t="s">
        <v>13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2"/>
      <c r="S54" s="47">
        <f>IF(E54="","",SUM(G54:Q54)-(R54))</f>
        <v>0</v>
      </c>
      <c r="T54" s="226">
        <f>SUM(S52:S55)+T53</f>
        <v>0</v>
      </c>
      <c r="U54" s="227"/>
      <c r="V54" s="82">
        <f>SUM(G54:I54)</f>
        <v>0</v>
      </c>
    </row>
    <row r="55" spans="1:22" ht="15.75" customHeight="1" x14ac:dyDescent="0.2">
      <c r="A55" s="238"/>
      <c r="B55" s="235"/>
      <c r="C55" s="238"/>
      <c r="D55" s="239"/>
      <c r="E55" s="6">
        <v>68</v>
      </c>
      <c r="F55" s="20" t="s">
        <v>14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  <c r="S55" s="45">
        <f>IF(E55="","",SUM(G55:Q55)-(R55))</f>
        <v>0</v>
      </c>
      <c r="T55" s="228"/>
      <c r="U55" s="229"/>
      <c r="V55" s="82">
        <f>SUM(G55:I55)</f>
        <v>0</v>
      </c>
    </row>
    <row r="56" spans="1:22" ht="15.75" customHeight="1" x14ac:dyDescent="0.2">
      <c r="A56" s="245"/>
      <c r="B56" s="236"/>
      <c r="C56" s="239"/>
      <c r="D56" s="36"/>
      <c r="E56" s="240" t="s">
        <v>36</v>
      </c>
      <c r="F56" s="241"/>
      <c r="G56" s="36">
        <f t="shared" ref="G56:R56" si="10">SUM(G52:G55)</f>
        <v>0</v>
      </c>
      <c r="H56" s="36">
        <f t="shared" si="10"/>
        <v>0</v>
      </c>
      <c r="I56" s="36">
        <f t="shared" si="10"/>
        <v>0</v>
      </c>
      <c r="J56" s="36">
        <f t="shared" si="10"/>
        <v>0</v>
      </c>
      <c r="K56" s="36">
        <f t="shared" si="10"/>
        <v>0</v>
      </c>
      <c r="L56" s="36">
        <f t="shared" si="10"/>
        <v>0</v>
      </c>
      <c r="M56" s="36">
        <f t="shared" si="10"/>
        <v>0</v>
      </c>
      <c r="N56" s="36">
        <f t="shared" si="10"/>
        <v>0</v>
      </c>
      <c r="O56" s="36">
        <f t="shared" si="10"/>
        <v>0</v>
      </c>
      <c r="P56" s="36">
        <f t="shared" si="10"/>
        <v>0</v>
      </c>
      <c r="Q56" s="36">
        <f t="shared" si="10"/>
        <v>0</v>
      </c>
      <c r="R56" s="36">
        <f t="shared" si="10"/>
        <v>0</v>
      </c>
      <c r="S56" s="36"/>
      <c r="T56" s="43"/>
      <c r="U56" s="73"/>
      <c r="V56" s="80">
        <f>SUM(V52:V55)</f>
        <v>0</v>
      </c>
    </row>
    <row r="57" spans="1:22" ht="15.75" customHeight="1" x14ac:dyDescent="0.2">
      <c r="A57" s="237"/>
      <c r="B57" s="234"/>
      <c r="C57" s="237" t="s">
        <v>103</v>
      </c>
      <c r="D57" s="237" t="s">
        <v>104</v>
      </c>
      <c r="E57" s="6">
        <v>101</v>
      </c>
      <c r="F57" s="18" t="s">
        <v>11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2"/>
      <c r="S57" s="46">
        <f>IF(E57="","",SUM(G57:Q57)-(R57))</f>
        <v>0</v>
      </c>
      <c r="T57" s="83" t="s">
        <v>18</v>
      </c>
      <c r="U57" s="232">
        <v>12</v>
      </c>
      <c r="V57" s="81">
        <f>SUM(G57:I57)</f>
        <v>0</v>
      </c>
    </row>
    <row r="58" spans="1:22" ht="15.75" customHeight="1" x14ac:dyDescent="0.2">
      <c r="A58" s="238"/>
      <c r="B58" s="235"/>
      <c r="C58" s="238"/>
      <c r="D58" s="244"/>
      <c r="E58" s="6">
        <v>108</v>
      </c>
      <c r="F58" s="19" t="s">
        <v>12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/>
      <c r="S58" s="47">
        <f>IF(E58="","",SUM(G58:Q58)-(R58))</f>
        <v>0</v>
      </c>
      <c r="T58" s="84"/>
      <c r="U58" s="233"/>
      <c r="V58" s="82">
        <f>SUM(G58:I58)</f>
        <v>0</v>
      </c>
    </row>
    <row r="59" spans="1:22" ht="15.75" customHeight="1" x14ac:dyDescent="0.2">
      <c r="A59" s="238"/>
      <c r="B59" s="235"/>
      <c r="C59" s="238"/>
      <c r="D59" s="244"/>
      <c r="E59" s="6">
        <v>80</v>
      </c>
      <c r="F59" s="19" t="s">
        <v>13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2"/>
      <c r="S59" s="47">
        <f>IF(E59="","",SUM(G59:Q59)-(R59))</f>
        <v>0</v>
      </c>
      <c r="T59" s="226">
        <f>SUM(S57:S60)+T58</f>
        <v>0</v>
      </c>
      <c r="U59" s="227"/>
      <c r="V59" s="82">
        <f>SUM(G59:I59)</f>
        <v>0</v>
      </c>
    </row>
    <row r="60" spans="1:22" ht="15.75" customHeight="1" x14ac:dyDescent="0.2">
      <c r="A60" s="238"/>
      <c r="B60" s="235"/>
      <c r="C60" s="238"/>
      <c r="D60" s="239"/>
      <c r="E60" s="6">
        <v>110</v>
      </c>
      <c r="F60" s="20" t="s">
        <v>14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45">
        <f>IF(E60="","",SUM(G60:Q60)-(R60))</f>
        <v>0</v>
      </c>
      <c r="T60" s="228"/>
      <c r="U60" s="229"/>
      <c r="V60" s="82">
        <f>SUM(G60:I60)</f>
        <v>0</v>
      </c>
    </row>
    <row r="61" spans="1:22" ht="15.75" customHeight="1" x14ac:dyDescent="0.2">
      <c r="A61" s="245"/>
      <c r="B61" s="236"/>
      <c r="C61" s="239"/>
      <c r="D61" s="36"/>
      <c r="E61" s="240" t="s">
        <v>36</v>
      </c>
      <c r="F61" s="241"/>
      <c r="G61" s="36">
        <f t="shared" ref="G61:R61" si="11">SUM(G57:G60)</f>
        <v>0</v>
      </c>
      <c r="H61" s="36">
        <f t="shared" si="11"/>
        <v>0</v>
      </c>
      <c r="I61" s="36">
        <f t="shared" si="11"/>
        <v>0</v>
      </c>
      <c r="J61" s="36">
        <f t="shared" si="11"/>
        <v>0</v>
      </c>
      <c r="K61" s="36">
        <f t="shared" si="11"/>
        <v>0</v>
      </c>
      <c r="L61" s="36">
        <f t="shared" si="11"/>
        <v>0</v>
      </c>
      <c r="M61" s="36">
        <f t="shared" si="11"/>
        <v>0</v>
      </c>
      <c r="N61" s="36">
        <f t="shared" si="11"/>
        <v>0</v>
      </c>
      <c r="O61" s="36">
        <f t="shared" si="11"/>
        <v>0</v>
      </c>
      <c r="P61" s="36">
        <f t="shared" si="11"/>
        <v>0</v>
      </c>
      <c r="Q61" s="36">
        <f t="shared" si="11"/>
        <v>0</v>
      </c>
      <c r="R61" s="36">
        <f t="shared" si="11"/>
        <v>0</v>
      </c>
      <c r="S61" s="36"/>
      <c r="T61" s="43"/>
      <c r="U61" s="73"/>
      <c r="V61" s="80">
        <f>SUM(V57:V60)</f>
        <v>0</v>
      </c>
    </row>
  </sheetData>
  <mergeCells count="84">
    <mergeCell ref="A57:A61"/>
    <mergeCell ref="A22:A26"/>
    <mergeCell ref="A47:A51"/>
    <mergeCell ref="A2:A6"/>
    <mergeCell ref="A52:A56"/>
    <mergeCell ref="A42:A46"/>
    <mergeCell ref="A7:A11"/>
    <mergeCell ref="A32:A36"/>
    <mergeCell ref="A12:A16"/>
    <mergeCell ref="A17:A21"/>
    <mergeCell ref="D57:D60"/>
    <mergeCell ref="U57:U58"/>
    <mergeCell ref="T59:U60"/>
    <mergeCell ref="E61:F61"/>
    <mergeCell ref="E21:F21"/>
    <mergeCell ref="A37:A41"/>
    <mergeCell ref="A27:A31"/>
    <mergeCell ref="D7:D10"/>
    <mergeCell ref="U7:U8"/>
    <mergeCell ref="T9:U10"/>
    <mergeCell ref="T19:U20"/>
    <mergeCell ref="D37:D40"/>
    <mergeCell ref="D52:D55"/>
    <mergeCell ref="D42:D45"/>
    <mergeCell ref="D32:D35"/>
    <mergeCell ref="D2:D5"/>
    <mergeCell ref="D47:D50"/>
    <mergeCell ref="D17:D20"/>
    <mergeCell ref="D27:D30"/>
    <mergeCell ref="D12:D15"/>
    <mergeCell ref="D22:D25"/>
    <mergeCell ref="B57:B61"/>
    <mergeCell ref="B2:B6"/>
    <mergeCell ref="B12:B16"/>
    <mergeCell ref="C52:C56"/>
    <mergeCell ref="C12:C16"/>
    <mergeCell ref="C2:C6"/>
    <mergeCell ref="C42:C46"/>
    <mergeCell ref="C37:C41"/>
    <mergeCell ref="C57:C61"/>
    <mergeCell ref="B37:B41"/>
    <mergeCell ref="C27:C31"/>
    <mergeCell ref="C47:C51"/>
    <mergeCell ref="B22:B26"/>
    <mergeCell ref="C22:C26"/>
    <mergeCell ref="C32:C36"/>
    <mergeCell ref="B47:B51"/>
    <mergeCell ref="U2:U3"/>
    <mergeCell ref="T4:U5"/>
    <mergeCell ref="U32:U33"/>
    <mergeCell ref="B52:B56"/>
    <mergeCell ref="B42:B46"/>
    <mergeCell ref="B32:B36"/>
    <mergeCell ref="B27:B31"/>
    <mergeCell ref="E6:F6"/>
    <mergeCell ref="E41:F41"/>
    <mergeCell ref="E56:F56"/>
    <mergeCell ref="E31:F31"/>
    <mergeCell ref="E46:F46"/>
    <mergeCell ref="E26:F26"/>
    <mergeCell ref="E51:F51"/>
    <mergeCell ref="E11:F11"/>
    <mergeCell ref="E36:F36"/>
    <mergeCell ref="U12:U13"/>
    <mergeCell ref="U22:U23"/>
    <mergeCell ref="T24:U25"/>
    <mergeCell ref="B7:B11"/>
    <mergeCell ref="C7:C11"/>
    <mergeCell ref="U17:U18"/>
    <mergeCell ref="E16:F16"/>
    <mergeCell ref="B17:B21"/>
    <mergeCell ref="C17:C21"/>
    <mergeCell ref="T54:U55"/>
    <mergeCell ref="T14:U15"/>
    <mergeCell ref="U52:U53"/>
    <mergeCell ref="U27:U28"/>
    <mergeCell ref="T34:U35"/>
    <mergeCell ref="U42:U43"/>
    <mergeCell ref="U47:U48"/>
    <mergeCell ref="T49:U50"/>
    <mergeCell ref="T44:U45"/>
    <mergeCell ref="T39:U40"/>
    <mergeCell ref="U37:U38"/>
    <mergeCell ref="T29:U30"/>
  </mergeCells>
  <phoneticPr fontId="0" type="noConversion"/>
  <printOptions gridLines="1"/>
  <pageMargins left="0.51" right="0.16" top="0.44" bottom="0.28000000000000003" header="0.24" footer="0.16"/>
  <pageSetup paperSize="9" scale="84" orientation="portrait" verticalDpi="300" r:id="rId1"/>
  <headerFooter alignWithMargins="0"/>
  <rowBreaks count="1" manualBreakCount="1">
    <brk id="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7"/>
  <sheetViews>
    <sheetView zoomScale="125" zoomScaleNormal="125" workbookViewId="0">
      <pane ySplit="1" topLeftCell="A23" activePane="bottomLeft" state="frozenSplit"/>
      <selection pane="bottomLeft" activeCell="G32" activeCellId="1" sqref="E32:E33 G32:P33"/>
    </sheetView>
  </sheetViews>
  <sheetFormatPr defaultColWidth="9.140625" defaultRowHeight="16.5" customHeight="1" x14ac:dyDescent="0.25"/>
  <cols>
    <col min="1" max="2" width="3.140625" style="7" customWidth="1"/>
    <col min="3" max="3" width="19.140625" style="7" customWidth="1"/>
    <col min="4" max="4" width="6" style="7" customWidth="1"/>
    <col min="5" max="5" width="6.140625" style="25" customWidth="1"/>
    <col min="6" max="6" width="3.28515625" style="12" customWidth="1"/>
    <col min="7" max="18" width="4.28515625" style="33" customWidth="1"/>
    <col min="19" max="19" width="5.42578125" style="7" customWidth="1"/>
    <col min="20" max="20" width="5.42578125" style="14" customWidth="1"/>
    <col min="21" max="21" width="5.42578125" style="15" customWidth="1"/>
    <col min="22" max="22" width="11.140625" style="13" bestFit="1" customWidth="1"/>
    <col min="23" max="23" width="5.7109375" style="13" customWidth="1"/>
    <col min="24" max="16384" width="9.140625" style="7"/>
  </cols>
  <sheetData>
    <row r="1" spans="1:24" s="55" customFormat="1" ht="15.75" customHeight="1" x14ac:dyDescent="0.25">
      <c r="A1" s="63" t="s">
        <v>38</v>
      </c>
      <c r="B1" s="63" t="s">
        <v>37</v>
      </c>
      <c r="C1" s="64" t="s">
        <v>33</v>
      </c>
      <c r="D1" s="65" t="s">
        <v>32</v>
      </c>
      <c r="E1" s="66" t="s">
        <v>0</v>
      </c>
      <c r="F1" s="58" t="s">
        <v>1</v>
      </c>
      <c r="G1" s="59" t="s">
        <v>2</v>
      </c>
      <c r="H1" s="59" t="s">
        <v>3</v>
      </c>
      <c r="I1" s="59" t="s">
        <v>4</v>
      </c>
      <c r="J1" s="59" t="s">
        <v>23</v>
      </c>
      <c r="K1" s="59" t="s">
        <v>24</v>
      </c>
      <c r="L1" s="59" t="s">
        <v>25</v>
      </c>
      <c r="M1" s="59" t="s">
        <v>26</v>
      </c>
      <c r="N1" s="59" t="s">
        <v>27</v>
      </c>
      <c r="O1" s="59" t="s">
        <v>19</v>
      </c>
      <c r="P1" s="59" t="s">
        <v>22</v>
      </c>
      <c r="Q1" s="59" t="s">
        <v>17</v>
      </c>
      <c r="R1" s="60" t="s">
        <v>9</v>
      </c>
      <c r="S1" s="61" t="s">
        <v>15</v>
      </c>
      <c r="T1" s="67"/>
      <c r="U1" s="68" t="s">
        <v>10</v>
      </c>
      <c r="V1" s="87" t="s">
        <v>39</v>
      </c>
      <c r="W1" s="14"/>
      <c r="X1" s="14"/>
    </row>
    <row r="2" spans="1:24" ht="16.5" customHeight="1" x14ac:dyDescent="0.2">
      <c r="A2" s="246"/>
      <c r="B2" s="246"/>
      <c r="C2" s="248" t="s">
        <v>105</v>
      </c>
      <c r="D2" s="248" t="s">
        <v>106</v>
      </c>
      <c r="E2" s="26">
        <v>4</v>
      </c>
      <c r="F2" s="21" t="s">
        <v>28</v>
      </c>
      <c r="G2" s="34">
        <v>16</v>
      </c>
      <c r="H2" s="34">
        <v>9</v>
      </c>
      <c r="I2" s="34"/>
      <c r="J2" s="34">
        <v>8</v>
      </c>
      <c r="K2" s="34">
        <v>12</v>
      </c>
      <c r="L2" s="34">
        <v>12</v>
      </c>
      <c r="M2" s="34">
        <v>9</v>
      </c>
      <c r="N2" s="34">
        <v>11</v>
      </c>
      <c r="O2" s="34">
        <v>10</v>
      </c>
      <c r="P2" s="34">
        <v>8</v>
      </c>
      <c r="Q2" s="34"/>
      <c r="R2" s="35"/>
      <c r="S2" s="10">
        <f t="shared" ref="S2:S19" si="0">IF(E2="","",SUM(G2:Q2)-(R2))</f>
        <v>95</v>
      </c>
      <c r="T2" s="8"/>
      <c r="U2" s="253">
        <v>3</v>
      </c>
      <c r="V2" s="88">
        <f t="shared" ref="V2:V19" si="1">SUM(G2:I2)</f>
        <v>25</v>
      </c>
      <c r="W2" s="89" t="s">
        <v>40</v>
      </c>
    </row>
    <row r="3" spans="1:24" ht="16.5" customHeight="1" x14ac:dyDescent="0.2">
      <c r="A3" s="247"/>
      <c r="B3" s="247"/>
      <c r="C3" s="249"/>
      <c r="D3" s="239"/>
      <c r="E3" s="26">
        <v>13</v>
      </c>
      <c r="F3" s="22" t="s">
        <v>29</v>
      </c>
      <c r="G3" s="36">
        <v>15</v>
      </c>
      <c r="H3" s="36">
        <v>9</v>
      </c>
      <c r="I3" s="36">
        <v>6</v>
      </c>
      <c r="J3" s="36">
        <v>8</v>
      </c>
      <c r="K3" s="36">
        <v>11</v>
      </c>
      <c r="L3" s="36">
        <v>12</v>
      </c>
      <c r="M3" s="36">
        <v>11</v>
      </c>
      <c r="N3" s="36">
        <v>10</v>
      </c>
      <c r="O3" s="36">
        <v>9</v>
      </c>
      <c r="P3" s="36">
        <v>10</v>
      </c>
      <c r="Q3" s="36">
        <v>3</v>
      </c>
      <c r="R3" s="37"/>
      <c r="S3" s="48">
        <f t="shared" si="0"/>
        <v>104</v>
      </c>
      <c r="T3" s="9">
        <f>IF(E2="",0,(SUM(S2+S3)))</f>
        <v>199</v>
      </c>
      <c r="U3" s="254"/>
      <c r="V3" s="90">
        <f t="shared" si="1"/>
        <v>30</v>
      </c>
      <c r="W3" s="91">
        <f>SUM(V2:V3)</f>
        <v>55</v>
      </c>
    </row>
    <row r="4" spans="1:24" ht="16.5" customHeight="1" x14ac:dyDescent="0.2">
      <c r="A4" s="246"/>
      <c r="B4" s="246"/>
      <c r="C4" s="248" t="s">
        <v>105</v>
      </c>
      <c r="D4" s="248" t="s">
        <v>106</v>
      </c>
      <c r="E4" s="26">
        <v>6</v>
      </c>
      <c r="F4" s="21" t="s">
        <v>28</v>
      </c>
      <c r="G4" s="34">
        <v>14</v>
      </c>
      <c r="H4" s="34">
        <v>9</v>
      </c>
      <c r="I4" s="34">
        <v>6</v>
      </c>
      <c r="J4" s="34">
        <v>9</v>
      </c>
      <c r="K4" s="34">
        <v>11</v>
      </c>
      <c r="L4" s="34">
        <v>12</v>
      </c>
      <c r="M4" s="34">
        <v>11</v>
      </c>
      <c r="N4" s="34">
        <v>11</v>
      </c>
      <c r="O4" s="34">
        <v>10</v>
      </c>
      <c r="P4" s="34">
        <v>8</v>
      </c>
      <c r="Q4" s="34">
        <v>3</v>
      </c>
      <c r="R4" s="35"/>
      <c r="S4" s="10">
        <f t="shared" si="0"/>
        <v>104</v>
      </c>
      <c r="T4" s="8"/>
      <c r="U4" s="253">
        <v>4</v>
      </c>
      <c r="V4" s="88">
        <f t="shared" si="1"/>
        <v>29</v>
      </c>
      <c r="W4" s="89" t="s">
        <v>40</v>
      </c>
    </row>
    <row r="5" spans="1:24" ht="16.5" customHeight="1" x14ac:dyDescent="0.2">
      <c r="A5" s="247"/>
      <c r="B5" s="247"/>
      <c r="C5" s="249"/>
      <c r="D5" s="239"/>
      <c r="E5" s="26">
        <v>63</v>
      </c>
      <c r="F5" s="22" t="s">
        <v>29</v>
      </c>
      <c r="G5" s="36">
        <v>15</v>
      </c>
      <c r="H5" s="36">
        <v>9</v>
      </c>
      <c r="I5" s="36"/>
      <c r="J5" s="36">
        <v>8</v>
      </c>
      <c r="K5" s="36">
        <v>11</v>
      </c>
      <c r="L5" s="36">
        <v>12</v>
      </c>
      <c r="M5" s="36">
        <v>9</v>
      </c>
      <c r="N5" s="36">
        <v>12</v>
      </c>
      <c r="O5" s="36">
        <v>9</v>
      </c>
      <c r="P5" s="36">
        <v>8</v>
      </c>
      <c r="Q5" s="36"/>
      <c r="R5" s="37"/>
      <c r="S5" s="48">
        <f t="shared" si="0"/>
        <v>93</v>
      </c>
      <c r="T5" s="16">
        <f>IF(E4="",0,(SUM(S4+S5)))</f>
        <v>197</v>
      </c>
      <c r="U5" s="254"/>
      <c r="V5" s="90">
        <f t="shared" si="1"/>
        <v>24</v>
      </c>
      <c r="W5" s="91">
        <f>SUM(V4:V5)</f>
        <v>53</v>
      </c>
    </row>
    <row r="6" spans="1:24" ht="16.5" customHeight="1" x14ac:dyDescent="0.2">
      <c r="A6" s="246"/>
      <c r="B6" s="246"/>
      <c r="C6" s="248" t="s">
        <v>101</v>
      </c>
      <c r="D6" s="248" t="s">
        <v>102</v>
      </c>
      <c r="E6" s="26">
        <v>76</v>
      </c>
      <c r="F6" s="21" t="s">
        <v>28</v>
      </c>
      <c r="G6" s="34">
        <v>14</v>
      </c>
      <c r="H6" s="34">
        <v>12</v>
      </c>
      <c r="I6" s="34"/>
      <c r="J6" s="34">
        <v>9</v>
      </c>
      <c r="K6" s="34"/>
      <c r="L6" s="34">
        <v>12</v>
      </c>
      <c r="M6" s="34">
        <v>9</v>
      </c>
      <c r="N6" s="34">
        <v>10</v>
      </c>
      <c r="O6" s="34">
        <v>11</v>
      </c>
      <c r="P6" s="34">
        <v>9</v>
      </c>
      <c r="Q6" s="34"/>
      <c r="R6" s="35"/>
      <c r="S6" s="10">
        <f t="shared" si="0"/>
        <v>86</v>
      </c>
      <c r="T6" s="8"/>
      <c r="U6" s="253">
        <v>9</v>
      </c>
      <c r="V6" s="88">
        <f t="shared" si="1"/>
        <v>26</v>
      </c>
      <c r="W6" s="89" t="s">
        <v>40</v>
      </c>
    </row>
    <row r="7" spans="1:24" ht="16.5" customHeight="1" x14ac:dyDescent="0.2">
      <c r="A7" s="247"/>
      <c r="B7" s="247"/>
      <c r="C7" s="249"/>
      <c r="D7" s="239"/>
      <c r="E7" s="26">
        <v>22</v>
      </c>
      <c r="F7" s="22" t="s">
        <v>29</v>
      </c>
      <c r="G7" s="36">
        <v>16</v>
      </c>
      <c r="H7" s="36">
        <v>16</v>
      </c>
      <c r="I7" s="36"/>
      <c r="J7" s="36">
        <v>9</v>
      </c>
      <c r="K7" s="36"/>
      <c r="L7" s="36">
        <v>12</v>
      </c>
      <c r="M7" s="36">
        <v>9</v>
      </c>
      <c r="N7" s="36">
        <v>9</v>
      </c>
      <c r="O7" s="36">
        <v>12</v>
      </c>
      <c r="P7" s="36">
        <v>9</v>
      </c>
      <c r="Q7" s="36"/>
      <c r="R7" s="37"/>
      <c r="S7" s="48">
        <f t="shared" si="0"/>
        <v>92</v>
      </c>
      <c r="T7" s="9">
        <f>IF(E6="",0,(SUM(S6+S7)))</f>
        <v>178</v>
      </c>
      <c r="U7" s="254"/>
      <c r="V7" s="90">
        <f t="shared" si="1"/>
        <v>32</v>
      </c>
      <c r="W7" s="91">
        <f>SUM(V6:V7)</f>
        <v>58</v>
      </c>
    </row>
    <row r="8" spans="1:24" ht="16.5" customHeight="1" x14ac:dyDescent="0.2">
      <c r="A8" s="246"/>
      <c r="B8" s="246"/>
      <c r="C8" s="248" t="s">
        <v>182</v>
      </c>
      <c r="D8" s="248" t="s">
        <v>71</v>
      </c>
      <c r="E8" s="26">
        <v>40</v>
      </c>
      <c r="F8" s="21" t="s">
        <v>28</v>
      </c>
      <c r="G8" s="34"/>
      <c r="H8" s="34"/>
      <c r="I8" s="34">
        <v>6</v>
      </c>
      <c r="J8" s="34">
        <v>8</v>
      </c>
      <c r="K8" s="34">
        <v>15</v>
      </c>
      <c r="L8" s="34">
        <v>12</v>
      </c>
      <c r="M8" s="34">
        <v>10</v>
      </c>
      <c r="N8" s="34">
        <v>11</v>
      </c>
      <c r="O8" s="34">
        <v>9</v>
      </c>
      <c r="P8" s="34">
        <v>8</v>
      </c>
      <c r="Q8" s="34"/>
      <c r="R8" s="35"/>
      <c r="S8" s="10">
        <f t="shared" si="0"/>
        <v>79</v>
      </c>
      <c r="T8" s="8"/>
      <c r="U8" s="253">
        <v>14</v>
      </c>
      <c r="V8" s="88">
        <f t="shared" si="1"/>
        <v>6</v>
      </c>
      <c r="W8" s="89" t="s">
        <v>40</v>
      </c>
    </row>
    <row r="9" spans="1:24" ht="16.5" customHeight="1" x14ac:dyDescent="0.2">
      <c r="A9" s="247"/>
      <c r="B9" s="247"/>
      <c r="C9" s="249"/>
      <c r="D9" s="239"/>
      <c r="E9" s="26">
        <v>37</v>
      </c>
      <c r="F9" s="22" t="s">
        <v>29</v>
      </c>
      <c r="G9" s="36"/>
      <c r="H9" s="36">
        <v>9</v>
      </c>
      <c r="I9" s="36"/>
      <c r="J9" s="36">
        <v>7</v>
      </c>
      <c r="K9" s="36">
        <v>15</v>
      </c>
      <c r="L9" s="36">
        <v>12</v>
      </c>
      <c r="M9" s="36">
        <v>10</v>
      </c>
      <c r="N9" s="36">
        <v>10</v>
      </c>
      <c r="O9" s="36">
        <v>9</v>
      </c>
      <c r="P9" s="36">
        <v>10</v>
      </c>
      <c r="Q9" s="36"/>
      <c r="R9" s="37"/>
      <c r="S9" s="48">
        <f t="shared" si="0"/>
        <v>82</v>
      </c>
      <c r="T9" s="9">
        <f>IF(E8="",0,(SUM(S8+S9)))</f>
        <v>161</v>
      </c>
      <c r="U9" s="254"/>
      <c r="V9" s="90">
        <f t="shared" si="1"/>
        <v>9</v>
      </c>
      <c r="W9" s="91">
        <f>SUM(V8:V9)</f>
        <v>15</v>
      </c>
    </row>
    <row r="10" spans="1:24" ht="16.5" customHeight="1" x14ac:dyDescent="0.2">
      <c r="A10" s="246"/>
      <c r="B10" s="246"/>
      <c r="C10" s="248" t="s">
        <v>68</v>
      </c>
      <c r="D10" s="248" t="s">
        <v>69</v>
      </c>
      <c r="E10" s="26">
        <v>53</v>
      </c>
      <c r="F10" s="21" t="s">
        <v>28</v>
      </c>
      <c r="G10" s="34"/>
      <c r="H10" s="34"/>
      <c r="I10" s="34">
        <v>6</v>
      </c>
      <c r="J10" s="34">
        <v>8</v>
      </c>
      <c r="K10" s="34">
        <v>9</v>
      </c>
      <c r="L10" s="34">
        <v>14</v>
      </c>
      <c r="M10" s="34">
        <v>11</v>
      </c>
      <c r="N10" s="34">
        <v>9</v>
      </c>
      <c r="O10" s="34">
        <v>12</v>
      </c>
      <c r="P10" s="34">
        <v>7</v>
      </c>
      <c r="Q10" s="34"/>
      <c r="R10" s="35"/>
      <c r="S10" s="10">
        <f t="shared" si="0"/>
        <v>76</v>
      </c>
      <c r="T10" s="8"/>
      <c r="U10" s="253">
        <v>5</v>
      </c>
      <c r="V10" s="88">
        <f t="shared" si="1"/>
        <v>6</v>
      </c>
      <c r="W10" s="89" t="s">
        <v>40</v>
      </c>
    </row>
    <row r="11" spans="1:24" ht="16.5" customHeight="1" x14ac:dyDescent="0.2">
      <c r="A11" s="247"/>
      <c r="B11" s="247"/>
      <c r="C11" s="249"/>
      <c r="D11" s="239"/>
      <c r="E11" s="26">
        <v>2</v>
      </c>
      <c r="F11" s="22" t="s">
        <v>29</v>
      </c>
      <c r="G11" s="36"/>
      <c r="H11" s="36"/>
      <c r="I11" s="36">
        <v>10</v>
      </c>
      <c r="J11" s="36">
        <v>9</v>
      </c>
      <c r="K11" s="36">
        <v>10</v>
      </c>
      <c r="L11" s="36">
        <v>15</v>
      </c>
      <c r="M11" s="36">
        <v>12</v>
      </c>
      <c r="N11" s="36">
        <v>10</v>
      </c>
      <c r="O11" s="36">
        <v>9</v>
      </c>
      <c r="P11" s="36">
        <v>6</v>
      </c>
      <c r="Q11" s="36"/>
      <c r="R11" s="37"/>
      <c r="S11" s="48">
        <f t="shared" si="0"/>
        <v>81</v>
      </c>
      <c r="T11" s="9">
        <f>IF(E10="",0,(SUM(S10+S11)))</f>
        <v>157</v>
      </c>
      <c r="U11" s="254"/>
      <c r="V11" s="90">
        <f t="shared" si="1"/>
        <v>10</v>
      </c>
      <c r="W11" s="91">
        <f>SUM(V10:V11)</f>
        <v>16</v>
      </c>
    </row>
    <row r="12" spans="1:24" ht="16.5" customHeight="1" x14ac:dyDescent="0.2">
      <c r="A12" s="246"/>
      <c r="B12" s="246"/>
      <c r="C12" s="248" t="s">
        <v>182</v>
      </c>
      <c r="D12" s="248" t="s">
        <v>71</v>
      </c>
      <c r="E12" s="26">
        <v>15</v>
      </c>
      <c r="F12" s="21" t="s">
        <v>28</v>
      </c>
      <c r="G12" s="34"/>
      <c r="H12" s="34"/>
      <c r="I12" s="34"/>
      <c r="J12" s="34">
        <v>9</v>
      </c>
      <c r="K12" s="34">
        <v>9</v>
      </c>
      <c r="L12" s="34">
        <v>11</v>
      </c>
      <c r="M12" s="34">
        <v>11</v>
      </c>
      <c r="N12" s="34">
        <v>8</v>
      </c>
      <c r="O12" s="34">
        <v>9</v>
      </c>
      <c r="P12" s="34">
        <v>7</v>
      </c>
      <c r="Q12" s="34"/>
      <c r="R12" s="35"/>
      <c r="S12" s="10">
        <f t="shared" si="0"/>
        <v>64</v>
      </c>
      <c r="T12" s="8"/>
      <c r="U12" s="253">
        <v>16</v>
      </c>
      <c r="V12" s="88">
        <f t="shared" si="1"/>
        <v>0</v>
      </c>
      <c r="W12" s="89" t="s">
        <v>40</v>
      </c>
    </row>
    <row r="13" spans="1:24" ht="16.5" customHeight="1" x14ac:dyDescent="0.2">
      <c r="A13" s="247"/>
      <c r="B13" s="247"/>
      <c r="C13" s="249"/>
      <c r="D13" s="239"/>
      <c r="E13" s="26">
        <v>9</v>
      </c>
      <c r="F13" s="22" t="s">
        <v>29</v>
      </c>
      <c r="G13" s="36">
        <v>12</v>
      </c>
      <c r="H13" s="36"/>
      <c r="I13" s="36">
        <v>7</v>
      </c>
      <c r="J13" s="36">
        <v>8</v>
      </c>
      <c r="K13" s="36">
        <v>9</v>
      </c>
      <c r="L13" s="36">
        <v>12</v>
      </c>
      <c r="M13" s="36">
        <v>8</v>
      </c>
      <c r="N13" s="36">
        <v>9</v>
      </c>
      <c r="O13" s="36">
        <v>9</v>
      </c>
      <c r="P13" s="36">
        <v>7</v>
      </c>
      <c r="Q13" s="36"/>
      <c r="R13" s="37"/>
      <c r="S13" s="48">
        <f t="shared" si="0"/>
        <v>81</v>
      </c>
      <c r="T13" s="16">
        <f>IF(E12="",0,(SUM(S12+S13)))</f>
        <v>145</v>
      </c>
      <c r="U13" s="254"/>
      <c r="V13" s="90">
        <f t="shared" si="1"/>
        <v>19</v>
      </c>
      <c r="W13" s="91">
        <f>SUM(V12:V13)</f>
        <v>19</v>
      </c>
    </row>
    <row r="14" spans="1:24" ht="16.5" customHeight="1" x14ac:dyDescent="0.2">
      <c r="A14" s="246"/>
      <c r="B14" s="246"/>
      <c r="C14" s="248" t="s">
        <v>182</v>
      </c>
      <c r="D14" s="248" t="s">
        <v>71</v>
      </c>
      <c r="E14" s="26">
        <v>4</v>
      </c>
      <c r="F14" s="21" t="s">
        <v>28</v>
      </c>
      <c r="G14" s="34"/>
      <c r="H14" s="34"/>
      <c r="I14" s="34"/>
      <c r="J14" s="34">
        <v>8</v>
      </c>
      <c r="K14" s="34">
        <v>13</v>
      </c>
      <c r="L14" s="34">
        <v>15</v>
      </c>
      <c r="M14" s="34">
        <v>11</v>
      </c>
      <c r="N14" s="34">
        <v>10</v>
      </c>
      <c r="O14" s="34">
        <v>9</v>
      </c>
      <c r="P14" s="34">
        <v>8</v>
      </c>
      <c r="Q14" s="34"/>
      <c r="R14" s="35"/>
      <c r="S14" s="10">
        <f t="shared" si="0"/>
        <v>74</v>
      </c>
      <c r="T14" s="8"/>
      <c r="U14" s="253">
        <v>12</v>
      </c>
      <c r="V14" s="88">
        <f t="shared" si="1"/>
        <v>0</v>
      </c>
      <c r="W14" s="89" t="s">
        <v>40</v>
      </c>
    </row>
    <row r="15" spans="1:24" ht="16.5" customHeight="1" x14ac:dyDescent="0.2">
      <c r="A15" s="247"/>
      <c r="B15" s="247"/>
      <c r="C15" s="249"/>
      <c r="D15" s="239"/>
      <c r="E15" s="26">
        <v>2</v>
      </c>
      <c r="F15" s="22" t="s">
        <v>29</v>
      </c>
      <c r="G15" s="36"/>
      <c r="H15" s="36"/>
      <c r="I15" s="36"/>
      <c r="J15" s="36">
        <v>8</v>
      </c>
      <c r="K15" s="36">
        <v>12</v>
      </c>
      <c r="L15" s="36">
        <v>13</v>
      </c>
      <c r="M15" s="36">
        <v>11</v>
      </c>
      <c r="N15" s="36">
        <v>10</v>
      </c>
      <c r="O15" s="36">
        <v>9</v>
      </c>
      <c r="P15" s="36">
        <v>7</v>
      </c>
      <c r="Q15" s="36"/>
      <c r="R15" s="37"/>
      <c r="S15" s="48">
        <f t="shared" si="0"/>
        <v>70</v>
      </c>
      <c r="T15" s="9">
        <f>IF(E14="",0,(SUM(S14+S15)))</f>
        <v>144</v>
      </c>
      <c r="U15" s="254"/>
      <c r="V15" s="90">
        <f t="shared" si="1"/>
        <v>0</v>
      </c>
      <c r="W15" s="91">
        <f>SUM(V14:V15)</f>
        <v>0</v>
      </c>
    </row>
    <row r="16" spans="1:24" ht="16.5" customHeight="1" x14ac:dyDescent="0.2">
      <c r="A16" s="246"/>
      <c r="B16" s="246"/>
      <c r="C16" s="248" t="s">
        <v>182</v>
      </c>
      <c r="D16" s="248" t="s">
        <v>71</v>
      </c>
      <c r="E16" s="26">
        <v>24</v>
      </c>
      <c r="F16" s="21" t="s">
        <v>28</v>
      </c>
      <c r="G16" s="34"/>
      <c r="H16" s="34"/>
      <c r="I16" s="34"/>
      <c r="J16" s="34">
        <v>7</v>
      </c>
      <c r="K16" s="34">
        <v>12</v>
      </c>
      <c r="L16" s="34">
        <v>12</v>
      </c>
      <c r="M16" s="34">
        <v>11</v>
      </c>
      <c r="N16" s="34">
        <v>10</v>
      </c>
      <c r="O16" s="34">
        <v>9</v>
      </c>
      <c r="P16" s="34">
        <v>8</v>
      </c>
      <c r="Q16" s="34"/>
      <c r="R16" s="35"/>
      <c r="S16" s="10">
        <f t="shared" si="0"/>
        <v>69</v>
      </c>
      <c r="T16" s="8"/>
      <c r="U16" s="253">
        <v>11</v>
      </c>
      <c r="V16" s="88">
        <f t="shared" si="1"/>
        <v>0</v>
      </c>
      <c r="W16" s="89" t="s">
        <v>40</v>
      </c>
    </row>
    <row r="17" spans="1:23" ht="16.5" customHeight="1" x14ac:dyDescent="0.2">
      <c r="A17" s="247"/>
      <c r="B17" s="247"/>
      <c r="C17" s="249"/>
      <c r="D17" s="239"/>
      <c r="E17" s="26">
        <v>23</v>
      </c>
      <c r="F17" s="22" t="s">
        <v>29</v>
      </c>
      <c r="G17" s="36"/>
      <c r="H17" s="36"/>
      <c r="I17" s="36"/>
      <c r="J17" s="36">
        <v>7</v>
      </c>
      <c r="K17" s="36">
        <v>15</v>
      </c>
      <c r="L17" s="36">
        <v>11</v>
      </c>
      <c r="M17" s="36">
        <v>11</v>
      </c>
      <c r="N17" s="36">
        <v>10</v>
      </c>
      <c r="O17" s="36">
        <v>9</v>
      </c>
      <c r="P17" s="36">
        <v>10</v>
      </c>
      <c r="Q17" s="36"/>
      <c r="R17" s="37"/>
      <c r="S17" s="48">
        <f t="shared" si="0"/>
        <v>73</v>
      </c>
      <c r="T17" s="9">
        <f>IF(E16="",0,(SUM(S16+S17)))</f>
        <v>142</v>
      </c>
      <c r="U17" s="254"/>
      <c r="V17" s="90">
        <f t="shared" si="1"/>
        <v>0</v>
      </c>
      <c r="W17" s="91">
        <f>SUM(V16:V17)</f>
        <v>0</v>
      </c>
    </row>
    <row r="18" spans="1:23" ht="16.5" customHeight="1" x14ac:dyDescent="0.2">
      <c r="A18" s="246"/>
      <c r="B18" s="246"/>
      <c r="C18" s="248" t="s">
        <v>68</v>
      </c>
      <c r="D18" s="248" t="s">
        <v>69</v>
      </c>
      <c r="E18" s="26">
        <v>69</v>
      </c>
      <c r="F18" s="21" t="s">
        <v>28</v>
      </c>
      <c r="G18" s="34"/>
      <c r="H18" s="34"/>
      <c r="I18" s="34"/>
      <c r="J18" s="34">
        <v>6</v>
      </c>
      <c r="K18" s="34"/>
      <c r="L18" s="34">
        <v>12</v>
      </c>
      <c r="M18" s="34">
        <v>10</v>
      </c>
      <c r="N18" s="34">
        <v>9</v>
      </c>
      <c r="O18" s="34">
        <v>9</v>
      </c>
      <c r="P18" s="34">
        <v>6</v>
      </c>
      <c r="Q18" s="34"/>
      <c r="R18" s="35"/>
      <c r="S18" s="10">
        <f t="shared" si="0"/>
        <v>52</v>
      </c>
      <c r="T18" s="8"/>
      <c r="U18" s="253">
        <v>18</v>
      </c>
      <c r="V18" s="88">
        <f t="shared" si="1"/>
        <v>0</v>
      </c>
      <c r="W18" s="89" t="s">
        <v>40</v>
      </c>
    </row>
    <row r="19" spans="1:23" ht="16.5" customHeight="1" x14ac:dyDescent="0.2">
      <c r="A19" s="247"/>
      <c r="B19" s="247"/>
      <c r="C19" s="249"/>
      <c r="D19" s="239"/>
      <c r="E19" s="26">
        <v>55</v>
      </c>
      <c r="F19" s="22" t="s">
        <v>29</v>
      </c>
      <c r="G19" s="36"/>
      <c r="H19" s="36"/>
      <c r="I19" s="36">
        <v>7</v>
      </c>
      <c r="J19" s="36">
        <v>7</v>
      </c>
      <c r="K19" s="36">
        <v>9</v>
      </c>
      <c r="L19" s="36">
        <v>15</v>
      </c>
      <c r="M19" s="36">
        <v>11</v>
      </c>
      <c r="N19" s="36">
        <v>10</v>
      </c>
      <c r="O19" s="36">
        <v>10</v>
      </c>
      <c r="P19" s="36">
        <v>8</v>
      </c>
      <c r="Q19" s="36"/>
      <c r="R19" s="37"/>
      <c r="S19" s="48">
        <f t="shared" si="0"/>
        <v>77</v>
      </c>
      <c r="T19" s="9">
        <f>IF(E18="",0,(SUM(S18+S19)))</f>
        <v>129</v>
      </c>
      <c r="U19" s="254"/>
      <c r="V19" s="90">
        <f t="shared" si="1"/>
        <v>7</v>
      </c>
      <c r="W19" s="91">
        <f>SUM(V18:V19)</f>
        <v>7</v>
      </c>
    </row>
    <row r="20" spans="1:23" ht="16.5" customHeight="1" x14ac:dyDescent="0.2">
      <c r="A20" s="246"/>
      <c r="B20" s="246"/>
      <c r="C20" s="248" t="s">
        <v>101</v>
      </c>
      <c r="D20" s="248" t="s">
        <v>102</v>
      </c>
      <c r="E20" s="26">
        <v>44</v>
      </c>
      <c r="F20" s="21" t="s">
        <v>28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  <c r="S20" s="10">
        <f t="shared" ref="S20:S37" si="2">IF(E20="","",SUM(G20:Q20)-(R20))</f>
        <v>0</v>
      </c>
      <c r="T20" s="8"/>
      <c r="U20" s="253">
        <v>1</v>
      </c>
      <c r="V20" s="88">
        <f t="shared" ref="V20:V37" si="3">SUM(G20:I20)</f>
        <v>0</v>
      </c>
      <c r="W20" s="89" t="s">
        <v>40</v>
      </c>
    </row>
    <row r="21" spans="1:23" ht="16.5" customHeight="1" x14ac:dyDescent="0.2">
      <c r="A21" s="247"/>
      <c r="B21" s="247"/>
      <c r="C21" s="249"/>
      <c r="D21" s="239"/>
      <c r="E21" s="26">
        <v>14</v>
      </c>
      <c r="F21" s="22" t="s">
        <v>29</v>
      </c>
      <c r="G21" s="36">
        <v>17</v>
      </c>
      <c r="H21" s="36">
        <v>14</v>
      </c>
      <c r="I21" s="36">
        <v>6</v>
      </c>
      <c r="J21" s="36">
        <v>9</v>
      </c>
      <c r="K21" s="36"/>
      <c r="L21" s="36">
        <v>12</v>
      </c>
      <c r="M21" s="36">
        <v>9</v>
      </c>
      <c r="N21" s="36">
        <v>12</v>
      </c>
      <c r="O21" s="36">
        <v>9</v>
      </c>
      <c r="P21" s="36">
        <v>11</v>
      </c>
      <c r="Q21" s="36"/>
      <c r="R21" s="37"/>
      <c r="S21" s="48">
        <f t="shared" si="2"/>
        <v>99</v>
      </c>
      <c r="T21" s="9">
        <f>IF(E20="",0,(SUM(S20+S21)))</f>
        <v>99</v>
      </c>
      <c r="U21" s="254"/>
      <c r="V21" s="90">
        <f t="shared" si="3"/>
        <v>37</v>
      </c>
      <c r="W21" s="91">
        <f>SUM(V20:V21)</f>
        <v>37</v>
      </c>
    </row>
    <row r="22" spans="1:23" ht="16.5" customHeight="1" x14ac:dyDescent="0.2">
      <c r="A22" s="246"/>
      <c r="B22" s="246"/>
      <c r="C22" s="248" t="s">
        <v>101</v>
      </c>
      <c r="D22" s="248" t="s">
        <v>102</v>
      </c>
      <c r="E22" s="26">
        <v>80</v>
      </c>
      <c r="F22" s="21" t="s">
        <v>28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10">
        <f>IF(E22="","",SUM(G22:Q22)-(R22))</f>
        <v>0</v>
      </c>
      <c r="T22" s="8"/>
      <c r="U22" s="253">
        <v>10</v>
      </c>
      <c r="V22" s="88">
        <f>SUM(G22:I22)</f>
        <v>0</v>
      </c>
      <c r="W22" s="89" t="s">
        <v>40</v>
      </c>
    </row>
    <row r="23" spans="1:23" ht="16.5" customHeight="1" x14ac:dyDescent="0.2">
      <c r="A23" s="247"/>
      <c r="B23" s="247"/>
      <c r="C23" s="249"/>
      <c r="D23" s="239"/>
      <c r="E23" s="26">
        <v>19</v>
      </c>
      <c r="F23" s="22" t="s">
        <v>29</v>
      </c>
      <c r="G23" s="36">
        <v>14</v>
      </c>
      <c r="H23" s="36">
        <v>12</v>
      </c>
      <c r="I23" s="36"/>
      <c r="J23" s="36">
        <v>9</v>
      </c>
      <c r="K23" s="36"/>
      <c r="L23" s="36">
        <v>12</v>
      </c>
      <c r="M23" s="36">
        <v>11</v>
      </c>
      <c r="N23" s="36">
        <v>11</v>
      </c>
      <c r="O23" s="36">
        <v>11</v>
      </c>
      <c r="P23" s="36">
        <v>7</v>
      </c>
      <c r="Q23" s="36"/>
      <c r="R23" s="37"/>
      <c r="S23" s="48">
        <f>IF(E23="","",SUM(G23:Q23)-(R23))</f>
        <v>87</v>
      </c>
      <c r="T23" s="9">
        <f>IF(E22="",0,(SUM(S22+S23)))</f>
        <v>87</v>
      </c>
      <c r="U23" s="254"/>
      <c r="V23" s="90">
        <f>SUM(G23:I23)</f>
        <v>26</v>
      </c>
      <c r="W23" s="91">
        <f>SUM(V22:V23)</f>
        <v>26</v>
      </c>
    </row>
    <row r="24" spans="1:23" ht="16.5" customHeight="1" x14ac:dyDescent="0.2">
      <c r="A24" s="246"/>
      <c r="B24" s="246"/>
      <c r="C24" s="248" t="s">
        <v>101</v>
      </c>
      <c r="D24" s="248" t="s">
        <v>102</v>
      </c>
      <c r="E24" s="26">
        <v>27</v>
      </c>
      <c r="F24" s="21" t="s">
        <v>28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10">
        <f t="shared" si="2"/>
        <v>0</v>
      </c>
      <c r="T24" s="8"/>
      <c r="U24" s="253">
        <v>2</v>
      </c>
      <c r="V24" s="88">
        <f t="shared" si="3"/>
        <v>0</v>
      </c>
      <c r="W24" s="89" t="s">
        <v>40</v>
      </c>
    </row>
    <row r="25" spans="1:23" ht="16.5" customHeight="1" x14ac:dyDescent="0.2">
      <c r="A25" s="247"/>
      <c r="B25" s="247"/>
      <c r="C25" s="249"/>
      <c r="D25" s="239"/>
      <c r="E25" s="26">
        <v>61</v>
      </c>
      <c r="F25" s="22" t="s">
        <v>29</v>
      </c>
      <c r="G25" s="36">
        <v>15</v>
      </c>
      <c r="H25" s="36">
        <v>14</v>
      </c>
      <c r="I25" s="36"/>
      <c r="J25" s="36">
        <v>9</v>
      </c>
      <c r="K25" s="36"/>
      <c r="L25" s="36">
        <v>12</v>
      </c>
      <c r="M25" s="36">
        <v>9</v>
      </c>
      <c r="N25" s="36">
        <v>11</v>
      </c>
      <c r="O25" s="36">
        <v>9</v>
      </c>
      <c r="P25" s="36">
        <v>8</v>
      </c>
      <c r="Q25" s="36"/>
      <c r="R25" s="37"/>
      <c r="S25" s="48">
        <f t="shared" si="2"/>
        <v>87</v>
      </c>
      <c r="T25" s="16">
        <f>IF(E24="",0,(SUM(S24+S25)))</f>
        <v>87</v>
      </c>
      <c r="U25" s="254"/>
      <c r="V25" s="90">
        <f t="shared" si="3"/>
        <v>29</v>
      </c>
      <c r="W25" s="91">
        <f>SUM(V24:V25)</f>
        <v>29</v>
      </c>
    </row>
    <row r="26" spans="1:23" ht="16.5" customHeight="1" x14ac:dyDescent="0.2">
      <c r="A26" s="246"/>
      <c r="B26" s="246"/>
      <c r="C26" s="248" t="s">
        <v>68</v>
      </c>
      <c r="D26" s="248" t="s">
        <v>69</v>
      </c>
      <c r="E26" s="26">
        <v>40</v>
      </c>
      <c r="F26" s="21" t="s">
        <v>28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  <c r="S26" s="10">
        <f>IF(E26="","",SUM(G26:Q26)-(R26))</f>
        <v>0</v>
      </c>
      <c r="T26" s="8"/>
      <c r="U26" s="253">
        <v>17</v>
      </c>
      <c r="V26" s="88">
        <f>SUM(G26:I26)</f>
        <v>0</v>
      </c>
      <c r="W26" s="89" t="s">
        <v>40</v>
      </c>
    </row>
    <row r="27" spans="1:23" ht="16.5" customHeight="1" x14ac:dyDescent="0.2">
      <c r="A27" s="247"/>
      <c r="B27" s="247"/>
      <c r="C27" s="249"/>
      <c r="D27" s="239"/>
      <c r="E27" s="26">
        <v>41</v>
      </c>
      <c r="F27" s="22" t="s">
        <v>29</v>
      </c>
      <c r="G27" s="36"/>
      <c r="H27" s="36"/>
      <c r="I27" s="36">
        <v>6</v>
      </c>
      <c r="J27" s="36">
        <v>6</v>
      </c>
      <c r="K27" s="36">
        <v>9</v>
      </c>
      <c r="L27" s="36">
        <v>13</v>
      </c>
      <c r="M27" s="36">
        <v>10</v>
      </c>
      <c r="N27" s="36">
        <v>9</v>
      </c>
      <c r="O27" s="36">
        <v>9</v>
      </c>
      <c r="P27" s="36">
        <v>9</v>
      </c>
      <c r="Q27" s="36"/>
      <c r="R27" s="37"/>
      <c r="S27" s="48">
        <f>IF(E27="","",SUM(G27:Q27)-(R27))</f>
        <v>71</v>
      </c>
      <c r="T27" s="9">
        <f>IF(E26="",0,(SUM(S26+S27)))</f>
        <v>71</v>
      </c>
      <c r="U27" s="254"/>
      <c r="V27" s="90">
        <f>SUM(G27:I27)</f>
        <v>6</v>
      </c>
      <c r="W27" s="91">
        <f>SUM(V26:V27)</f>
        <v>6</v>
      </c>
    </row>
    <row r="28" spans="1:23" ht="16.5" customHeight="1" x14ac:dyDescent="0.2">
      <c r="A28" s="246"/>
      <c r="B28" s="246"/>
      <c r="C28" s="248" t="s">
        <v>68</v>
      </c>
      <c r="D28" s="248" t="s">
        <v>69</v>
      </c>
      <c r="E28" s="26">
        <v>29</v>
      </c>
      <c r="F28" s="21" t="s">
        <v>28</v>
      </c>
      <c r="G28" s="34"/>
      <c r="H28" s="34"/>
      <c r="I28" s="34">
        <v>10</v>
      </c>
      <c r="J28" s="34">
        <v>9</v>
      </c>
      <c r="K28" s="34"/>
      <c r="L28" s="34">
        <v>14</v>
      </c>
      <c r="M28" s="34">
        <v>10</v>
      </c>
      <c r="N28" s="34">
        <v>9</v>
      </c>
      <c r="O28" s="34">
        <v>11</v>
      </c>
      <c r="P28" s="34">
        <v>6</v>
      </c>
      <c r="Q28" s="34"/>
      <c r="R28" s="35"/>
      <c r="S28" s="10">
        <f t="shared" si="2"/>
        <v>69</v>
      </c>
      <c r="T28" s="8"/>
      <c r="U28" s="253">
        <v>6</v>
      </c>
      <c r="V28" s="88">
        <f t="shared" si="3"/>
        <v>10</v>
      </c>
      <c r="W28" s="89" t="s">
        <v>40</v>
      </c>
    </row>
    <row r="29" spans="1:23" ht="16.5" customHeight="1" x14ac:dyDescent="0.2">
      <c r="A29" s="247"/>
      <c r="B29" s="247"/>
      <c r="C29" s="249"/>
      <c r="D29" s="239"/>
      <c r="E29" s="26">
        <v>1</v>
      </c>
      <c r="F29" s="22" t="s">
        <v>29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48">
        <f t="shared" si="2"/>
        <v>0</v>
      </c>
      <c r="T29" s="9">
        <f>IF(E28="",0,(SUM(S28+S29)))</f>
        <v>69</v>
      </c>
      <c r="U29" s="254"/>
      <c r="V29" s="90">
        <f t="shared" si="3"/>
        <v>0</v>
      </c>
      <c r="W29" s="91">
        <f>SUM(V28:V29)</f>
        <v>10</v>
      </c>
    </row>
    <row r="30" spans="1:23" ht="16.5" customHeight="1" x14ac:dyDescent="0.2">
      <c r="A30" s="246"/>
      <c r="B30" s="246"/>
      <c r="C30" s="248" t="s">
        <v>182</v>
      </c>
      <c r="D30" s="248" t="s">
        <v>71</v>
      </c>
      <c r="E30" s="26">
        <v>41</v>
      </c>
      <c r="F30" s="21" t="s">
        <v>28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5"/>
      <c r="S30" s="10">
        <f>IF(E30="","",SUM(G30:Q30)-(R30))</f>
        <v>0</v>
      </c>
      <c r="T30" s="8"/>
      <c r="U30" s="253">
        <v>13</v>
      </c>
      <c r="V30" s="88">
        <f>SUM(G30:I30)</f>
        <v>0</v>
      </c>
      <c r="W30" s="89" t="s">
        <v>40</v>
      </c>
    </row>
    <row r="31" spans="1:23" ht="16.5" customHeight="1" x14ac:dyDescent="0.2">
      <c r="A31" s="247"/>
      <c r="B31" s="247"/>
      <c r="C31" s="249"/>
      <c r="D31" s="239"/>
      <c r="E31" s="26">
        <v>30</v>
      </c>
      <c r="F31" s="22" t="s">
        <v>29</v>
      </c>
      <c r="G31" s="36"/>
      <c r="H31" s="36"/>
      <c r="I31" s="36">
        <v>7</v>
      </c>
      <c r="J31" s="36">
        <v>6</v>
      </c>
      <c r="K31" s="36"/>
      <c r="L31" s="36">
        <v>12</v>
      </c>
      <c r="M31" s="36">
        <v>10</v>
      </c>
      <c r="N31" s="36">
        <v>10</v>
      </c>
      <c r="O31" s="36">
        <v>9</v>
      </c>
      <c r="P31" s="36">
        <v>8</v>
      </c>
      <c r="Q31" s="36"/>
      <c r="R31" s="37"/>
      <c r="S31" s="48">
        <f>IF(E31="","",SUM(G31:Q31)-(R31))</f>
        <v>62</v>
      </c>
      <c r="T31" s="9">
        <f>IF(E30="",0,(SUM(S30+S31)))</f>
        <v>62</v>
      </c>
      <c r="U31" s="254"/>
      <c r="V31" s="90">
        <f>SUM(G31:I31)</f>
        <v>7</v>
      </c>
      <c r="W31" s="91">
        <f>SUM(V30:V31)</f>
        <v>7</v>
      </c>
    </row>
    <row r="32" spans="1:23" ht="16.5" customHeight="1" x14ac:dyDescent="0.2">
      <c r="A32" s="246"/>
      <c r="B32" s="246"/>
      <c r="C32" s="248" t="s">
        <v>182</v>
      </c>
      <c r="D32" s="248" t="s">
        <v>71</v>
      </c>
      <c r="E32" s="26">
        <v>18</v>
      </c>
      <c r="F32" s="21" t="s">
        <v>28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10">
        <f>IF(E32="","",SUM(G32:Q32)-(R32))</f>
        <v>0</v>
      </c>
      <c r="T32" s="8"/>
      <c r="U32" s="253">
        <v>15</v>
      </c>
      <c r="V32" s="88">
        <f>SUM(G32:I32)</f>
        <v>0</v>
      </c>
      <c r="W32" s="89" t="s">
        <v>40</v>
      </c>
    </row>
    <row r="33" spans="1:23" ht="16.5" customHeight="1" x14ac:dyDescent="0.2">
      <c r="A33" s="247"/>
      <c r="B33" s="247"/>
      <c r="C33" s="249"/>
      <c r="D33" s="239"/>
      <c r="E33" s="26">
        <v>17</v>
      </c>
      <c r="F33" s="22" t="s">
        <v>29</v>
      </c>
      <c r="G33" s="36"/>
      <c r="H33" s="36"/>
      <c r="I33" s="36">
        <v>7</v>
      </c>
      <c r="J33" s="36">
        <v>8</v>
      </c>
      <c r="K33" s="36"/>
      <c r="L33" s="36">
        <v>11</v>
      </c>
      <c r="M33" s="36">
        <v>9</v>
      </c>
      <c r="N33" s="36">
        <v>10</v>
      </c>
      <c r="O33" s="36">
        <v>9</v>
      </c>
      <c r="P33" s="36">
        <v>7</v>
      </c>
      <c r="Q33" s="36"/>
      <c r="R33" s="37"/>
      <c r="S33" s="48">
        <f>IF(E33="","",SUM(G33:Q33)-(R33))</f>
        <v>61</v>
      </c>
      <c r="T33" s="9">
        <f>IF(E32="",0,(SUM(S32+S33)))</f>
        <v>61</v>
      </c>
      <c r="U33" s="254"/>
      <c r="V33" s="90">
        <f>SUM(G33:I33)</f>
        <v>7</v>
      </c>
      <c r="W33" s="91">
        <f>SUM(V32:V33)</f>
        <v>7</v>
      </c>
    </row>
    <row r="34" spans="1:23" ht="16.5" customHeight="1" x14ac:dyDescent="0.2">
      <c r="A34" s="246"/>
      <c r="B34" s="246"/>
      <c r="C34" s="248" t="s">
        <v>107</v>
      </c>
      <c r="D34" s="248" t="s">
        <v>108</v>
      </c>
      <c r="E34" s="26">
        <v>43</v>
      </c>
      <c r="F34" s="21" t="s">
        <v>28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5"/>
      <c r="S34" s="10">
        <f t="shared" si="2"/>
        <v>0</v>
      </c>
      <c r="T34" s="8"/>
      <c r="U34" s="253">
        <v>7</v>
      </c>
      <c r="V34" s="88">
        <f t="shared" si="3"/>
        <v>0</v>
      </c>
      <c r="W34" s="89" t="s">
        <v>40</v>
      </c>
    </row>
    <row r="35" spans="1:23" ht="16.5" customHeight="1" x14ac:dyDescent="0.2">
      <c r="A35" s="247"/>
      <c r="B35" s="247"/>
      <c r="C35" s="249"/>
      <c r="D35" s="239"/>
      <c r="E35" s="26">
        <v>35</v>
      </c>
      <c r="F35" s="22" t="s">
        <v>29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  <c r="S35" s="48">
        <f t="shared" si="2"/>
        <v>0</v>
      </c>
      <c r="T35" s="9">
        <f>IF(E34="",0,(SUM(S34+S35)))</f>
        <v>0</v>
      </c>
      <c r="U35" s="254"/>
      <c r="V35" s="90">
        <f t="shared" si="3"/>
        <v>0</v>
      </c>
      <c r="W35" s="91">
        <f>SUM(V34:V35)</f>
        <v>0</v>
      </c>
    </row>
    <row r="36" spans="1:23" ht="16.5" customHeight="1" x14ac:dyDescent="0.2">
      <c r="A36" s="246"/>
      <c r="B36" s="246"/>
      <c r="C36" s="248" t="s">
        <v>107</v>
      </c>
      <c r="D36" s="248" t="s">
        <v>108</v>
      </c>
      <c r="E36" s="26">
        <v>9</v>
      </c>
      <c r="F36" s="21" t="s">
        <v>28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  <c r="S36" s="10">
        <f t="shared" si="2"/>
        <v>0</v>
      </c>
      <c r="T36" s="8"/>
      <c r="U36" s="253">
        <v>8</v>
      </c>
      <c r="V36" s="88">
        <f t="shared" si="3"/>
        <v>0</v>
      </c>
      <c r="W36" s="89" t="s">
        <v>40</v>
      </c>
    </row>
    <row r="37" spans="1:23" ht="16.5" customHeight="1" x14ac:dyDescent="0.2">
      <c r="A37" s="247"/>
      <c r="B37" s="247"/>
      <c r="C37" s="249"/>
      <c r="D37" s="239"/>
      <c r="E37" s="26">
        <v>37</v>
      </c>
      <c r="F37" s="22" t="s">
        <v>29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  <c r="S37" s="48">
        <f t="shared" si="2"/>
        <v>0</v>
      </c>
      <c r="T37" s="9">
        <f>IF(E36="",0,(SUM(S36+S37)))</f>
        <v>0</v>
      </c>
      <c r="U37" s="254"/>
      <c r="V37" s="90">
        <f t="shared" si="3"/>
        <v>0</v>
      </c>
      <c r="W37" s="91">
        <f>SUM(V36:V37)</f>
        <v>0</v>
      </c>
    </row>
    <row r="38" spans="1:23" ht="16.5" customHeight="1" x14ac:dyDescent="0.2">
      <c r="A38" s="246"/>
      <c r="B38" s="246"/>
      <c r="C38" s="248"/>
      <c r="D38" s="248"/>
      <c r="E38" s="26"/>
      <c r="F38" s="21" t="s">
        <v>28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10" t="str">
        <f t="shared" ref="S38:S65" si="4">IF(E38="","",SUM(G38:Q38)-(R38))</f>
        <v/>
      </c>
      <c r="T38" s="8"/>
      <c r="U38" s="250"/>
      <c r="V38" s="88">
        <f t="shared" ref="V38:V65" si="5">SUM(G38:I38)</f>
        <v>0</v>
      </c>
      <c r="W38" s="89" t="s">
        <v>40</v>
      </c>
    </row>
    <row r="39" spans="1:23" ht="16.5" customHeight="1" x14ac:dyDescent="0.2">
      <c r="A39" s="247"/>
      <c r="B39" s="247"/>
      <c r="C39" s="249"/>
      <c r="D39" s="239"/>
      <c r="E39" s="26"/>
      <c r="F39" s="22" t="s">
        <v>29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  <c r="S39" s="48" t="str">
        <f t="shared" si="4"/>
        <v/>
      </c>
      <c r="T39" s="9">
        <f>IF(E38="",0,(SUM(S38+S39)))</f>
        <v>0</v>
      </c>
      <c r="U39" s="251"/>
      <c r="V39" s="90">
        <f t="shared" si="5"/>
        <v>0</v>
      </c>
      <c r="W39" s="91">
        <f>SUM(V38:V39)</f>
        <v>0</v>
      </c>
    </row>
    <row r="40" spans="1:23" ht="16.5" customHeight="1" x14ac:dyDescent="0.2">
      <c r="A40" s="246"/>
      <c r="B40" s="246"/>
      <c r="C40" s="248"/>
      <c r="D40" s="248"/>
      <c r="E40" s="26"/>
      <c r="F40" s="21" t="s">
        <v>28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10" t="str">
        <f t="shared" si="4"/>
        <v/>
      </c>
      <c r="T40" s="8"/>
      <c r="U40" s="250"/>
      <c r="V40" s="88">
        <f t="shared" si="5"/>
        <v>0</v>
      </c>
      <c r="W40" s="89" t="s">
        <v>40</v>
      </c>
    </row>
    <row r="41" spans="1:23" ht="16.5" customHeight="1" x14ac:dyDescent="0.2">
      <c r="A41" s="247"/>
      <c r="B41" s="247"/>
      <c r="C41" s="249"/>
      <c r="D41" s="239"/>
      <c r="E41" s="26"/>
      <c r="F41" s="22" t="s">
        <v>29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  <c r="S41" s="48" t="str">
        <f t="shared" si="4"/>
        <v/>
      </c>
      <c r="T41" s="9">
        <f>IF(E40="",0,(SUM(S40+S41)))</f>
        <v>0</v>
      </c>
      <c r="U41" s="251"/>
      <c r="V41" s="90">
        <f t="shared" si="5"/>
        <v>0</v>
      </c>
      <c r="W41" s="91">
        <f>SUM(V40:V41)</f>
        <v>0</v>
      </c>
    </row>
    <row r="42" spans="1:23" ht="16.5" customHeight="1" x14ac:dyDescent="0.2">
      <c r="A42" s="246"/>
      <c r="B42" s="246"/>
      <c r="C42" s="248"/>
      <c r="D42" s="248"/>
      <c r="E42" s="26"/>
      <c r="F42" s="21" t="s">
        <v>28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10" t="str">
        <f t="shared" si="4"/>
        <v/>
      </c>
      <c r="T42" s="8"/>
      <c r="U42" s="250"/>
      <c r="V42" s="88">
        <f t="shared" si="5"/>
        <v>0</v>
      </c>
      <c r="W42" s="89" t="s">
        <v>40</v>
      </c>
    </row>
    <row r="43" spans="1:23" ht="16.5" customHeight="1" x14ac:dyDescent="0.2">
      <c r="A43" s="247"/>
      <c r="B43" s="247"/>
      <c r="C43" s="249"/>
      <c r="D43" s="239"/>
      <c r="E43" s="26"/>
      <c r="F43" s="22" t="s">
        <v>29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7"/>
      <c r="S43" s="48" t="str">
        <f t="shared" si="4"/>
        <v/>
      </c>
      <c r="T43" s="9">
        <f>IF(E42="",0,(SUM(S42+S43)))</f>
        <v>0</v>
      </c>
      <c r="U43" s="251"/>
      <c r="V43" s="90">
        <f t="shared" si="5"/>
        <v>0</v>
      </c>
      <c r="W43" s="91">
        <f>SUM(V42:V43)</f>
        <v>0</v>
      </c>
    </row>
    <row r="44" spans="1:23" ht="16.5" customHeight="1" x14ac:dyDescent="0.2">
      <c r="A44" s="246"/>
      <c r="B44" s="246"/>
      <c r="C44" s="248"/>
      <c r="D44" s="248"/>
      <c r="E44" s="26"/>
      <c r="F44" s="21" t="s">
        <v>28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10" t="str">
        <f t="shared" si="4"/>
        <v/>
      </c>
      <c r="T44" s="8"/>
      <c r="U44" s="250"/>
      <c r="V44" s="88">
        <f t="shared" si="5"/>
        <v>0</v>
      </c>
      <c r="W44" s="89" t="s">
        <v>40</v>
      </c>
    </row>
    <row r="45" spans="1:23" ht="16.5" customHeight="1" x14ac:dyDescent="0.2">
      <c r="A45" s="247"/>
      <c r="B45" s="247"/>
      <c r="C45" s="249"/>
      <c r="D45" s="239"/>
      <c r="E45" s="26"/>
      <c r="F45" s="22" t="s">
        <v>29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7"/>
      <c r="S45" s="48" t="str">
        <f t="shared" si="4"/>
        <v/>
      </c>
      <c r="T45" s="9">
        <f>IF(E44="",0,(SUM(S44+S45)))</f>
        <v>0</v>
      </c>
      <c r="U45" s="251"/>
      <c r="V45" s="90">
        <f t="shared" si="5"/>
        <v>0</v>
      </c>
      <c r="W45" s="91">
        <f>SUM(V44:V45)</f>
        <v>0</v>
      </c>
    </row>
    <row r="46" spans="1:23" ht="16.5" customHeight="1" x14ac:dyDescent="0.2">
      <c r="A46" s="246"/>
      <c r="B46" s="246"/>
      <c r="C46" s="248"/>
      <c r="D46" s="248"/>
      <c r="E46" s="26"/>
      <c r="F46" s="21" t="s">
        <v>28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10" t="str">
        <f t="shared" si="4"/>
        <v/>
      </c>
      <c r="T46" s="8"/>
      <c r="U46" s="250"/>
      <c r="V46" s="88">
        <f t="shared" si="5"/>
        <v>0</v>
      </c>
      <c r="W46" s="89" t="s">
        <v>40</v>
      </c>
    </row>
    <row r="47" spans="1:23" ht="16.5" customHeight="1" x14ac:dyDescent="0.2">
      <c r="A47" s="247"/>
      <c r="B47" s="247"/>
      <c r="C47" s="249"/>
      <c r="D47" s="239"/>
      <c r="E47" s="26"/>
      <c r="F47" s="22" t="s">
        <v>29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48" t="str">
        <f t="shared" si="4"/>
        <v/>
      </c>
      <c r="T47" s="9">
        <f>IF(E46="",0,(SUM(S46+S47)))</f>
        <v>0</v>
      </c>
      <c r="U47" s="251"/>
      <c r="V47" s="90">
        <f t="shared" si="5"/>
        <v>0</v>
      </c>
      <c r="W47" s="91">
        <f>SUM(V46:V47)</f>
        <v>0</v>
      </c>
    </row>
    <row r="48" spans="1:23" ht="16.5" customHeight="1" x14ac:dyDescent="0.2">
      <c r="A48" s="246"/>
      <c r="B48" s="246"/>
      <c r="C48" s="248"/>
      <c r="D48" s="248"/>
      <c r="E48" s="26"/>
      <c r="F48" s="21" t="s">
        <v>28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10" t="str">
        <f t="shared" si="4"/>
        <v/>
      </c>
      <c r="T48" s="8"/>
      <c r="U48" s="250"/>
      <c r="V48" s="88">
        <f t="shared" si="5"/>
        <v>0</v>
      </c>
      <c r="W48" s="89" t="s">
        <v>40</v>
      </c>
    </row>
    <row r="49" spans="1:23" ht="16.5" customHeight="1" x14ac:dyDescent="0.2">
      <c r="A49" s="247"/>
      <c r="B49" s="247"/>
      <c r="C49" s="249"/>
      <c r="D49" s="249"/>
      <c r="E49" s="26"/>
      <c r="F49" s="22" t="s">
        <v>29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7"/>
      <c r="S49" s="48" t="str">
        <f t="shared" si="4"/>
        <v/>
      </c>
      <c r="T49" s="9">
        <f>IF(E48="",0,(SUM(S48+S49)))</f>
        <v>0</v>
      </c>
      <c r="U49" s="251"/>
      <c r="V49" s="90">
        <f t="shared" si="5"/>
        <v>0</v>
      </c>
      <c r="W49" s="91">
        <f>SUM(V48:V49)</f>
        <v>0</v>
      </c>
    </row>
    <row r="50" spans="1:23" ht="16.5" customHeight="1" x14ac:dyDescent="0.2">
      <c r="A50" s="246"/>
      <c r="B50" s="246"/>
      <c r="C50" s="248"/>
      <c r="D50" s="248"/>
      <c r="E50" s="26"/>
      <c r="F50" s="21" t="s">
        <v>28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5"/>
      <c r="S50" s="10" t="str">
        <f t="shared" si="4"/>
        <v/>
      </c>
      <c r="T50" s="8"/>
      <c r="U50" s="250"/>
      <c r="V50" s="88">
        <f t="shared" si="5"/>
        <v>0</v>
      </c>
      <c r="W50" s="89" t="s">
        <v>40</v>
      </c>
    </row>
    <row r="51" spans="1:23" ht="16.5" customHeight="1" x14ac:dyDescent="0.2">
      <c r="A51" s="247"/>
      <c r="B51" s="247"/>
      <c r="C51" s="249"/>
      <c r="D51" s="239"/>
      <c r="E51" s="26"/>
      <c r="F51" s="22" t="s">
        <v>29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7"/>
      <c r="S51" s="48" t="str">
        <f t="shared" si="4"/>
        <v/>
      </c>
      <c r="T51" s="9">
        <f>IF(E50="",0,(SUM(S50+S51)))</f>
        <v>0</v>
      </c>
      <c r="U51" s="251"/>
      <c r="V51" s="90">
        <f t="shared" si="5"/>
        <v>0</v>
      </c>
      <c r="W51" s="91">
        <f>SUM(V50:V51)</f>
        <v>0</v>
      </c>
    </row>
    <row r="52" spans="1:23" ht="16.5" customHeight="1" x14ac:dyDescent="0.2">
      <c r="A52" s="246"/>
      <c r="B52" s="246"/>
      <c r="C52" s="248"/>
      <c r="D52" s="248"/>
      <c r="E52" s="26"/>
      <c r="F52" s="21" t="s">
        <v>28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5"/>
      <c r="S52" s="10" t="str">
        <f t="shared" si="4"/>
        <v/>
      </c>
      <c r="T52" s="8"/>
      <c r="U52" s="250"/>
      <c r="V52" s="88">
        <f t="shared" si="5"/>
        <v>0</v>
      </c>
      <c r="W52" s="89" t="s">
        <v>40</v>
      </c>
    </row>
    <row r="53" spans="1:23" ht="16.5" customHeight="1" x14ac:dyDescent="0.2">
      <c r="A53" s="247"/>
      <c r="B53" s="247"/>
      <c r="C53" s="249"/>
      <c r="D53" s="239"/>
      <c r="E53" s="26"/>
      <c r="F53" s="22" t="s">
        <v>29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7"/>
      <c r="S53" s="48" t="str">
        <f t="shared" si="4"/>
        <v/>
      </c>
      <c r="T53" s="9">
        <f>IF(E52="",0,(SUM(S52+S53)))</f>
        <v>0</v>
      </c>
      <c r="U53" s="251"/>
      <c r="V53" s="90">
        <f t="shared" si="5"/>
        <v>0</v>
      </c>
      <c r="W53" s="91">
        <f>SUM(V52:V53)</f>
        <v>0</v>
      </c>
    </row>
    <row r="54" spans="1:23" ht="16.5" customHeight="1" x14ac:dyDescent="0.2">
      <c r="A54" s="246"/>
      <c r="B54" s="246"/>
      <c r="C54" s="248"/>
      <c r="D54" s="248"/>
      <c r="E54" s="26"/>
      <c r="F54" s="21" t="s">
        <v>28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5"/>
      <c r="S54" s="10" t="str">
        <f t="shared" si="4"/>
        <v/>
      </c>
      <c r="T54" s="8"/>
      <c r="U54" s="250"/>
      <c r="V54" s="88">
        <f t="shared" si="5"/>
        <v>0</v>
      </c>
      <c r="W54" s="89" t="s">
        <v>40</v>
      </c>
    </row>
    <row r="55" spans="1:23" ht="16.5" customHeight="1" x14ac:dyDescent="0.2">
      <c r="A55" s="247"/>
      <c r="B55" s="247"/>
      <c r="C55" s="249"/>
      <c r="D55" s="239"/>
      <c r="E55" s="26"/>
      <c r="F55" s="22" t="s">
        <v>29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/>
      <c r="S55" s="48" t="str">
        <f t="shared" si="4"/>
        <v/>
      </c>
      <c r="T55" s="9">
        <f>IF(E54="",0,(SUM(S54+S55)))</f>
        <v>0</v>
      </c>
      <c r="U55" s="251"/>
      <c r="V55" s="90">
        <f t="shared" si="5"/>
        <v>0</v>
      </c>
      <c r="W55" s="91">
        <f>SUM(V54:V55)</f>
        <v>0</v>
      </c>
    </row>
    <row r="56" spans="1:23" ht="16.5" customHeight="1" x14ac:dyDescent="0.2">
      <c r="A56" s="246"/>
      <c r="B56" s="246"/>
      <c r="C56" s="248"/>
      <c r="D56" s="248"/>
      <c r="E56" s="26"/>
      <c r="F56" s="21" t="s">
        <v>28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10" t="str">
        <f t="shared" si="4"/>
        <v/>
      </c>
      <c r="T56" s="8"/>
      <c r="U56" s="250"/>
      <c r="V56" s="88">
        <f t="shared" si="5"/>
        <v>0</v>
      </c>
      <c r="W56" s="89" t="s">
        <v>40</v>
      </c>
    </row>
    <row r="57" spans="1:23" ht="16.5" customHeight="1" x14ac:dyDescent="0.2">
      <c r="A57" s="247"/>
      <c r="B57" s="247"/>
      <c r="C57" s="249"/>
      <c r="D57" s="239"/>
      <c r="E57" s="26"/>
      <c r="F57" s="22" t="s">
        <v>29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7"/>
      <c r="S57" s="48" t="str">
        <f t="shared" si="4"/>
        <v/>
      </c>
      <c r="T57" s="9">
        <f>IF(E56="",0,(SUM(S56+S57)))</f>
        <v>0</v>
      </c>
      <c r="U57" s="251"/>
      <c r="V57" s="90">
        <f t="shared" si="5"/>
        <v>0</v>
      </c>
      <c r="W57" s="91">
        <f>SUM(V56:V57)</f>
        <v>0</v>
      </c>
    </row>
    <row r="58" spans="1:23" ht="16.5" customHeight="1" x14ac:dyDescent="0.2">
      <c r="A58" s="246"/>
      <c r="B58" s="246"/>
      <c r="C58" s="248"/>
      <c r="D58" s="248"/>
      <c r="E58" s="26"/>
      <c r="F58" s="21" t="s">
        <v>28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5"/>
      <c r="S58" s="10" t="str">
        <f t="shared" si="4"/>
        <v/>
      </c>
      <c r="T58" s="8"/>
      <c r="U58" s="250"/>
      <c r="V58" s="88">
        <f t="shared" si="5"/>
        <v>0</v>
      </c>
      <c r="W58" s="89" t="s">
        <v>40</v>
      </c>
    </row>
    <row r="59" spans="1:23" ht="16.5" customHeight="1" x14ac:dyDescent="0.2">
      <c r="A59" s="247"/>
      <c r="B59" s="247"/>
      <c r="C59" s="249"/>
      <c r="D59" s="239"/>
      <c r="E59" s="26"/>
      <c r="F59" s="22" t="s">
        <v>29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/>
      <c r="S59" s="48" t="str">
        <f t="shared" si="4"/>
        <v/>
      </c>
      <c r="T59" s="9">
        <f>IF(E58="",0,(SUM(S58+S59)))</f>
        <v>0</v>
      </c>
      <c r="U59" s="251"/>
      <c r="V59" s="90">
        <f t="shared" si="5"/>
        <v>0</v>
      </c>
      <c r="W59" s="91">
        <f>SUM(V58:V59)</f>
        <v>0</v>
      </c>
    </row>
    <row r="60" spans="1:23" ht="16.5" customHeight="1" x14ac:dyDescent="0.2">
      <c r="A60" s="246"/>
      <c r="B60" s="246"/>
      <c r="C60" s="248"/>
      <c r="D60" s="248"/>
      <c r="E60" s="26"/>
      <c r="F60" s="21" t="s">
        <v>28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5"/>
      <c r="S60" s="10" t="str">
        <f t="shared" si="4"/>
        <v/>
      </c>
      <c r="T60" s="8"/>
      <c r="U60" s="250"/>
      <c r="V60" s="88">
        <f t="shared" si="5"/>
        <v>0</v>
      </c>
      <c r="W60" s="89" t="s">
        <v>40</v>
      </c>
    </row>
    <row r="61" spans="1:23" ht="16.5" customHeight="1" x14ac:dyDescent="0.2">
      <c r="A61" s="247"/>
      <c r="B61" s="247"/>
      <c r="C61" s="249"/>
      <c r="D61" s="239"/>
      <c r="E61" s="26"/>
      <c r="F61" s="22" t="s">
        <v>29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S61" s="48" t="str">
        <f t="shared" si="4"/>
        <v/>
      </c>
      <c r="T61" s="9">
        <f>IF(E60="",0,(SUM(S60+S61)))</f>
        <v>0</v>
      </c>
      <c r="U61" s="251"/>
      <c r="V61" s="90">
        <f t="shared" si="5"/>
        <v>0</v>
      </c>
      <c r="W61" s="91">
        <f>SUM(V60:V61)</f>
        <v>0</v>
      </c>
    </row>
    <row r="62" spans="1:23" ht="16.5" customHeight="1" x14ac:dyDescent="0.2">
      <c r="A62" s="246"/>
      <c r="B62" s="246"/>
      <c r="C62" s="248"/>
      <c r="D62" s="248"/>
      <c r="E62" s="26"/>
      <c r="F62" s="21" t="s">
        <v>28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5"/>
      <c r="S62" s="10" t="str">
        <f t="shared" si="4"/>
        <v/>
      </c>
      <c r="T62" s="8"/>
      <c r="U62" s="250"/>
      <c r="V62" s="88">
        <f t="shared" si="5"/>
        <v>0</v>
      </c>
      <c r="W62" s="89" t="s">
        <v>40</v>
      </c>
    </row>
    <row r="63" spans="1:23" ht="16.5" customHeight="1" x14ac:dyDescent="0.2">
      <c r="A63" s="247"/>
      <c r="B63" s="247"/>
      <c r="C63" s="252"/>
      <c r="D63" s="239"/>
      <c r="E63" s="26"/>
      <c r="F63" s="22" t="s">
        <v>29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  <c r="S63" s="48" t="str">
        <f t="shared" si="4"/>
        <v/>
      </c>
      <c r="T63" s="9">
        <f>IF(E62="",0,(SUM(S62+S63)))</f>
        <v>0</v>
      </c>
      <c r="U63" s="251"/>
      <c r="V63" s="90">
        <f t="shared" si="5"/>
        <v>0</v>
      </c>
      <c r="W63" s="91">
        <f>SUM(V62:V63)</f>
        <v>0</v>
      </c>
    </row>
    <row r="64" spans="1:23" ht="16.5" customHeight="1" x14ac:dyDescent="0.2">
      <c r="A64" s="246"/>
      <c r="B64" s="246"/>
      <c r="C64" s="248"/>
      <c r="D64" s="248"/>
      <c r="E64" s="26"/>
      <c r="F64" s="21" t="s">
        <v>28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5"/>
      <c r="S64" s="10" t="str">
        <f t="shared" si="4"/>
        <v/>
      </c>
      <c r="T64" s="8"/>
      <c r="U64" s="250"/>
      <c r="V64" s="88">
        <f t="shared" si="5"/>
        <v>0</v>
      </c>
      <c r="W64" s="89" t="s">
        <v>40</v>
      </c>
    </row>
    <row r="65" spans="1:23" ht="16.5" customHeight="1" x14ac:dyDescent="0.2">
      <c r="A65" s="247"/>
      <c r="B65" s="247"/>
      <c r="C65" s="249"/>
      <c r="D65" s="239"/>
      <c r="E65" s="26"/>
      <c r="F65" s="22" t="s">
        <v>29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7"/>
      <c r="S65" s="48" t="str">
        <f t="shared" si="4"/>
        <v/>
      </c>
      <c r="T65" s="9">
        <f>IF(E64="",0,(SUM(S64+S65)))</f>
        <v>0</v>
      </c>
      <c r="U65" s="251"/>
      <c r="V65" s="90">
        <f t="shared" si="5"/>
        <v>0</v>
      </c>
      <c r="W65" s="91">
        <f>SUM(V64:V65)</f>
        <v>0</v>
      </c>
    </row>
    <row r="66" spans="1:23" ht="16.5" customHeight="1" x14ac:dyDescent="0.2">
      <c r="A66" s="246"/>
      <c r="B66" s="246"/>
      <c r="C66" s="248"/>
      <c r="D66" s="248"/>
      <c r="E66" s="26"/>
      <c r="F66" s="21" t="s">
        <v>28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5"/>
      <c r="S66" s="10" t="str">
        <f t="shared" ref="S66:S97" si="6">IF(E66="","",SUM(G66:Q66)-(R66))</f>
        <v/>
      </c>
      <c r="T66" s="8"/>
      <c r="U66" s="253"/>
      <c r="V66" s="88">
        <f t="shared" ref="V66:V97" si="7">SUM(G66:I66)</f>
        <v>0</v>
      </c>
      <c r="W66" s="89" t="s">
        <v>40</v>
      </c>
    </row>
    <row r="67" spans="1:23" ht="16.5" customHeight="1" x14ac:dyDescent="0.2">
      <c r="A67" s="247"/>
      <c r="B67" s="247"/>
      <c r="C67" s="249"/>
      <c r="D67" s="239"/>
      <c r="E67" s="26"/>
      <c r="F67" s="22" t="s">
        <v>29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7"/>
      <c r="S67" s="48" t="str">
        <f t="shared" si="6"/>
        <v/>
      </c>
      <c r="T67" s="9">
        <f>IF(E66="",0,(SUM(S66+S67)+T66))</f>
        <v>0</v>
      </c>
      <c r="U67" s="254"/>
      <c r="V67" s="90">
        <f t="shared" si="7"/>
        <v>0</v>
      </c>
      <c r="W67" s="91">
        <f>SUM(V66:V67)</f>
        <v>0</v>
      </c>
    </row>
    <row r="68" spans="1:23" ht="16.5" customHeight="1" x14ac:dyDescent="0.2">
      <c r="A68" s="246"/>
      <c r="B68" s="246"/>
      <c r="C68" s="248"/>
      <c r="D68" s="248"/>
      <c r="E68" s="26"/>
      <c r="F68" s="21" t="s">
        <v>28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5"/>
      <c r="S68" s="10" t="str">
        <f t="shared" si="6"/>
        <v/>
      </c>
      <c r="T68" s="8"/>
      <c r="U68" s="250"/>
      <c r="V68" s="88">
        <f t="shared" si="7"/>
        <v>0</v>
      </c>
      <c r="W68" s="89" t="s">
        <v>40</v>
      </c>
    </row>
    <row r="69" spans="1:23" ht="16.5" customHeight="1" x14ac:dyDescent="0.2">
      <c r="A69" s="247"/>
      <c r="B69" s="247"/>
      <c r="C69" s="249"/>
      <c r="D69" s="239"/>
      <c r="E69" s="26"/>
      <c r="F69" s="22" t="s">
        <v>29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7"/>
      <c r="S69" s="48" t="str">
        <f t="shared" si="6"/>
        <v/>
      </c>
      <c r="T69" s="16">
        <f>IF(E68="",0,(SUM(S68+S69)))</f>
        <v>0</v>
      </c>
      <c r="U69" s="251"/>
      <c r="V69" s="90">
        <f t="shared" si="7"/>
        <v>0</v>
      </c>
      <c r="W69" s="91">
        <f>SUM(V68:V69)</f>
        <v>0</v>
      </c>
    </row>
    <row r="70" spans="1:23" ht="16.5" customHeight="1" x14ac:dyDescent="0.2">
      <c r="A70" s="246"/>
      <c r="B70" s="246"/>
      <c r="C70" s="248"/>
      <c r="D70" s="248"/>
      <c r="E70" s="26"/>
      <c r="F70" s="21" t="s">
        <v>28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5"/>
      <c r="S70" s="10" t="str">
        <f t="shared" si="6"/>
        <v/>
      </c>
      <c r="T70" s="8"/>
      <c r="U70" s="250"/>
      <c r="V70" s="88">
        <f t="shared" si="7"/>
        <v>0</v>
      </c>
      <c r="W70" s="89" t="s">
        <v>40</v>
      </c>
    </row>
    <row r="71" spans="1:23" ht="16.5" customHeight="1" x14ac:dyDescent="0.2">
      <c r="A71" s="247"/>
      <c r="B71" s="247"/>
      <c r="C71" s="249"/>
      <c r="D71" s="239"/>
      <c r="E71" s="26"/>
      <c r="F71" s="22" t="s">
        <v>29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  <c r="S71" s="48" t="str">
        <f t="shared" si="6"/>
        <v/>
      </c>
      <c r="T71" s="9">
        <f>IF(E70="",0,(SUM(S70+S71)))</f>
        <v>0</v>
      </c>
      <c r="U71" s="251"/>
      <c r="V71" s="90">
        <f t="shared" si="7"/>
        <v>0</v>
      </c>
      <c r="W71" s="91">
        <f>SUM(V70:V71)</f>
        <v>0</v>
      </c>
    </row>
    <row r="72" spans="1:23" ht="17.25" customHeight="1" x14ac:dyDescent="0.2">
      <c r="A72" s="246"/>
      <c r="B72" s="246"/>
      <c r="C72" s="248"/>
      <c r="D72" s="248"/>
      <c r="E72" s="26"/>
      <c r="F72" s="21" t="s">
        <v>28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5"/>
      <c r="S72" s="10" t="str">
        <f t="shared" si="6"/>
        <v/>
      </c>
      <c r="T72" s="8"/>
      <c r="U72" s="250"/>
      <c r="V72" s="88">
        <f t="shared" si="7"/>
        <v>0</v>
      </c>
      <c r="W72" s="89" t="s">
        <v>40</v>
      </c>
    </row>
    <row r="73" spans="1:23" ht="16.5" customHeight="1" x14ac:dyDescent="0.2">
      <c r="A73" s="247"/>
      <c r="B73" s="247"/>
      <c r="C73" s="249"/>
      <c r="D73" s="239"/>
      <c r="E73" s="26"/>
      <c r="F73" s="22" t="s">
        <v>29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7"/>
      <c r="S73" s="48" t="str">
        <f t="shared" si="6"/>
        <v/>
      </c>
      <c r="T73" s="9">
        <f>IF(E72="",0,(SUM(S72+S73)))</f>
        <v>0</v>
      </c>
      <c r="U73" s="251"/>
      <c r="V73" s="90">
        <f t="shared" si="7"/>
        <v>0</v>
      </c>
      <c r="W73" s="91">
        <f>SUM(V72:V73)</f>
        <v>0</v>
      </c>
    </row>
    <row r="74" spans="1:23" ht="16.5" customHeight="1" x14ac:dyDescent="0.2">
      <c r="A74" s="246"/>
      <c r="B74" s="246"/>
      <c r="C74" s="248"/>
      <c r="D74" s="248"/>
      <c r="E74" s="26"/>
      <c r="F74" s="21" t="s">
        <v>28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10" t="str">
        <f t="shared" si="6"/>
        <v/>
      </c>
      <c r="T74" s="8"/>
      <c r="U74" s="250"/>
      <c r="V74" s="88">
        <f t="shared" si="7"/>
        <v>0</v>
      </c>
      <c r="W74" s="89" t="s">
        <v>40</v>
      </c>
    </row>
    <row r="75" spans="1:23" ht="16.5" customHeight="1" x14ac:dyDescent="0.2">
      <c r="A75" s="247"/>
      <c r="B75" s="247"/>
      <c r="C75" s="249"/>
      <c r="D75" s="239"/>
      <c r="E75" s="26"/>
      <c r="F75" s="22" t="s">
        <v>29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7"/>
      <c r="S75" s="48" t="str">
        <f t="shared" si="6"/>
        <v/>
      </c>
      <c r="T75" s="9">
        <f>IF(E74="",0,(SUM(S74+S75)))</f>
        <v>0</v>
      </c>
      <c r="U75" s="251"/>
      <c r="V75" s="90">
        <f t="shared" si="7"/>
        <v>0</v>
      </c>
      <c r="W75" s="91">
        <f>SUM(V74:V75)</f>
        <v>0</v>
      </c>
    </row>
    <row r="76" spans="1:23" ht="16.5" customHeight="1" x14ac:dyDescent="0.2">
      <c r="A76" s="246"/>
      <c r="B76" s="246"/>
      <c r="C76" s="248"/>
      <c r="D76" s="248"/>
      <c r="E76" s="26"/>
      <c r="F76" s="21" t="s">
        <v>28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10" t="str">
        <f t="shared" si="6"/>
        <v/>
      </c>
      <c r="T76" s="8"/>
      <c r="U76" s="250"/>
      <c r="V76" s="88">
        <f t="shared" si="7"/>
        <v>0</v>
      </c>
      <c r="W76" s="89" t="s">
        <v>40</v>
      </c>
    </row>
    <row r="77" spans="1:23" ht="16.5" customHeight="1" x14ac:dyDescent="0.2">
      <c r="A77" s="247"/>
      <c r="B77" s="247"/>
      <c r="C77" s="249"/>
      <c r="D77" s="239"/>
      <c r="E77" s="26"/>
      <c r="F77" s="22" t="s">
        <v>29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S77" s="48" t="str">
        <f t="shared" si="6"/>
        <v/>
      </c>
      <c r="T77" s="9">
        <f>IF(E76="",0,(SUM(S76+S77)))</f>
        <v>0</v>
      </c>
      <c r="U77" s="251"/>
      <c r="V77" s="90">
        <f t="shared" si="7"/>
        <v>0</v>
      </c>
      <c r="W77" s="91">
        <f>SUM(V76:V77)</f>
        <v>0</v>
      </c>
    </row>
    <row r="78" spans="1:23" ht="16.5" customHeight="1" x14ac:dyDescent="0.2">
      <c r="A78" s="246"/>
      <c r="B78" s="246"/>
      <c r="C78" s="248"/>
      <c r="D78" s="248"/>
      <c r="E78" s="26"/>
      <c r="F78" s="21" t="s">
        <v>28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5"/>
      <c r="S78" s="10" t="str">
        <f t="shared" si="6"/>
        <v/>
      </c>
      <c r="T78" s="8"/>
      <c r="U78" s="250"/>
      <c r="V78" s="88">
        <f t="shared" si="7"/>
        <v>0</v>
      </c>
      <c r="W78" s="89" t="s">
        <v>40</v>
      </c>
    </row>
    <row r="79" spans="1:23" ht="16.5" customHeight="1" x14ac:dyDescent="0.2">
      <c r="A79" s="247"/>
      <c r="B79" s="247"/>
      <c r="C79" s="249"/>
      <c r="D79" s="239"/>
      <c r="E79" s="26"/>
      <c r="F79" s="22" t="s">
        <v>29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S79" s="48" t="str">
        <f t="shared" si="6"/>
        <v/>
      </c>
      <c r="T79" s="11">
        <f>IF(E78="",0,(SUM(S78+S79)))</f>
        <v>0</v>
      </c>
      <c r="U79" s="251"/>
      <c r="V79" s="90">
        <f t="shared" si="7"/>
        <v>0</v>
      </c>
      <c r="W79" s="91">
        <f>SUM(V78:V79)</f>
        <v>0</v>
      </c>
    </row>
    <row r="80" spans="1:23" ht="16.5" customHeight="1" x14ac:dyDescent="0.2">
      <c r="A80" s="246"/>
      <c r="B80" s="246"/>
      <c r="C80" s="248"/>
      <c r="D80" s="248"/>
      <c r="E80" s="26"/>
      <c r="F80" s="21" t="s">
        <v>28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  <c r="S80" s="10" t="str">
        <f t="shared" si="6"/>
        <v/>
      </c>
      <c r="T80" s="8"/>
      <c r="U80" s="250"/>
      <c r="V80" s="88">
        <f t="shared" si="7"/>
        <v>0</v>
      </c>
      <c r="W80" s="89" t="s">
        <v>40</v>
      </c>
    </row>
    <row r="81" spans="1:23" ht="16.5" customHeight="1" x14ac:dyDescent="0.2">
      <c r="A81" s="247"/>
      <c r="B81" s="247"/>
      <c r="C81" s="249"/>
      <c r="D81" s="239"/>
      <c r="E81" s="26"/>
      <c r="F81" s="22" t="s">
        <v>29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S81" s="48" t="str">
        <f t="shared" si="6"/>
        <v/>
      </c>
      <c r="T81" s="9">
        <f>IF(E80="",0,(SUM(S80+S81)))</f>
        <v>0</v>
      </c>
      <c r="U81" s="251"/>
      <c r="V81" s="90">
        <f t="shared" si="7"/>
        <v>0</v>
      </c>
      <c r="W81" s="91">
        <f>SUM(V80:V81)</f>
        <v>0</v>
      </c>
    </row>
    <row r="82" spans="1:23" ht="16.5" customHeight="1" x14ac:dyDescent="0.2">
      <c r="A82" s="246"/>
      <c r="B82" s="246"/>
      <c r="C82" s="248"/>
      <c r="D82" s="248"/>
      <c r="E82" s="26"/>
      <c r="F82" s="21" t="s">
        <v>28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  <c r="S82" s="10" t="str">
        <f t="shared" si="6"/>
        <v/>
      </c>
      <c r="T82" s="8"/>
      <c r="U82" s="250"/>
      <c r="V82" s="88">
        <f t="shared" si="7"/>
        <v>0</v>
      </c>
      <c r="W82" s="89" t="s">
        <v>40</v>
      </c>
    </row>
    <row r="83" spans="1:23" ht="16.5" customHeight="1" x14ac:dyDescent="0.2">
      <c r="A83" s="247"/>
      <c r="B83" s="247"/>
      <c r="C83" s="249"/>
      <c r="D83" s="239"/>
      <c r="E83" s="26"/>
      <c r="F83" s="22" t="s">
        <v>29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S83" s="48" t="str">
        <f t="shared" si="6"/>
        <v/>
      </c>
      <c r="T83" s="9">
        <f>IF(E82="",0,(SUM(S82+S83)))</f>
        <v>0</v>
      </c>
      <c r="U83" s="251"/>
      <c r="V83" s="90">
        <f t="shared" si="7"/>
        <v>0</v>
      </c>
      <c r="W83" s="91">
        <f>SUM(V82:V83)</f>
        <v>0</v>
      </c>
    </row>
    <row r="84" spans="1:23" ht="16.5" customHeight="1" x14ac:dyDescent="0.2">
      <c r="A84" s="246"/>
      <c r="B84" s="246"/>
      <c r="C84" s="248"/>
      <c r="D84" s="248"/>
      <c r="E84" s="26"/>
      <c r="F84" s="21" t="s">
        <v>28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S84" s="10" t="str">
        <f t="shared" si="6"/>
        <v/>
      </c>
      <c r="T84" s="8"/>
      <c r="U84" s="250"/>
      <c r="V84" s="88">
        <f t="shared" si="7"/>
        <v>0</v>
      </c>
      <c r="W84" s="89" t="s">
        <v>40</v>
      </c>
    </row>
    <row r="85" spans="1:23" ht="16.5" customHeight="1" x14ac:dyDescent="0.2">
      <c r="A85" s="247"/>
      <c r="B85" s="247"/>
      <c r="C85" s="249"/>
      <c r="D85" s="239"/>
      <c r="E85" s="26"/>
      <c r="F85" s="22" t="s">
        <v>29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S85" s="48" t="str">
        <f t="shared" si="6"/>
        <v/>
      </c>
      <c r="T85" s="16">
        <f>IF(E84="",0,(SUM(S84+S85)))</f>
        <v>0</v>
      </c>
      <c r="U85" s="251"/>
      <c r="V85" s="90">
        <f t="shared" si="7"/>
        <v>0</v>
      </c>
      <c r="W85" s="91">
        <f>SUM(V84:V85)</f>
        <v>0</v>
      </c>
    </row>
    <row r="86" spans="1:23" ht="16.5" customHeight="1" x14ac:dyDescent="0.2">
      <c r="A86" s="246"/>
      <c r="B86" s="246"/>
      <c r="C86" s="248"/>
      <c r="D86" s="248"/>
      <c r="E86" s="26"/>
      <c r="F86" s="21" t="s">
        <v>28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S86" s="10" t="str">
        <f t="shared" si="6"/>
        <v/>
      </c>
      <c r="T86" s="8"/>
      <c r="U86" s="253"/>
      <c r="V86" s="88">
        <f t="shared" si="7"/>
        <v>0</v>
      </c>
      <c r="W86" s="89" t="s">
        <v>40</v>
      </c>
    </row>
    <row r="87" spans="1:23" ht="16.5" customHeight="1" x14ac:dyDescent="0.2">
      <c r="A87" s="247"/>
      <c r="B87" s="247"/>
      <c r="C87" s="249"/>
      <c r="D87" s="239"/>
      <c r="E87" s="26"/>
      <c r="F87" s="22" t="s">
        <v>29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S87" s="48" t="str">
        <f t="shared" si="6"/>
        <v/>
      </c>
      <c r="T87" s="9">
        <f>IF(E86="",0,(SUM(S86+S87)))</f>
        <v>0</v>
      </c>
      <c r="U87" s="254"/>
      <c r="V87" s="90">
        <f t="shared" si="7"/>
        <v>0</v>
      </c>
      <c r="W87" s="91">
        <f>SUM(V86:V87)</f>
        <v>0</v>
      </c>
    </row>
    <row r="88" spans="1:23" ht="16.5" customHeight="1" x14ac:dyDescent="0.2">
      <c r="A88" s="246"/>
      <c r="B88" s="246"/>
      <c r="C88" s="248"/>
      <c r="D88" s="248"/>
      <c r="E88" s="26"/>
      <c r="F88" s="21" t="s">
        <v>28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5"/>
      <c r="S88" s="10" t="str">
        <f t="shared" si="6"/>
        <v/>
      </c>
      <c r="T88" s="8"/>
      <c r="U88" s="250"/>
      <c r="V88" s="88">
        <f t="shared" si="7"/>
        <v>0</v>
      </c>
      <c r="W88" s="89" t="s">
        <v>40</v>
      </c>
    </row>
    <row r="89" spans="1:23" ht="16.5" customHeight="1" x14ac:dyDescent="0.2">
      <c r="A89" s="247"/>
      <c r="B89" s="247"/>
      <c r="C89" s="249"/>
      <c r="D89" s="239"/>
      <c r="E89" s="26"/>
      <c r="F89" s="22" t="s">
        <v>29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7"/>
      <c r="S89" s="48" t="str">
        <f t="shared" si="6"/>
        <v/>
      </c>
      <c r="T89" s="9">
        <f>IF(E88="",0,(SUM(S88+S89)))</f>
        <v>0</v>
      </c>
      <c r="U89" s="251"/>
      <c r="V89" s="90">
        <f t="shared" si="7"/>
        <v>0</v>
      </c>
      <c r="W89" s="91">
        <f>SUM(V88:V89)</f>
        <v>0</v>
      </c>
    </row>
    <row r="90" spans="1:23" ht="16.5" customHeight="1" x14ac:dyDescent="0.2">
      <c r="A90" s="246"/>
      <c r="B90" s="246"/>
      <c r="C90" s="248"/>
      <c r="D90" s="248"/>
      <c r="E90" s="26"/>
      <c r="F90" s="21" t="s">
        <v>28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5"/>
      <c r="S90" s="10" t="str">
        <f t="shared" si="6"/>
        <v/>
      </c>
      <c r="T90" s="8"/>
      <c r="U90" s="250"/>
      <c r="V90" s="88">
        <f t="shared" si="7"/>
        <v>0</v>
      </c>
      <c r="W90" s="89" t="s">
        <v>40</v>
      </c>
    </row>
    <row r="91" spans="1:23" ht="16.5" customHeight="1" x14ac:dyDescent="0.2">
      <c r="A91" s="247"/>
      <c r="B91" s="247"/>
      <c r="C91" s="252"/>
      <c r="D91" s="239"/>
      <c r="E91" s="26"/>
      <c r="F91" s="22" t="s">
        <v>29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  <c r="S91" s="48" t="str">
        <f t="shared" si="6"/>
        <v/>
      </c>
      <c r="T91" s="9">
        <f>IF(E90="",0,(SUM(S90+S91)))</f>
        <v>0</v>
      </c>
      <c r="U91" s="251"/>
      <c r="V91" s="90">
        <f t="shared" si="7"/>
        <v>0</v>
      </c>
      <c r="W91" s="91">
        <f>SUM(V90:V91)</f>
        <v>0</v>
      </c>
    </row>
    <row r="92" spans="1:23" ht="16.5" customHeight="1" x14ac:dyDescent="0.2">
      <c r="A92" s="246"/>
      <c r="B92" s="246"/>
      <c r="C92" s="248"/>
      <c r="D92" s="248"/>
      <c r="E92" s="26"/>
      <c r="F92" s="21" t="s">
        <v>28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5"/>
      <c r="S92" s="10" t="str">
        <f t="shared" si="6"/>
        <v/>
      </c>
      <c r="T92" s="8"/>
      <c r="U92" s="250"/>
      <c r="V92" s="88">
        <f t="shared" si="7"/>
        <v>0</v>
      </c>
      <c r="W92" s="89" t="s">
        <v>40</v>
      </c>
    </row>
    <row r="93" spans="1:23" ht="16.5" customHeight="1" x14ac:dyDescent="0.2">
      <c r="A93" s="247"/>
      <c r="B93" s="247"/>
      <c r="C93" s="249"/>
      <c r="D93" s="239"/>
      <c r="E93" s="26"/>
      <c r="F93" s="22" t="s">
        <v>29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S93" s="48" t="str">
        <f t="shared" si="6"/>
        <v/>
      </c>
      <c r="T93" s="9">
        <f>IF(E92="",0,(SUM(S92+S93)))</f>
        <v>0</v>
      </c>
      <c r="U93" s="251"/>
      <c r="V93" s="90">
        <f t="shared" si="7"/>
        <v>0</v>
      </c>
      <c r="W93" s="91">
        <f>SUM(V92:V93)</f>
        <v>0</v>
      </c>
    </row>
    <row r="94" spans="1:23" ht="16.5" customHeight="1" x14ac:dyDescent="0.2">
      <c r="A94" s="246"/>
      <c r="B94" s="246"/>
      <c r="C94" s="248"/>
      <c r="D94" s="248"/>
      <c r="E94" s="26"/>
      <c r="F94" s="21" t="s">
        <v>28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5"/>
      <c r="S94" s="10" t="str">
        <f t="shared" si="6"/>
        <v/>
      </c>
      <c r="T94" s="8"/>
      <c r="U94" s="250"/>
      <c r="V94" s="88">
        <f t="shared" si="7"/>
        <v>0</v>
      </c>
      <c r="W94" s="89" t="s">
        <v>40</v>
      </c>
    </row>
    <row r="95" spans="1:23" ht="16.5" customHeight="1" x14ac:dyDescent="0.2">
      <c r="A95" s="247"/>
      <c r="B95" s="247"/>
      <c r="C95" s="249"/>
      <c r="D95" s="239"/>
      <c r="E95" s="26"/>
      <c r="F95" s="22" t="s">
        <v>29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S95" s="48" t="str">
        <f t="shared" si="6"/>
        <v/>
      </c>
      <c r="T95" s="9">
        <f>IF(E94="",0,(SUM(S94+S95)))</f>
        <v>0</v>
      </c>
      <c r="U95" s="251"/>
      <c r="V95" s="90">
        <f t="shared" si="7"/>
        <v>0</v>
      </c>
      <c r="W95" s="91">
        <f>SUM(V94:V95)</f>
        <v>0</v>
      </c>
    </row>
    <row r="96" spans="1:23" ht="16.5" customHeight="1" x14ac:dyDescent="0.2">
      <c r="A96" s="246"/>
      <c r="B96" s="246"/>
      <c r="C96" s="248"/>
      <c r="D96" s="248"/>
      <c r="E96" s="26"/>
      <c r="F96" s="21" t="s">
        <v>28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5"/>
      <c r="S96" s="10" t="str">
        <f t="shared" si="6"/>
        <v/>
      </c>
      <c r="T96" s="8"/>
      <c r="U96" s="250"/>
      <c r="V96" s="88">
        <f t="shared" si="7"/>
        <v>0</v>
      </c>
      <c r="W96" s="89" t="s">
        <v>40</v>
      </c>
    </row>
    <row r="97" spans="1:23" ht="16.5" customHeight="1" x14ac:dyDescent="0.2">
      <c r="A97" s="247"/>
      <c r="B97" s="247"/>
      <c r="C97" s="249"/>
      <c r="D97" s="239"/>
      <c r="E97" s="26"/>
      <c r="F97" s="22" t="s">
        <v>29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S97" s="48" t="str">
        <f t="shared" si="6"/>
        <v/>
      </c>
      <c r="T97" s="9">
        <f>IF(E96="",0,(SUM(S96+S97)))</f>
        <v>0</v>
      </c>
      <c r="U97" s="251"/>
      <c r="V97" s="90">
        <f t="shared" si="7"/>
        <v>0</v>
      </c>
      <c r="W97" s="91">
        <f>SUM(V96:V97)</f>
        <v>0</v>
      </c>
    </row>
    <row r="98" spans="1:23" ht="16.5" customHeight="1" x14ac:dyDescent="0.2">
      <c r="A98" s="246"/>
      <c r="B98" s="246"/>
      <c r="C98" s="248"/>
      <c r="D98" s="248"/>
      <c r="E98" s="26"/>
      <c r="F98" s="21" t="s">
        <v>28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5"/>
      <c r="S98" s="10" t="str">
        <f t="shared" ref="S98:S129" si="8">IF(E98="","",SUM(G98:Q98)-(R98))</f>
        <v/>
      </c>
      <c r="T98" s="8"/>
      <c r="U98" s="250"/>
      <c r="V98" s="88">
        <f t="shared" ref="V98:V129" si="9">SUM(G98:I98)</f>
        <v>0</v>
      </c>
      <c r="W98" s="89" t="s">
        <v>40</v>
      </c>
    </row>
    <row r="99" spans="1:23" ht="16.5" customHeight="1" x14ac:dyDescent="0.2">
      <c r="A99" s="247"/>
      <c r="B99" s="247"/>
      <c r="C99" s="249"/>
      <c r="D99" s="239"/>
      <c r="E99" s="26"/>
      <c r="F99" s="22" t="s">
        <v>29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S99" s="48" t="str">
        <f t="shared" si="8"/>
        <v/>
      </c>
      <c r="T99" s="9">
        <f>IF(E98="",0,(SUM(S98+S99)))</f>
        <v>0</v>
      </c>
      <c r="U99" s="251"/>
      <c r="V99" s="90">
        <f t="shared" si="9"/>
        <v>0</v>
      </c>
      <c r="W99" s="91">
        <f>SUM(V98:V99)</f>
        <v>0</v>
      </c>
    </row>
    <row r="100" spans="1:23" ht="16.5" customHeight="1" x14ac:dyDescent="0.2">
      <c r="A100" s="246"/>
      <c r="B100" s="246"/>
      <c r="C100" s="248"/>
      <c r="D100" s="248"/>
      <c r="E100" s="26"/>
      <c r="F100" s="21" t="s">
        <v>28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  <c r="S100" s="10" t="str">
        <f t="shared" si="8"/>
        <v/>
      </c>
      <c r="T100" s="8"/>
      <c r="U100" s="250"/>
      <c r="V100" s="88">
        <f t="shared" si="9"/>
        <v>0</v>
      </c>
      <c r="W100" s="89" t="s">
        <v>40</v>
      </c>
    </row>
    <row r="101" spans="1:23" ht="16.5" customHeight="1" x14ac:dyDescent="0.2">
      <c r="A101" s="247"/>
      <c r="B101" s="247"/>
      <c r="C101" s="249"/>
      <c r="D101" s="239"/>
      <c r="E101" s="26"/>
      <c r="F101" s="22" t="s">
        <v>29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S101" s="48" t="str">
        <f t="shared" si="8"/>
        <v/>
      </c>
      <c r="T101" s="9">
        <f>IF(E100="",0,(SUM(S100+S101)))</f>
        <v>0</v>
      </c>
      <c r="U101" s="251"/>
      <c r="V101" s="90">
        <f t="shared" si="9"/>
        <v>0</v>
      </c>
      <c r="W101" s="91">
        <f>SUM(V100:V101)</f>
        <v>0</v>
      </c>
    </row>
    <row r="102" spans="1:23" ht="16.5" customHeight="1" x14ac:dyDescent="0.2">
      <c r="A102" s="246"/>
      <c r="B102" s="246"/>
      <c r="C102" s="248"/>
      <c r="D102" s="248"/>
      <c r="E102" s="26"/>
      <c r="F102" s="21" t="s">
        <v>28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10" t="str">
        <f t="shared" si="8"/>
        <v/>
      </c>
      <c r="T102" s="8"/>
      <c r="U102" s="250"/>
      <c r="V102" s="88">
        <f t="shared" si="9"/>
        <v>0</v>
      </c>
      <c r="W102" s="89" t="s">
        <v>40</v>
      </c>
    </row>
    <row r="103" spans="1:23" ht="16.5" customHeight="1" x14ac:dyDescent="0.2">
      <c r="A103" s="247"/>
      <c r="B103" s="247"/>
      <c r="C103" s="249"/>
      <c r="D103" s="239"/>
      <c r="E103" s="26"/>
      <c r="F103" s="22" t="s">
        <v>29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S103" s="48" t="str">
        <f t="shared" si="8"/>
        <v/>
      </c>
      <c r="T103" s="9">
        <f>IF(E102="",0,(SUM(S102+S103)))</f>
        <v>0</v>
      </c>
      <c r="U103" s="251"/>
      <c r="V103" s="90">
        <f t="shared" si="9"/>
        <v>0</v>
      </c>
      <c r="W103" s="91">
        <f>SUM(V102:V103)</f>
        <v>0</v>
      </c>
    </row>
    <row r="104" spans="1:23" ht="16.5" customHeight="1" x14ac:dyDescent="0.2">
      <c r="A104" s="246"/>
      <c r="B104" s="246"/>
      <c r="C104" s="248"/>
      <c r="D104" s="248"/>
      <c r="E104" s="26"/>
      <c r="F104" s="21" t="s">
        <v>28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  <c r="S104" s="10" t="str">
        <f t="shared" si="8"/>
        <v/>
      </c>
      <c r="T104" s="8"/>
      <c r="U104" s="250"/>
      <c r="V104" s="88">
        <f t="shared" si="9"/>
        <v>0</v>
      </c>
      <c r="W104" s="89" t="s">
        <v>40</v>
      </c>
    </row>
    <row r="105" spans="1:23" ht="16.5" customHeight="1" x14ac:dyDescent="0.2">
      <c r="A105" s="247"/>
      <c r="B105" s="247"/>
      <c r="C105" s="249"/>
      <c r="D105" s="239"/>
      <c r="E105" s="26"/>
      <c r="F105" s="22" t="s">
        <v>29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S105" s="48" t="str">
        <f t="shared" si="8"/>
        <v/>
      </c>
      <c r="T105" s="16">
        <f>IF(E104="",0,(SUM(S104+S105)))</f>
        <v>0</v>
      </c>
      <c r="U105" s="251"/>
      <c r="V105" s="90">
        <f t="shared" si="9"/>
        <v>0</v>
      </c>
      <c r="W105" s="91">
        <f>SUM(V104:V105)</f>
        <v>0</v>
      </c>
    </row>
    <row r="106" spans="1:23" ht="16.5" customHeight="1" x14ac:dyDescent="0.2">
      <c r="A106" s="246"/>
      <c r="B106" s="246"/>
      <c r="C106" s="248"/>
      <c r="D106" s="248"/>
      <c r="E106" s="26"/>
      <c r="F106" s="21" t="s">
        <v>28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  <c r="S106" s="10" t="str">
        <f t="shared" si="8"/>
        <v/>
      </c>
      <c r="T106" s="8"/>
      <c r="U106" s="250"/>
      <c r="V106" s="88">
        <f t="shared" si="9"/>
        <v>0</v>
      </c>
      <c r="W106" s="89" t="s">
        <v>40</v>
      </c>
    </row>
    <row r="107" spans="1:23" ht="16.5" customHeight="1" x14ac:dyDescent="0.2">
      <c r="A107" s="247"/>
      <c r="B107" s="247"/>
      <c r="C107" s="249"/>
      <c r="D107" s="239"/>
      <c r="E107" s="27"/>
      <c r="F107" s="23" t="s">
        <v>29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  <c r="S107" s="48" t="str">
        <f t="shared" si="8"/>
        <v/>
      </c>
      <c r="T107" s="9">
        <f>IF(E106="",0,(SUM(S106+S107)))</f>
        <v>0</v>
      </c>
      <c r="U107" s="251"/>
      <c r="V107" s="90">
        <f t="shared" si="9"/>
        <v>0</v>
      </c>
      <c r="W107" s="91">
        <f>SUM(V106:V107)</f>
        <v>0</v>
      </c>
    </row>
    <row r="108" spans="1:23" ht="16.5" customHeight="1" x14ac:dyDescent="0.2">
      <c r="A108" s="246"/>
      <c r="B108" s="246"/>
      <c r="C108" s="248"/>
      <c r="D108" s="248"/>
      <c r="E108" s="26"/>
      <c r="F108" s="21" t="s">
        <v>28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10" t="str">
        <f t="shared" si="8"/>
        <v/>
      </c>
      <c r="T108" s="8"/>
      <c r="U108" s="250"/>
      <c r="V108" s="88">
        <f t="shared" si="9"/>
        <v>0</v>
      </c>
      <c r="W108" s="89" t="s">
        <v>40</v>
      </c>
    </row>
    <row r="109" spans="1:23" ht="16.5" customHeight="1" x14ac:dyDescent="0.2">
      <c r="A109" s="247"/>
      <c r="B109" s="247"/>
      <c r="C109" s="249"/>
      <c r="D109" s="239"/>
      <c r="E109" s="26"/>
      <c r="F109" s="22" t="s">
        <v>29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S109" s="48" t="str">
        <f t="shared" si="8"/>
        <v/>
      </c>
      <c r="T109" s="9">
        <f>IF(E108="",0,(SUM(S108+S109)))</f>
        <v>0</v>
      </c>
      <c r="U109" s="251"/>
      <c r="V109" s="90">
        <f t="shared" si="9"/>
        <v>0</v>
      </c>
      <c r="W109" s="91">
        <f>SUM(V108:V109)</f>
        <v>0</v>
      </c>
    </row>
    <row r="110" spans="1:23" ht="16.5" customHeight="1" x14ac:dyDescent="0.2">
      <c r="A110" s="246"/>
      <c r="B110" s="246"/>
      <c r="C110" s="248"/>
      <c r="D110" s="248"/>
      <c r="E110" s="26"/>
      <c r="F110" s="21" t="s">
        <v>28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5"/>
      <c r="S110" s="10" t="str">
        <f t="shared" si="8"/>
        <v/>
      </c>
      <c r="T110" s="8"/>
      <c r="U110" s="250"/>
      <c r="V110" s="88">
        <f t="shared" si="9"/>
        <v>0</v>
      </c>
      <c r="W110" s="89" t="s">
        <v>40</v>
      </c>
    </row>
    <row r="111" spans="1:23" ht="16.5" customHeight="1" x14ac:dyDescent="0.2">
      <c r="A111" s="247"/>
      <c r="B111" s="247"/>
      <c r="C111" s="249"/>
      <c r="D111" s="249"/>
      <c r="E111" s="26"/>
      <c r="F111" s="22" t="s">
        <v>29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  <c r="S111" s="48" t="str">
        <f t="shared" si="8"/>
        <v/>
      </c>
      <c r="T111" s="9">
        <f>IF(E110="",0,(SUM(S110+S111)))</f>
        <v>0</v>
      </c>
      <c r="U111" s="251"/>
      <c r="V111" s="90">
        <f t="shared" si="9"/>
        <v>0</v>
      </c>
      <c r="W111" s="91">
        <f>SUM(V110:V111)</f>
        <v>0</v>
      </c>
    </row>
    <row r="112" spans="1:23" ht="16.5" customHeight="1" x14ac:dyDescent="0.2">
      <c r="A112" s="246"/>
      <c r="B112" s="246"/>
      <c r="C112" s="248"/>
      <c r="D112" s="248"/>
      <c r="E112" s="26"/>
      <c r="F112" s="21" t="s">
        <v>28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  <c r="S112" s="10" t="str">
        <f t="shared" si="8"/>
        <v/>
      </c>
      <c r="T112" s="8"/>
      <c r="U112" s="250"/>
      <c r="V112" s="88">
        <f t="shared" si="9"/>
        <v>0</v>
      </c>
      <c r="W112" s="89" t="s">
        <v>40</v>
      </c>
    </row>
    <row r="113" spans="1:23" ht="16.5" customHeight="1" x14ac:dyDescent="0.2">
      <c r="A113" s="247"/>
      <c r="B113" s="247"/>
      <c r="C113" s="249"/>
      <c r="D113" s="239"/>
      <c r="E113" s="26"/>
      <c r="F113" s="22" t="s">
        <v>29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  <c r="S113" s="48" t="str">
        <f t="shared" si="8"/>
        <v/>
      </c>
      <c r="T113" s="9">
        <f>IF(E112="",0,(SUM(S112+S113)))</f>
        <v>0</v>
      </c>
      <c r="U113" s="251"/>
      <c r="V113" s="90">
        <f t="shared" si="9"/>
        <v>0</v>
      </c>
      <c r="W113" s="91">
        <f>SUM(V112:V113)</f>
        <v>0</v>
      </c>
    </row>
    <row r="114" spans="1:23" ht="16.5" customHeight="1" x14ac:dyDescent="0.2">
      <c r="A114" s="246"/>
      <c r="B114" s="246"/>
      <c r="C114" s="248"/>
      <c r="D114" s="248"/>
      <c r="E114" s="26"/>
      <c r="F114" s="21" t="s">
        <v>28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  <c r="S114" s="10" t="str">
        <f t="shared" si="8"/>
        <v/>
      </c>
      <c r="T114" s="8"/>
      <c r="U114" s="250"/>
      <c r="V114" s="88">
        <f t="shared" si="9"/>
        <v>0</v>
      </c>
      <c r="W114" s="89" t="s">
        <v>40</v>
      </c>
    </row>
    <row r="115" spans="1:23" ht="16.5" customHeight="1" x14ac:dyDescent="0.2">
      <c r="A115" s="247"/>
      <c r="B115" s="247"/>
      <c r="C115" s="249"/>
      <c r="D115" s="239"/>
      <c r="E115" s="26"/>
      <c r="F115" s="22" t="s">
        <v>29</v>
      </c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  <c r="S115" s="48" t="str">
        <f t="shared" si="8"/>
        <v/>
      </c>
      <c r="T115" s="16">
        <f>IF(E114="",0,(SUM(S114+S115)))</f>
        <v>0</v>
      </c>
      <c r="U115" s="251"/>
      <c r="V115" s="90">
        <f t="shared" si="9"/>
        <v>0</v>
      </c>
      <c r="W115" s="91">
        <f>SUM(V114:V115)</f>
        <v>0</v>
      </c>
    </row>
    <row r="116" spans="1:23" ht="16.5" customHeight="1" x14ac:dyDescent="0.2">
      <c r="A116" s="246"/>
      <c r="B116" s="246"/>
      <c r="C116" s="248"/>
      <c r="D116" s="248"/>
      <c r="E116" s="26"/>
      <c r="F116" s="21" t="s">
        <v>28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5"/>
      <c r="S116" s="10" t="str">
        <f t="shared" si="8"/>
        <v/>
      </c>
      <c r="T116" s="8"/>
      <c r="U116" s="250"/>
      <c r="V116" s="88">
        <f t="shared" si="9"/>
        <v>0</v>
      </c>
      <c r="W116" s="89" t="s">
        <v>40</v>
      </c>
    </row>
    <row r="117" spans="1:23" ht="16.5" customHeight="1" x14ac:dyDescent="0.2">
      <c r="A117" s="247"/>
      <c r="B117" s="247"/>
      <c r="C117" s="249"/>
      <c r="D117" s="239"/>
      <c r="E117" s="26"/>
      <c r="F117" s="22" t="s">
        <v>29</v>
      </c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  <c r="S117" s="48" t="str">
        <f t="shared" si="8"/>
        <v/>
      </c>
      <c r="T117" s="9">
        <f>IF(E116="",0,(SUM(S116+S117)))</f>
        <v>0</v>
      </c>
      <c r="U117" s="251"/>
      <c r="V117" s="90">
        <f t="shared" si="9"/>
        <v>0</v>
      </c>
      <c r="W117" s="91">
        <f>SUM(V116:V117)</f>
        <v>0</v>
      </c>
    </row>
    <row r="118" spans="1:23" ht="16.5" customHeight="1" x14ac:dyDescent="0.2">
      <c r="A118" s="246"/>
      <c r="B118" s="246"/>
      <c r="C118" s="248"/>
      <c r="D118" s="248"/>
      <c r="E118" s="26"/>
      <c r="F118" s="21" t="s">
        <v>28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10" t="str">
        <f t="shared" si="8"/>
        <v/>
      </c>
      <c r="T118" s="8"/>
      <c r="U118" s="250"/>
      <c r="V118" s="88">
        <f t="shared" si="9"/>
        <v>0</v>
      </c>
      <c r="W118" s="89" t="s">
        <v>40</v>
      </c>
    </row>
    <row r="119" spans="1:23" ht="16.5" customHeight="1" x14ac:dyDescent="0.2">
      <c r="A119" s="247"/>
      <c r="B119" s="247"/>
      <c r="C119" s="249"/>
      <c r="D119" s="239"/>
      <c r="E119" s="26"/>
      <c r="F119" s="22" t="s">
        <v>29</v>
      </c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  <c r="S119" s="48" t="str">
        <f t="shared" si="8"/>
        <v/>
      </c>
      <c r="T119" s="16">
        <f>IF(E118="",0,(SUM(S118+S119)))</f>
        <v>0</v>
      </c>
      <c r="U119" s="251"/>
      <c r="V119" s="90">
        <f t="shared" si="9"/>
        <v>0</v>
      </c>
      <c r="W119" s="91">
        <f>SUM(V118:V119)</f>
        <v>0</v>
      </c>
    </row>
    <row r="120" spans="1:23" ht="16.5" customHeight="1" x14ac:dyDescent="0.2">
      <c r="A120" s="246"/>
      <c r="B120" s="246"/>
      <c r="C120" s="248"/>
      <c r="D120" s="248"/>
      <c r="E120" s="26"/>
      <c r="F120" s="21" t="s">
        <v>28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5"/>
      <c r="S120" s="10" t="str">
        <f t="shared" si="8"/>
        <v/>
      </c>
      <c r="T120" s="8"/>
      <c r="U120" s="250"/>
      <c r="V120" s="88">
        <f t="shared" si="9"/>
        <v>0</v>
      </c>
      <c r="W120" s="89" t="s">
        <v>40</v>
      </c>
    </row>
    <row r="121" spans="1:23" ht="16.5" customHeight="1" x14ac:dyDescent="0.2">
      <c r="A121" s="247"/>
      <c r="B121" s="247"/>
      <c r="C121" s="249"/>
      <c r="D121" s="239"/>
      <c r="E121" s="26"/>
      <c r="F121" s="22" t="s">
        <v>29</v>
      </c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  <c r="S121" s="48" t="str">
        <f t="shared" si="8"/>
        <v/>
      </c>
      <c r="T121" s="9">
        <f>IF(E120="",0,(SUM(S120+S121)))</f>
        <v>0</v>
      </c>
      <c r="U121" s="251"/>
      <c r="V121" s="90">
        <f t="shared" si="9"/>
        <v>0</v>
      </c>
      <c r="W121" s="91">
        <f>SUM(V120:V121)</f>
        <v>0</v>
      </c>
    </row>
    <row r="122" spans="1:23" ht="16.5" customHeight="1" x14ac:dyDescent="0.2">
      <c r="A122" s="246"/>
      <c r="B122" s="246"/>
      <c r="C122" s="248"/>
      <c r="D122" s="248"/>
      <c r="E122" s="26"/>
      <c r="F122" s="21" t="s">
        <v>28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5"/>
      <c r="S122" s="10" t="str">
        <f t="shared" si="8"/>
        <v/>
      </c>
      <c r="T122" s="8"/>
      <c r="U122" s="250"/>
      <c r="V122" s="88">
        <f t="shared" si="9"/>
        <v>0</v>
      </c>
      <c r="W122" s="89" t="s">
        <v>40</v>
      </c>
    </row>
    <row r="123" spans="1:23" ht="16.5" customHeight="1" x14ac:dyDescent="0.2">
      <c r="A123" s="247"/>
      <c r="B123" s="247"/>
      <c r="C123" s="249"/>
      <c r="D123" s="239"/>
      <c r="E123" s="26"/>
      <c r="F123" s="22" t="s">
        <v>29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  <c r="S123" s="48" t="str">
        <f t="shared" si="8"/>
        <v/>
      </c>
      <c r="T123" s="9">
        <f>IF(E122="",0,(SUM(S122+S123)))</f>
        <v>0</v>
      </c>
      <c r="U123" s="251"/>
      <c r="V123" s="90">
        <f t="shared" si="9"/>
        <v>0</v>
      </c>
      <c r="W123" s="91">
        <f>SUM(V122:V123)</f>
        <v>0</v>
      </c>
    </row>
    <row r="124" spans="1:23" ht="16.5" customHeight="1" x14ac:dyDescent="0.2">
      <c r="A124" s="246"/>
      <c r="B124" s="246"/>
      <c r="C124" s="248"/>
      <c r="D124" s="248"/>
      <c r="E124" s="26"/>
      <c r="F124" s="21" t="s">
        <v>28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/>
      <c r="S124" s="10" t="str">
        <f t="shared" si="8"/>
        <v/>
      </c>
      <c r="T124" s="8"/>
      <c r="U124" s="250"/>
      <c r="V124" s="88">
        <f t="shared" si="9"/>
        <v>0</v>
      </c>
      <c r="W124" s="89" t="s">
        <v>40</v>
      </c>
    </row>
    <row r="125" spans="1:23" ht="16.5" customHeight="1" x14ac:dyDescent="0.2">
      <c r="A125" s="247"/>
      <c r="B125" s="247"/>
      <c r="C125" s="249"/>
      <c r="D125" s="239"/>
      <c r="E125" s="26"/>
      <c r="F125" s="22" t="s">
        <v>29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  <c r="S125" s="48" t="str">
        <f t="shared" si="8"/>
        <v/>
      </c>
      <c r="T125" s="9">
        <f>IF(E124="",0,(SUM(S124+S125)))</f>
        <v>0</v>
      </c>
      <c r="U125" s="251"/>
      <c r="V125" s="90">
        <f t="shared" si="9"/>
        <v>0</v>
      </c>
      <c r="W125" s="91">
        <f>SUM(V124:V125)</f>
        <v>0</v>
      </c>
    </row>
    <row r="126" spans="1:23" ht="16.5" customHeight="1" x14ac:dyDescent="0.2">
      <c r="A126" s="246"/>
      <c r="B126" s="246"/>
      <c r="C126" s="248"/>
      <c r="D126" s="248"/>
      <c r="E126" s="26"/>
      <c r="F126" s="21" t="s">
        <v>28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5"/>
      <c r="S126" s="10" t="str">
        <f t="shared" si="8"/>
        <v/>
      </c>
      <c r="T126" s="8"/>
      <c r="U126" s="250"/>
      <c r="V126" s="88">
        <f t="shared" si="9"/>
        <v>0</v>
      </c>
      <c r="W126" s="89" t="s">
        <v>40</v>
      </c>
    </row>
    <row r="127" spans="1:23" ht="16.5" customHeight="1" x14ac:dyDescent="0.2">
      <c r="A127" s="247"/>
      <c r="B127" s="247"/>
      <c r="C127" s="252"/>
      <c r="D127" s="239"/>
      <c r="E127" s="26"/>
      <c r="F127" s="22" t="s">
        <v>29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  <c r="S127" s="48" t="str">
        <f t="shared" si="8"/>
        <v/>
      </c>
      <c r="T127" s="9">
        <f>IF(E126="",0,(SUM(S126+S127)))</f>
        <v>0</v>
      </c>
      <c r="U127" s="251"/>
      <c r="V127" s="90">
        <f t="shared" si="9"/>
        <v>0</v>
      </c>
      <c r="W127" s="91">
        <f>SUM(V126:V127)</f>
        <v>0</v>
      </c>
    </row>
    <row r="128" spans="1:23" ht="16.5" customHeight="1" x14ac:dyDescent="0.2">
      <c r="A128" s="246"/>
      <c r="B128" s="246"/>
      <c r="C128" s="248"/>
      <c r="D128" s="248"/>
      <c r="E128" s="26"/>
      <c r="F128" s="21" t="s">
        <v>28</v>
      </c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5"/>
      <c r="S128" s="10" t="str">
        <f t="shared" si="8"/>
        <v/>
      </c>
      <c r="T128" s="8"/>
      <c r="U128" s="250"/>
      <c r="V128" s="88">
        <f t="shared" si="9"/>
        <v>0</v>
      </c>
      <c r="W128" s="89" t="s">
        <v>40</v>
      </c>
    </row>
    <row r="129" spans="1:23" ht="16.5" customHeight="1" x14ac:dyDescent="0.2">
      <c r="A129" s="247"/>
      <c r="B129" s="247"/>
      <c r="C129" s="249"/>
      <c r="D129" s="239"/>
      <c r="E129" s="26"/>
      <c r="F129" s="22" t="s">
        <v>29</v>
      </c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  <c r="S129" s="48" t="str">
        <f t="shared" si="8"/>
        <v/>
      </c>
      <c r="T129" s="9">
        <f>IF(E128="",0,(SUM(S128+S129)))</f>
        <v>0</v>
      </c>
      <c r="U129" s="251"/>
      <c r="V129" s="90">
        <f t="shared" si="9"/>
        <v>0</v>
      </c>
      <c r="W129" s="91">
        <f>SUM(V128:V129)</f>
        <v>0</v>
      </c>
    </row>
    <row r="130" spans="1:23" ht="16.5" customHeight="1" x14ac:dyDescent="0.2">
      <c r="A130" s="246"/>
      <c r="B130" s="246"/>
      <c r="C130" s="248"/>
      <c r="D130" s="248"/>
      <c r="E130" s="26"/>
      <c r="F130" s="21" t="s">
        <v>28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5"/>
      <c r="S130" s="10" t="str">
        <f t="shared" ref="S130:S137" si="10">IF(E130="","",SUM(G130:Q130)-(R130))</f>
        <v/>
      </c>
      <c r="T130" s="8"/>
      <c r="U130" s="250"/>
      <c r="V130" s="88">
        <f t="shared" ref="V130:V137" si="11">SUM(G130:I130)</f>
        <v>0</v>
      </c>
      <c r="W130" s="89" t="s">
        <v>40</v>
      </c>
    </row>
    <row r="131" spans="1:23" ht="16.5" customHeight="1" x14ac:dyDescent="0.2">
      <c r="A131" s="247"/>
      <c r="B131" s="247"/>
      <c r="C131" s="249"/>
      <c r="D131" s="239"/>
      <c r="E131" s="26"/>
      <c r="F131" s="22" t="s">
        <v>29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  <c r="S131" s="48" t="str">
        <f t="shared" si="10"/>
        <v/>
      </c>
      <c r="T131" s="16">
        <f>IF(E130="",0,(SUM(S130+S131)))</f>
        <v>0</v>
      </c>
      <c r="U131" s="251"/>
      <c r="V131" s="90">
        <f t="shared" si="11"/>
        <v>0</v>
      </c>
      <c r="W131" s="91">
        <f>SUM(V130:V131)</f>
        <v>0</v>
      </c>
    </row>
    <row r="132" spans="1:23" ht="16.5" customHeight="1" x14ac:dyDescent="0.2">
      <c r="A132" s="246"/>
      <c r="B132" s="246"/>
      <c r="C132" s="248"/>
      <c r="D132" s="248"/>
      <c r="E132" s="26"/>
      <c r="F132" s="21" t="s">
        <v>28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5"/>
      <c r="S132" s="10" t="str">
        <f t="shared" si="10"/>
        <v/>
      </c>
      <c r="T132" s="8"/>
      <c r="U132" s="250"/>
      <c r="V132" s="88">
        <f t="shared" si="11"/>
        <v>0</v>
      </c>
      <c r="W132" s="89" t="s">
        <v>40</v>
      </c>
    </row>
    <row r="133" spans="1:23" ht="16.5" customHeight="1" x14ac:dyDescent="0.2">
      <c r="A133" s="247"/>
      <c r="B133" s="247"/>
      <c r="C133" s="249"/>
      <c r="D133" s="239"/>
      <c r="E133" s="26"/>
      <c r="F133" s="22" t="s">
        <v>29</v>
      </c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7"/>
      <c r="S133" s="48" t="str">
        <f t="shared" si="10"/>
        <v/>
      </c>
      <c r="T133" s="9">
        <f>IF(E132="",0,(SUM(S132+S133)))</f>
        <v>0</v>
      </c>
      <c r="U133" s="251"/>
      <c r="V133" s="90">
        <f t="shared" si="11"/>
        <v>0</v>
      </c>
      <c r="W133" s="91">
        <f>SUM(V132:V133)</f>
        <v>0</v>
      </c>
    </row>
    <row r="134" spans="1:23" ht="16.5" customHeight="1" x14ac:dyDescent="0.2">
      <c r="A134" s="246"/>
      <c r="B134" s="246"/>
      <c r="C134" s="248"/>
      <c r="D134" s="248"/>
      <c r="E134" s="26"/>
      <c r="F134" s="21" t="s">
        <v>28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5"/>
      <c r="S134" s="10" t="str">
        <f t="shared" si="10"/>
        <v/>
      </c>
      <c r="T134" s="8"/>
      <c r="U134" s="250"/>
      <c r="V134" s="88">
        <f t="shared" si="11"/>
        <v>0</v>
      </c>
      <c r="W134" s="89" t="s">
        <v>40</v>
      </c>
    </row>
    <row r="135" spans="1:23" ht="16.5" customHeight="1" x14ac:dyDescent="0.2">
      <c r="A135" s="247"/>
      <c r="B135" s="247"/>
      <c r="C135" s="249"/>
      <c r="D135" s="239"/>
      <c r="E135" s="26"/>
      <c r="F135" s="22" t="s">
        <v>29</v>
      </c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7"/>
      <c r="S135" s="48" t="str">
        <f t="shared" si="10"/>
        <v/>
      </c>
      <c r="T135" s="9">
        <f>IF(E134="",0,(SUM(S134+S135)))</f>
        <v>0</v>
      </c>
      <c r="U135" s="251"/>
      <c r="V135" s="90">
        <f t="shared" si="11"/>
        <v>0</v>
      </c>
      <c r="W135" s="91">
        <f>SUM(V134:V135)</f>
        <v>0</v>
      </c>
    </row>
    <row r="136" spans="1:23" ht="16.5" customHeight="1" x14ac:dyDescent="0.2">
      <c r="A136" s="246"/>
      <c r="B136" s="246"/>
      <c r="C136" s="248"/>
      <c r="D136" s="248"/>
      <c r="E136" s="26"/>
      <c r="F136" s="21" t="s">
        <v>28</v>
      </c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  <c r="S136" s="10" t="str">
        <f t="shared" si="10"/>
        <v/>
      </c>
      <c r="T136" s="8"/>
      <c r="U136" s="250"/>
      <c r="V136" s="88">
        <f t="shared" si="11"/>
        <v>0</v>
      </c>
      <c r="W136" s="89" t="s">
        <v>40</v>
      </c>
    </row>
    <row r="137" spans="1:23" ht="16.5" customHeight="1" x14ac:dyDescent="0.2">
      <c r="A137" s="247"/>
      <c r="B137" s="247"/>
      <c r="C137" s="249"/>
      <c r="D137" s="239"/>
      <c r="E137" s="26"/>
      <c r="F137" s="22" t="s">
        <v>29</v>
      </c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7"/>
      <c r="S137" s="48" t="str">
        <f t="shared" si="10"/>
        <v/>
      </c>
      <c r="T137" s="9">
        <f>IF(E136="",0,(SUM(S136+S137)))</f>
        <v>0</v>
      </c>
      <c r="U137" s="251"/>
      <c r="V137" s="90">
        <f t="shared" si="11"/>
        <v>0</v>
      </c>
      <c r="W137" s="91">
        <f>SUM(V136:V137)</f>
        <v>0</v>
      </c>
    </row>
  </sheetData>
  <mergeCells count="340">
    <mergeCell ref="B128:B129"/>
    <mergeCell ref="C128:C129"/>
    <mergeCell ref="D128:D129"/>
    <mergeCell ref="B32:B33"/>
    <mergeCell ref="C32:C33"/>
    <mergeCell ref="B48:B49"/>
    <mergeCell ref="C48:C49"/>
    <mergeCell ref="B114:B115"/>
    <mergeCell ref="D112:D113"/>
    <mergeCell ref="D78:D79"/>
    <mergeCell ref="B66:B67"/>
    <mergeCell ref="B88:B89"/>
    <mergeCell ref="B74:B75"/>
    <mergeCell ref="C74:C75"/>
    <mergeCell ref="C114:C115"/>
    <mergeCell ref="B102:B103"/>
    <mergeCell ref="C102:C103"/>
    <mergeCell ref="B90:B91"/>
    <mergeCell ref="C90:C91"/>
    <mergeCell ref="B94:B95"/>
    <mergeCell ref="B4:B5"/>
    <mergeCell ref="D2:D3"/>
    <mergeCell ref="U26:U27"/>
    <mergeCell ref="B42:B43"/>
    <mergeCell ref="B84:B85"/>
    <mergeCell ref="B62:B63"/>
    <mergeCell ref="B80:B81"/>
    <mergeCell ref="B64:B65"/>
    <mergeCell ref="B86:B87"/>
    <mergeCell ref="C12:C13"/>
    <mergeCell ref="D14:D15"/>
    <mergeCell ref="B14:B15"/>
    <mergeCell ref="C18:C19"/>
    <mergeCell ref="D28:D29"/>
    <mergeCell ref="U28:U29"/>
    <mergeCell ref="B28:B29"/>
    <mergeCell ref="C132:C133"/>
    <mergeCell ref="U132:U133"/>
    <mergeCell ref="U108:U109"/>
    <mergeCell ref="U18:U19"/>
    <mergeCell ref="U112:U113"/>
    <mergeCell ref="C110:C111"/>
    <mergeCell ref="D48:D49"/>
    <mergeCell ref="U128:U129"/>
    <mergeCell ref="U90:U91"/>
    <mergeCell ref="U86:U87"/>
    <mergeCell ref="U60:U61"/>
    <mergeCell ref="U70:U71"/>
    <mergeCell ref="C84:C85"/>
    <mergeCell ref="U84:U85"/>
    <mergeCell ref="C60:C61"/>
    <mergeCell ref="U82:U83"/>
    <mergeCell ref="U66:U67"/>
    <mergeCell ref="U52:U53"/>
    <mergeCell ref="C80:C81"/>
    <mergeCell ref="D44:D45"/>
    <mergeCell ref="U74:U75"/>
    <mergeCell ref="C124:C125"/>
    <mergeCell ref="U124:U125"/>
    <mergeCell ref="C40:C41"/>
    <mergeCell ref="U122:U123"/>
    <mergeCell ref="U118:U119"/>
    <mergeCell ref="B122:B123"/>
    <mergeCell ref="C126:C127"/>
    <mergeCell ref="B126:B127"/>
    <mergeCell ref="B120:B121"/>
    <mergeCell ref="C120:C121"/>
    <mergeCell ref="U120:U121"/>
    <mergeCell ref="C88:C89"/>
    <mergeCell ref="B110:B111"/>
    <mergeCell ref="C112:C113"/>
    <mergeCell ref="U110:U111"/>
    <mergeCell ref="U102:U103"/>
    <mergeCell ref="C98:C99"/>
    <mergeCell ref="U114:U115"/>
    <mergeCell ref="U2:U3"/>
    <mergeCell ref="B22:B23"/>
    <mergeCell ref="B10:B11"/>
    <mergeCell ref="B60:B61"/>
    <mergeCell ref="U22:U23"/>
    <mergeCell ref="D80:D81"/>
    <mergeCell ref="B50:B51"/>
    <mergeCell ref="C46:C47"/>
    <mergeCell ref="C52:C53"/>
    <mergeCell ref="B40:B41"/>
    <mergeCell ref="C22:C23"/>
    <mergeCell ref="B26:B27"/>
    <mergeCell ref="U58:U59"/>
    <mergeCell ref="D64:D65"/>
    <mergeCell ref="U64:U65"/>
    <mergeCell ref="U80:U81"/>
    <mergeCell ref="B68:B69"/>
    <mergeCell ref="C68:C69"/>
    <mergeCell ref="C24:C25"/>
    <mergeCell ref="U24:U25"/>
    <mergeCell ref="U68:U69"/>
    <mergeCell ref="B70:B71"/>
    <mergeCell ref="C70:C71"/>
    <mergeCell ref="U32:U33"/>
    <mergeCell ref="U16:U17"/>
    <mergeCell ref="U38:U39"/>
    <mergeCell ref="U56:U57"/>
    <mergeCell ref="D46:D47"/>
    <mergeCell ref="C56:C57"/>
    <mergeCell ref="C50:C51"/>
    <mergeCell ref="C8:C9"/>
    <mergeCell ref="U8:U9"/>
    <mergeCell ref="C14:C15"/>
    <mergeCell ref="C26:C27"/>
    <mergeCell ref="C10:C11"/>
    <mergeCell ref="U10:U11"/>
    <mergeCell ref="U14:U15"/>
    <mergeCell ref="U20:U21"/>
    <mergeCell ref="U48:U49"/>
    <mergeCell ref="U34:U35"/>
    <mergeCell ref="U30:U31"/>
    <mergeCell ref="D30:D31"/>
    <mergeCell ref="C20:C21"/>
    <mergeCell ref="C34:C35"/>
    <mergeCell ref="B2:B3"/>
    <mergeCell ref="C62:C63"/>
    <mergeCell ref="U76:U77"/>
    <mergeCell ref="C42:C43"/>
    <mergeCell ref="U42:U43"/>
    <mergeCell ref="B36:B37"/>
    <mergeCell ref="C36:C37"/>
    <mergeCell ref="U36:U37"/>
    <mergeCell ref="B6:B7"/>
    <mergeCell ref="C6:C7"/>
    <mergeCell ref="D6:D7"/>
    <mergeCell ref="D36:D37"/>
    <mergeCell ref="D32:D33"/>
    <mergeCell ref="C2:C3"/>
    <mergeCell ref="C64:C65"/>
    <mergeCell ref="U40:U41"/>
    <mergeCell ref="U12:U13"/>
    <mergeCell ref="U50:U51"/>
    <mergeCell ref="U46:U47"/>
    <mergeCell ref="C4:C5"/>
    <mergeCell ref="U4:U5"/>
    <mergeCell ref="U62:U63"/>
    <mergeCell ref="C28:C29"/>
    <mergeCell ref="U6:U7"/>
    <mergeCell ref="U96:U97"/>
    <mergeCell ref="B130:B131"/>
    <mergeCell ref="D116:D117"/>
    <mergeCell ref="D94:D95"/>
    <mergeCell ref="B20:B21"/>
    <mergeCell ref="B30:B31"/>
    <mergeCell ref="C30:C31"/>
    <mergeCell ref="C78:C79"/>
    <mergeCell ref="U78:U79"/>
    <mergeCell ref="D24:D25"/>
    <mergeCell ref="D40:D41"/>
    <mergeCell ref="C100:C101"/>
    <mergeCell ref="U100:U101"/>
    <mergeCell ref="C66:C67"/>
    <mergeCell ref="B34:B35"/>
    <mergeCell ref="B24:B25"/>
    <mergeCell ref="B124:B125"/>
    <mergeCell ref="B82:B83"/>
    <mergeCell ref="C82:C83"/>
    <mergeCell ref="C86:C87"/>
    <mergeCell ref="U126:U127"/>
    <mergeCell ref="B116:B117"/>
    <mergeCell ref="C116:C117"/>
    <mergeCell ref="U116:U117"/>
    <mergeCell ref="D130:D131"/>
    <mergeCell ref="C130:C131"/>
    <mergeCell ref="U98:U99"/>
    <mergeCell ref="C96:C97"/>
    <mergeCell ref="B72:B73"/>
    <mergeCell ref="C72:C73"/>
    <mergeCell ref="U72:U73"/>
    <mergeCell ref="B96:B97"/>
    <mergeCell ref="B106:B107"/>
    <mergeCell ref="C106:C107"/>
    <mergeCell ref="U106:U107"/>
    <mergeCell ref="D98:D99"/>
    <mergeCell ref="U104:U105"/>
    <mergeCell ref="C94:C95"/>
    <mergeCell ref="U88:U89"/>
    <mergeCell ref="B104:B105"/>
    <mergeCell ref="C104:C105"/>
    <mergeCell ref="C76:C77"/>
    <mergeCell ref="B78:B79"/>
    <mergeCell ref="C92:C93"/>
    <mergeCell ref="U92:U93"/>
    <mergeCell ref="B100:B101"/>
    <mergeCell ref="D84:D85"/>
    <mergeCell ref="U94:U95"/>
    <mergeCell ref="D4:D5"/>
    <mergeCell ref="D42:D43"/>
    <mergeCell ref="D10:D11"/>
    <mergeCell ref="B132:B133"/>
    <mergeCell ref="D50:D51"/>
    <mergeCell ref="D114:D115"/>
    <mergeCell ref="D72:D73"/>
    <mergeCell ref="D88:D89"/>
    <mergeCell ref="U130:U131"/>
    <mergeCell ref="B44:B45"/>
    <mergeCell ref="C44:C45"/>
    <mergeCell ref="U44:U45"/>
    <mergeCell ref="B118:B119"/>
    <mergeCell ref="C118:C119"/>
    <mergeCell ref="D118:D119"/>
    <mergeCell ref="D110:D111"/>
    <mergeCell ref="D124:D125"/>
    <mergeCell ref="D74:D75"/>
    <mergeCell ref="D70:D71"/>
    <mergeCell ref="D132:D133"/>
    <mergeCell ref="D104:D105"/>
    <mergeCell ref="D60:D61"/>
    <mergeCell ref="D120:D121"/>
    <mergeCell ref="D90:D91"/>
    <mergeCell ref="D126:D127"/>
    <mergeCell ref="C108:C109"/>
    <mergeCell ref="B52:B53"/>
    <mergeCell ref="B56:B57"/>
    <mergeCell ref="B46:B47"/>
    <mergeCell ref="B92:B93"/>
    <mergeCell ref="B12:B13"/>
    <mergeCell ref="B58:B59"/>
    <mergeCell ref="C58:C59"/>
    <mergeCell ref="D20:D21"/>
    <mergeCell ref="D58:D59"/>
    <mergeCell ref="D68:D69"/>
    <mergeCell ref="D86:D87"/>
    <mergeCell ref="D108:D109"/>
    <mergeCell ref="D18:D19"/>
    <mergeCell ref="D26:D27"/>
    <mergeCell ref="D66:D67"/>
    <mergeCell ref="D22:D23"/>
    <mergeCell ref="D34:D35"/>
    <mergeCell ref="D102:D103"/>
    <mergeCell ref="D96:D97"/>
    <mergeCell ref="C122:C123"/>
    <mergeCell ref="D122:D123"/>
    <mergeCell ref="D100:D101"/>
    <mergeCell ref="D76:D77"/>
    <mergeCell ref="D106:D107"/>
    <mergeCell ref="D12:D13"/>
    <mergeCell ref="D56:D57"/>
    <mergeCell ref="D62:D63"/>
    <mergeCell ref="D52:D53"/>
    <mergeCell ref="B112:B113"/>
    <mergeCell ref="D8:D9"/>
    <mergeCell ref="A12:A13"/>
    <mergeCell ref="A56:A57"/>
    <mergeCell ref="A106:A107"/>
    <mergeCell ref="A48:A49"/>
    <mergeCell ref="A34:A35"/>
    <mergeCell ref="A66:A67"/>
    <mergeCell ref="A64:A65"/>
    <mergeCell ref="B16:B17"/>
    <mergeCell ref="C16:C17"/>
    <mergeCell ref="D16:D17"/>
    <mergeCell ref="B38:B39"/>
    <mergeCell ref="C38:C39"/>
    <mergeCell ref="D38:D39"/>
    <mergeCell ref="B8:B9"/>
    <mergeCell ref="B18:B19"/>
    <mergeCell ref="B108:B109"/>
    <mergeCell ref="B76:B77"/>
    <mergeCell ref="D82:D83"/>
    <mergeCell ref="B98:B99"/>
    <mergeCell ref="A74:A75"/>
    <mergeCell ref="A44:A45"/>
    <mergeCell ref="A62:A63"/>
    <mergeCell ref="D92:D93"/>
    <mergeCell ref="A2:A3"/>
    <mergeCell ref="A8:A9"/>
    <mergeCell ref="A10:A11"/>
    <mergeCell ref="A6:A7"/>
    <mergeCell ref="A24:A25"/>
    <mergeCell ref="A36:A37"/>
    <mergeCell ref="A32:A33"/>
    <mergeCell ref="A118:A119"/>
    <mergeCell ref="A98:A99"/>
    <mergeCell ref="A70:A71"/>
    <mergeCell ref="A28:A29"/>
    <mergeCell ref="A116:A117"/>
    <mergeCell ref="A110:A111"/>
    <mergeCell ref="A4:A5"/>
    <mergeCell ref="A40:A41"/>
    <mergeCell ref="A18:A19"/>
    <mergeCell ref="A60:A61"/>
    <mergeCell ref="A58:A59"/>
    <mergeCell ref="A30:A31"/>
    <mergeCell ref="A22:A23"/>
    <mergeCell ref="A14:A15"/>
    <mergeCell ref="A20:A21"/>
    <mergeCell ref="A26:A27"/>
    <mergeCell ref="A90:A91"/>
    <mergeCell ref="A42:A43"/>
    <mergeCell ref="A128:A129"/>
    <mergeCell ref="A50:A51"/>
    <mergeCell ref="A82:A83"/>
    <mergeCell ref="A88:A89"/>
    <mergeCell ref="A46:A47"/>
    <mergeCell ref="A16:A17"/>
    <mergeCell ref="A38:A39"/>
    <mergeCell ref="A68:A69"/>
    <mergeCell ref="A86:A87"/>
    <mergeCell ref="A102:A103"/>
    <mergeCell ref="A72:A73"/>
    <mergeCell ref="A114:A115"/>
    <mergeCell ref="A104:A105"/>
    <mergeCell ref="A92:A93"/>
    <mergeCell ref="A108:A109"/>
    <mergeCell ref="A76:A77"/>
    <mergeCell ref="A78:A79"/>
    <mergeCell ref="A124:A125"/>
    <mergeCell ref="A100:A101"/>
    <mergeCell ref="A84:A85"/>
    <mergeCell ref="A126:A127"/>
    <mergeCell ref="A134:A135"/>
    <mergeCell ref="B134:B135"/>
    <mergeCell ref="C134:C135"/>
    <mergeCell ref="D134:D135"/>
    <mergeCell ref="U134:U135"/>
    <mergeCell ref="A52:A53"/>
    <mergeCell ref="A136:A137"/>
    <mergeCell ref="B136:B137"/>
    <mergeCell ref="C136:C137"/>
    <mergeCell ref="D136:D137"/>
    <mergeCell ref="U136:U137"/>
    <mergeCell ref="A54:A55"/>
    <mergeCell ref="B54:B55"/>
    <mergeCell ref="C54:C55"/>
    <mergeCell ref="D54:D55"/>
    <mergeCell ref="U54:U55"/>
    <mergeCell ref="A132:A133"/>
    <mergeCell ref="A94:A95"/>
    <mergeCell ref="A130:A131"/>
    <mergeCell ref="A122:A123"/>
    <mergeCell ref="A96:A97"/>
    <mergeCell ref="A80:A81"/>
    <mergeCell ref="A112:A113"/>
    <mergeCell ref="A120:A121"/>
  </mergeCells>
  <phoneticPr fontId="0" type="noConversion"/>
  <printOptions gridLines="1"/>
  <pageMargins left="0.3" right="0.17" top="0.56999999999999995" bottom="0.54" header="0.5" footer="0.5"/>
  <pageSetup paperSize="9" scale="79" orientation="portrait" horizontalDpi="4294967294" r:id="rId1"/>
  <headerFooter alignWithMargins="0"/>
  <rowBreaks count="1" manualBreakCount="1">
    <brk id="6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zoomScale="90" zoomScaleNormal="90" workbookViewId="0">
      <pane ySplit="1" topLeftCell="A2" activePane="bottomLeft" state="frozen"/>
      <selection pane="bottomLeft" activeCell="X69" sqref="X69"/>
    </sheetView>
  </sheetViews>
  <sheetFormatPr defaultColWidth="9.140625" defaultRowHeight="15.75" customHeight="1" x14ac:dyDescent="0.25"/>
  <cols>
    <col min="1" max="1" width="4" style="2" bestFit="1" customWidth="1"/>
    <col min="2" max="2" width="19.5703125" style="2" customWidth="1"/>
    <col min="3" max="3" width="6.85546875" style="2" customWidth="1"/>
    <col min="4" max="4" width="6.140625" style="25" customWidth="1"/>
    <col min="5" max="15" width="4.28515625" style="33" customWidth="1"/>
    <col min="16" max="16" width="4.28515625" style="139" customWidth="1"/>
    <col min="17" max="17" width="5.42578125" style="1" customWidth="1"/>
    <col min="18" max="18" width="5.42578125" style="5" customWidth="1"/>
    <col min="19" max="19" width="11.28515625" style="4" bestFit="1" customWidth="1"/>
    <col min="20" max="16384" width="9.140625" style="1"/>
  </cols>
  <sheetData>
    <row r="1" spans="1:20" s="55" customFormat="1" ht="15.75" customHeight="1" x14ac:dyDescent="0.2">
      <c r="A1" s="70" t="s">
        <v>20</v>
      </c>
      <c r="B1" s="50" t="s">
        <v>35</v>
      </c>
      <c r="C1" s="50" t="s">
        <v>32</v>
      </c>
      <c r="D1" s="51" t="s">
        <v>0</v>
      </c>
      <c r="E1" s="52" t="s">
        <v>2</v>
      </c>
      <c r="F1" s="52" t="s">
        <v>3</v>
      </c>
      <c r="G1" s="52" t="s">
        <v>4</v>
      </c>
      <c r="H1" s="52" t="s">
        <v>21</v>
      </c>
      <c r="I1" s="52" t="s">
        <v>5</v>
      </c>
      <c r="J1" s="52" t="s">
        <v>6</v>
      </c>
      <c r="K1" s="52" t="s">
        <v>7</v>
      </c>
      <c r="L1" s="52" t="s">
        <v>8</v>
      </c>
      <c r="M1" s="52" t="s">
        <v>19</v>
      </c>
      <c r="N1" s="52" t="s">
        <v>30</v>
      </c>
      <c r="O1" s="52" t="s">
        <v>17</v>
      </c>
      <c r="P1" s="137" t="s">
        <v>9</v>
      </c>
      <c r="Q1" s="54" t="s">
        <v>31</v>
      </c>
      <c r="R1" s="49" t="s">
        <v>10</v>
      </c>
      <c r="S1" s="79" t="s">
        <v>39</v>
      </c>
      <c r="T1" s="14"/>
    </row>
    <row r="2" spans="1:20" ht="15.75" customHeight="1" x14ac:dyDescent="0.25">
      <c r="A2" s="69">
        <v>1</v>
      </c>
      <c r="B2" s="42" t="s">
        <v>90</v>
      </c>
      <c r="C2" s="42" t="s">
        <v>70</v>
      </c>
      <c r="D2" s="24" t="s">
        <v>111</v>
      </c>
      <c r="E2" s="42">
        <v>12</v>
      </c>
      <c r="F2" s="42">
        <v>10</v>
      </c>
      <c r="G2" s="42">
        <v>7</v>
      </c>
      <c r="H2" s="42">
        <v>7</v>
      </c>
      <c r="I2" s="42">
        <v>12</v>
      </c>
      <c r="J2" s="42">
        <v>12</v>
      </c>
      <c r="K2" s="42">
        <v>9</v>
      </c>
      <c r="L2" s="42">
        <v>10</v>
      </c>
      <c r="M2" s="42">
        <v>9</v>
      </c>
      <c r="N2" s="42">
        <v>9</v>
      </c>
      <c r="O2" s="42">
        <v>0</v>
      </c>
      <c r="P2" s="130"/>
      <c r="Q2" s="28">
        <f t="shared" ref="Q2:Q33" si="0">IF(D2="","",SUM(E2:O2)-(P2))</f>
        <v>97</v>
      </c>
      <c r="R2" s="42"/>
      <c r="S2" s="92">
        <f t="shared" ref="S2:S33" si="1">SUM(E2:G2)</f>
        <v>29</v>
      </c>
    </row>
    <row r="3" spans="1:20" ht="15.75" customHeight="1" x14ac:dyDescent="0.25">
      <c r="A3" s="69">
        <v>2</v>
      </c>
      <c r="B3" s="42" t="s">
        <v>105</v>
      </c>
      <c r="C3" s="42" t="s">
        <v>106</v>
      </c>
      <c r="D3" s="24" t="s">
        <v>163</v>
      </c>
      <c r="E3" s="42">
        <v>13</v>
      </c>
      <c r="F3" s="42">
        <v>9</v>
      </c>
      <c r="G3" s="42">
        <v>6</v>
      </c>
      <c r="H3" s="42">
        <v>6</v>
      </c>
      <c r="I3" s="42">
        <v>12</v>
      </c>
      <c r="J3" s="42">
        <v>11</v>
      </c>
      <c r="K3" s="42">
        <v>10</v>
      </c>
      <c r="L3" s="42">
        <v>9</v>
      </c>
      <c r="M3" s="42">
        <v>9</v>
      </c>
      <c r="N3" s="42">
        <v>9</v>
      </c>
      <c r="O3" s="42">
        <v>0</v>
      </c>
      <c r="P3" s="130"/>
      <c r="Q3" s="28">
        <f t="shared" si="0"/>
        <v>94</v>
      </c>
      <c r="R3" s="42"/>
      <c r="S3" s="92">
        <f t="shared" si="1"/>
        <v>28</v>
      </c>
    </row>
    <row r="4" spans="1:20" ht="15.75" customHeight="1" x14ac:dyDescent="0.25">
      <c r="A4" s="69">
        <v>3</v>
      </c>
      <c r="B4" s="42" t="s">
        <v>147</v>
      </c>
      <c r="C4" s="42" t="s">
        <v>102</v>
      </c>
      <c r="D4" s="24" t="s">
        <v>152</v>
      </c>
      <c r="E4" s="42">
        <v>15</v>
      </c>
      <c r="F4" s="42">
        <v>9</v>
      </c>
      <c r="G4" s="42">
        <v>6</v>
      </c>
      <c r="H4" s="42">
        <v>7</v>
      </c>
      <c r="I4" s="42">
        <v>9</v>
      </c>
      <c r="J4" s="42">
        <v>12</v>
      </c>
      <c r="K4" s="42">
        <v>9</v>
      </c>
      <c r="L4" s="42">
        <v>10</v>
      </c>
      <c r="M4" s="42">
        <v>10</v>
      </c>
      <c r="N4" s="42">
        <v>6</v>
      </c>
      <c r="O4" s="42">
        <v>0</v>
      </c>
      <c r="P4" s="130"/>
      <c r="Q4" s="28">
        <f t="shared" si="0"/>
        <v>93</v>
      </c>
      <c r="R4" s="42"/>
      <c r="S4" s="92">
        <f t="shared" si="1"/>
        <v>30</v>
      </c>
    </row>
    <row r="5" spans="1:20" ht="15.75" customHeight="1" x14ac:dyDescent="0.25">
      <c r="A5" s="69">
        <v>4</v>
      </c>
      <c r="B5" s="42" t="s">
        <v>105</v>
      </c>
      <c r="C5" s="42" t="s">
        <v>106</v>
      </c>
      <c r="D5" s="24" t="s">
        <v>167</v>
      </c>
      <c r="E5" s="42">
        <v>13</v>
      </c>
      <c r="F5" s="42">
        <v>9</v>
      </c>
      <c r="G5" s="42">
        <v>7</v>
      </c>
      <c r="H5" s="42">
        <v>6</v>
      </c>
      <c r="I5" s="42">
        <v>11</v>
      </c>
      <c r="J5" s="42">
        <v>12</v>
      </c>
      <c r="K5" s="42">
        <v>10</v>
      </c>
      <c r="L5" s="42">
        <v>9</v>
      </c>
      <c r="M5" s="42">
        <v>9</v>
      </c>
      <c r="N5" s="42">
        <v>7</v>
      </c>
      <c r="O5" s="42"/>
      <c r="P5" s="130"/>
      <c r="Q5" s="28">
        <f t="shared" si="0"/>
        <v>93</v>
      </c>
      <c r="R5" s="42"/>
      <c r="S5" s="92">
        <f t="shared" si="1"/>
        <v>29</v>
      </c>
    </row>
    <row r="6" spans="1:20" ht="15.75" customHeight="1" x14ac:dyDescent="0.25">
      <c r="A6" s="69">
        <v>5</v>
      </c>
      <c r="B6" s="42" t="s">
        <v>90</v>
      </c>
      <c r="C6" s="42" t="s">
        <v>70</v>
      </c>
      <c r="D6" s="24" t="s">
        <v>138</v>
      </c>
      <c r="E6" s="42"/>
      <c r="F6" s="42">
        <v>12</v>
      </c>
      <c r="G6" s="42">
        <v>9</v>
      </c>
      <c r="H6" s="42">
        <v>6</v>
      </c>
      <c r="I6" s="42">
        <v>12</v>
      </c>
      <c r="J6" s="42">
        <v>13</v>
      </c>
      <c r="K6" s="42">
        <v>9</v>
      </c>
      <c r="L6" s="42">
        <v>9</v>
      </c>
      <c r="M6" s="42">
        <v>11</v>
      </c>
      <c r="N6" s="42">
        <v>12</v>
      </c>
      <c r="O6" s="42"/>
      <c r="P6" s="130"/>
      <c r="Q6" s="28">
        <f t="shared" si="0"/>
        <v>93</v>
      </c>
      <c r="R6" s="42"/>
      <c r="S6" s="92">
        <f t="shared" si="1"/>
        <v>21</v>
      </c>
    </row>
    <row r="7" spans="1:20" ht="15.75" customHeight="1" x14ac:dyDescent="0.25">
      <c r="A7" s="69">
        <v>6</v>
      </c>
      <c r="B7" s="42" t="s">
        <v>93</v>
      </c>
      <c r="C7" s="42" t="s">
        <v>98</v>
      </c>
      <c r="D7" s="24" t="s">
        <v>119</v>
      </c>
      <c r="E7" s="42">
        <v>15</v>
      </c>
      <c r="F7" s="42">
        <v>9</v>
      </c>
      <c r="G7" s="42">
        <v>6</v>
      </c>
      <c r="H7" s="42">
        <v>7</v>
      </c>
      <c r="I7" s="42">
        <v>9</v>
      </c>
      <c r="J7" s="42">
        <v>11</v>
      </c>
      <c r="K7" s="42">
        <v>9</v>
      </c>
      <c r="L7" s="42">
        <v>9</v>
      </c>
      <c r="M7" s="42">
        <v>10</v>
      </c>
      <c r="N7" s="42">
        <v>7</v>
      </c>
      <c r="O7" s="42">
        <v>0</v>
      </c>
      <c r="P7" s="130"/>
      <c r="Q7" s="28">
        <f t="shared" si="0"/>
        <v>92</v>
      </c>
      <c r="R7" s="76"/>
      <c r="S7" s="92">
        <f t="shared" si="1"/>
        <v>30</v>
      </c>
    </row>
    <row r="8" spans="1:20" ht="15.75" customHeight="1" x14ac:dyDescent="0.25">
      <c r="A8" s="69">
        <v>7</v>
      </c>
      <c r="B8" s="42" t="s">
        <v>66</v>
      </c>
      <c r="C8" s="42" t="s">
        <v>67</v>
      </c>
      <c r="D8" s="24" t="s">
        <v>112</v>
      </c>
      <c r="E8" s="42">
        <v>12</v>
      </c>
      <c r="F8" s="42">
        <v>12</v>
      </c>
      <c r="G8" s="42">
        <v>7</v>
      </c>
      <c r="H8" s="42">
        <v>10</v>
      </c>
      <c r="I8" s="42"/>
      <c r="J8" s="42">
        <v>12</v>
      </c>
      <c r="K8" s="42">
        <v>9</v>
      </c>
      <c r="L8" s="42">
        <v>9</v>
      </c>
      <c r="M8" s="42">
        <v>11</v>
      </c>
      <c r="N8" s="42">
        <v>10</v>
      </c>
      <c r="O8" s="42"/>
      <c r="P8" s="130"/>
      <c r="Q8" s="28">
        <f t="shared" si="0"/>
        <v>92</v>
      </c>
      <c r="R8" s="76"/>
      <c r="S8" s="92">
        <f t="shared" si="1"/>
        <v>31</v>
      </c>
    </row>
    <row r="9" spans="1:20" ht="15.75" customHeight="1" x14ac:dyDescent="0.25">
      <c r="A9" s="69">
        <v>8</v>
      </c>
      <c r="B9" s="42" t="s">
        <v>147</v>
      </c>
      <c r="C9" s="42" t="s">
        <v>102</v>
      </c>
      <c r="D9" s="24" t="s">
        <v>151</v>
      </c>
      <c r="E9" s="29">
        <v>12</v>
      </c>
      <c r="F9" s="29">
        <v>9</v>
      </c>
      <c r="G9" s="29">
        <v>6</v>
      </c>
      <c r="H9" s="29">
        <v>6</v>
      </c>
      <c r="I9" s="29">
        <v>10</v>
      </c>
      <c r="J9" s="29">
        <v>12</v>
      </c>
      <c r="K9" s="29">
        <v>10</v>
      </c>
      <c r="L9" s="29">
        <v>9</v>
      </c>
      <c r="M9" s="29">
        <v>9</v>
      </c>
      <c r="N9" s="29">
        <v>9</v>
      </c>
      <c r="O9" s="29">
        <v>0</v>
      </c>
      <c r="P9" s="138"/>
      <c r="Q9" s="28">
        <f t="shared" si="0"/>
        <v>92</v>
      </c>
      <c r="R9" s="76"/>
      <c r="S9" s="92">
        <f>SUM(E9:G9)</f>
        <v>27</v>
      </c>
    </row>
    <row r="10" spans="1:20" ht="15.75" customHeight="1" x14ac:dyDescent="0.25">
      <c r="A10" s="69">
        <v>9</v>
      </c>
      <c r="B10" s="42" t="s">
        <v>92</v>
      </c>
      <c r="C10" s="42" t="s">
        <v>91</v>
      </c>
      <c r="D10" s="24" t="s">
        <v>141</v>
      </c>
      <c r="E10" s="42">
        <v>14</v>
      </c>
      <c r="F10" s="42">
        <v>10</v>
      </c>
      <c r="G10" s="42">
        <v>7</v>
      </c>
      <c r="H10" s="42">
        <v>6</v>
      </c>
      <c r="I10" s="42">
        <v>12</v>
      </c>
      <c r="J10" s="42">
        <v>9</v>
      </c>
      <c r="K10" s="42">
        <v>9</v>
      </c>
      <c r="L10" s="42">
        <v>9</v>
      </c>
      <c r="M10" s="42">
        <v>9</v>
      </c>
      <c r="N10" s="42">
        <v>6</v>
      </c>
      <c r="O10" s="42">
        <v>0</v>
      </c>
      <c r="P10" s="130"/>
      <c r="Q10" s="28">
        <f t="shared" si="0"/>
        <v>91</v>
      </c>
      <c r="R10" s="76"/>
      <c r="S10" s="92">
        <f>SUM(E10:G10)</f>
        <v>31</v>
      </c>
    </row>
    <row r="11" spans="1:20" ht="15.75" customHeight="1" x14ac:dyDescent="0.25">
      <c r="A11" s="69">
        <v>10</v>
      </c>
      <c r="B11" s="42" t="s">
        <v>93</v>
      </c>
      <c r="C11" s="42" t="s">
        <v>98</v>
      </c>
      <c r="D11" s="24" t="s">
        <v>134</v>
      </c>
      <c r="E11" s="29">
        <v>12</v>
      </c>
      <c r="F11" s="29">
        <v>11</v>
      </c>
      <c r="G11" s="29">
        <v>7</v>
      </c>
      <c r="H11" s="29">
        <v>7</v>
      </c>
      <c r="I11" s="29">
        <v>9</v>
      </c>
      <c r="J11" s="29">
        <v>9</v>
      </c>
      <c r="K11" s="29">
        <v>9</v>
      </c>
      <c r="L11" s="29">
        <v>9</v>
      </c>
      <c r="M11" s="29">
        <v>10</v>
      </c>
      <c r="N11" s="29">
        <v>8</v>
      </c>
      <c r="O11" s="29">
        <v>0</v>
      </c>
      <c r="P11" s="138"/>
      <c r="Q11" s="28">
        <f t="shared" si="0"/>
        <v>91</v>
      </c>
      <c r="R11" s="76"/>
      <c r="S11" s="92">
        <f>SUM(E11:G11)</f>
        <v>30</v>
      </c>
    </row>
    <row r="12" spans="1:20" ht="15.75" customHeight="1" x14ac:dyDescent="0.25">
      <c r="A12" s="69">
        <v>11</v>
      </c>
      <c r="B12" s="42" t="s">
        <v>90</v>
      </c>
      <c r="C12" s="42" t="s">
        <v>70</v>
      </c>
      <c r="D12" s="24" t="s">
        <v>95</v>
      </c>
      <c r="E12" s="42"/>
      <c r="F12" s="42">
        <v>12</v>
      </c>
      <c r="G12" s="42">
        <v>7</v>
      </c>
      <c r="H12" s="42">
        <v>8</v>
      </c>
      <c r="I12" s="42">
        <v>9</v>
      </c>
      <c r="J12" s="42">
        <v>13</v>
      </c>
      <c r="K12" s="42">
        <v>9</v>
      </c>
      <c r="L12" s="42">
        <v>10</v>
      </c>
      <c r="M12" s="42">
        <v>11</v>
      </c>
      <c r="N12" s="42">
        <v>12</v>
      </c>
      <c r="O12" s="42"/>
      <c r="P12" s="130"/>
      <c r="Q12" s="28">
        <f t="shared" si="0"/>
        <v>91</v>
      </c>
      <c r="R12" s="76"/>
      <c r="S12" s="92">
        <f>SUM(E12:G12)</f>
        <v>19</v>
      </c>
    </row>
    <row r="13" spans="1:20" ht="15.75" customHeight="1" x14ac:dyDescent="0.25">
      <c r="A13" s="69">
        <v>12</v>
      </c>
      <c r="B13" s="42" t="s">
        <v>147</v>
      </c>
      <c r="C13" s="42" t="s">
        <v>102</v>
      </c>
      <c r="D13" s="24" t="s">
        <v>135</v>
      </c>
      <c r="E13" s="42">
        <v>15</v>
      </c>
      <c r="F13" s="42">
        <v>10</v>
      </c>
      <c r="G13" s="42"/>
      <c r="H13" s="42">
        <v>7</v>
      </c>
      <c r="I13" s="42">
        <v>12</v>
      </c>
      <c r="J13" s="42">
        <v>12</v>
      </c>
      <c r="K13" s="42">
        <v>8</v>
      </c>
      <c r="L13" s="42">
        <v>9</v>
      </c>
      <c r="M13" s="42">
        <v>9</v>
      </c>
      <c r="N13" s="42">
        <v>7</v>
      </c>
      <c r="O13" s="42"/>
      <c r="P13" s="130"/>
      <c r="Q13" s="28">
        <f t="shared" si="0"/>
        <v>89</v>
      </c>
      <c r="R13" s="76"/>
      <c r="S13" s="92">
        <f>SUM(E13:G13)</f>
        <v>25</v>
      </c>
    </row>
    <row r="14" spans="1:20" ht="15.75" customHeight="1" x14ac:dyDescent="0.25">
      <c r="A14" s="69">
        <v>13</v>
      </c>
      <c r="B14" s="42" t="s">
        <v>105</v>
      </c>
      <c r="C14" s="42" t="s">
        <v>106</v>
      </c>
      <c r="D14" s="24" t="s">
        <v>138</v>
      </c>
      <c r="E14" s="42">
        <v>14</v>
      </c>
      <c r="F14" s="42"/>
      <c r="G14" s="42">
        <v>8</v>
      </c>
      <c r="H14" s="42">
        <v>6</v>
      </c>
      <c r="I14" s="42">
        <v>13</v>
      </c>
      <c r="J14" s="42">
        <v>12</v>
      </c>
      <c r="K14" s="42">
        <v>10</v>
      </c>
      <c r="L14" s="42">
        <v>9</v>
      </c>
      <c r="M14" s="42">
        <v>8</v>
      </c>
      <c r="N14" s="42">
        <v>9</v>
      </c>
      <c r="O14" s="42"/>
      <c r="P14" s="130"/>
      <c r="Q14" s="28">
        <f t="shared" si="0"/>
        <v>89</v>
      </c>
      <c r="R14" s="76"/>
      <c r="S14" s="92">
        <f t="shared" si="1"/>
        <v>22</v>
      </c>
    </row>
    <row r="15" spans="1:20" ht="15.75" customHeight="1" x14ac:dyDescent="0.25">
      <c r="A15" s="69">
        <v>14</v>
      </c>
      <c r="B15" s="42" t="s">
        <v>147</v>
      </c>
      <c r="C15" s="42" t="s">
        <v>102</v>
      </c>
      <c r="D15" s="24" t="s">
        <v>138</v>
      </c>
      <c r="E15" s="29">
        <v>18</v>
      </c>
      <c r="F15" s="29">
        <v>11</v>
      </c>
      <c r="G15" s="29"/>
      <c r="H15" s="29">
        <v>8</v>
      </c>
      <c r="I15" s="29"/>
      <c r="J15" s="29">
        <v>12</v>
      </c>
      <c r="K15" s="29">
        <v>10</v>
      </c>
      <c r="L15" s="29">
        <v>10</v>
      </c>
      <c r="M15" s="29">
        <v>10</v>
      </c>
      <c r="N15" s="29">
        <v>9</v>
      </c>
      <c r="O15" s="29"/>
      <c r="P15" s="138"/>
      <c r="Q15" s="28">
        <f t="shared" si="0"/>
        <v>88</v>
      </c>
      <c r="R15" s="76"/>
      <c r="S15" s="92">
        <f t="shared" si="1"/>
        <v>29</v>
      </c>
    </row>
    <row r="16" spans="1:20" ht="15.75" customHeight="1" x14ac:dyDescent="0.25">
      <c r="A16" s="69">
        <v>15</v>
      </c>
      <c r="B16" s="42" t="s">
        <v>93</v>
      </c>
      <c r="C16" s="42" t="s">
        <v>98</v>
      </c>
      <c r="D16" s="24" t="s">
        <v>96</v>
      </c>
      <c r="E16" s="42"/>
      <c r="F16" s="42">
        <v>10</v>
      </c>
      <c r="G16" s="42">
        <v>6</v>
      </c>
      <c r="H16" s="42">
        <v>9</v>
      </c>
      <c r="I16" s="42">
        <v>12</v>
      </c>
      <c r="J16" s="42">
        <v>12</v>
      </c>
      <c r="K16" s="42">
        <v>9</v>
      </c>
      <c r="L16" s="42">
        <v>9</v>
      </c>
      <c r="M16" s="42">
        <v>11</v>
      </c>
      <c r="N16" s="42">
        <v>9</v>
      </c>
      <c r="O16" s="42"/>
      <c r="P16" s="130"/>
      <c r="Q16" s="28">
        <f t="shared" si="0"/>
        <v>87</v>
      </c>
      <c r="R16" s="76"/>
      <c r="S16" s="92">
        <f t="shared" si="1"/>
        <v>16</v>
      </c>
    </row>
    <row r="17" spans="1:19" ht="15.75" customHeight="1" x14ac:dyDescent="0.25">
      <c r="A17" s="69">
        <v>16</v>
      </c>
      <c r="B17" s="42" t="s">
        <v>66</v>
      </c>
      <c r="C17" s="42" t="s">
        <v>67</v>
      </c>
      <c r="D17" s="24" t="s">
        <v>110</v>
      </c>
      <c r="E17" s="42">
        <v>14</v>
      </c>
      <c r="F17" s="42">
        <v>9</v>
      </c>
      <c r="G17" s="42">
        <v>8</v>
      </c>
      <c r="H17" s="42">
        <v>8</v>
      </c>
      <c r="I17" s="42"/>
      <c r="J17" s="42">
        <v>11</v>
      </c>
      <c r="K17" s="42">
        <v>9</v>
      </c>
      <c r="L17" s="42">
        <v>10</v>
      </c>
      <c r="M17" s="42">
        <v>9</v>
      </c>
      <c r="N17" s="42">
        <v>8</v>
      </c>
      <c r="O17" s="42"/>
      <c r="P17" s="130"/>
      <c r="Q17" s="28">
        <f t="shared" si="0"/>
        <v>86</v>
      </c>
      <c r="R17" s="76"/>
      <c r="S17" s="92">
        <f t="shared" si="1"/>
        <v>31</v>
      </c>
    </row>
    <row r="18" spans="1:19" ht="15.75" customHeight="1" x14ac:dyDescent="0.25">
      <c r="A18" s="69">
        <v>17</v>
      </c>
      <c r="B18" s="42" t="s">
        <v>105</v>
      </c>
      <c r="C18" s="42" t="s">
        <v>106</v>
      </c>
      <c r="D18" s="24" t="s">
        <v>156</v>
      </c>
      <c r="E18" s="29">
        <v>14</v>
      </c>
      <c r="F18" s="29">
        <v>10</v>
      </c>
      <c r="G18" s="29">
        <v>7</v>
      </c>
      <c r="H18" s="29">
        <v>6</v>
      </c>
      <c r="I18" s="29">
        <v>0</v>
      </c>
      <c r="J18" s="29">
        <v>12</v>
      </c>
      <c r="K18" s="29">
        <v>9</v>
      </c>
      <c r="L18" s="29">
        <v>9</v>
      </c>
      <c r="M18" s="29">
        <v>9</v>
      </c>
      <c r="N18" s="29">
        <v>9</v>
      </c>
      <c r="O18" s="29">
        <v>0</v>
      </c>
      <c r="P18" s="138"/>
      <c r="Q18" s="28">
        <f t="shared" si="0"/>
        <v>85</v>
      </c>
      <c r="R18" s="76"/>
      <c r="S18" s="92">
        <f t="shared" si="1"/>
        <v>31</v>
      </c>
    </row>
    <row r="19" spans="1:19" ht="15.75" customHeight="1" x14ac:dyDescent="0.25">
      <c r="A19" s="69">
        <v>18</v>
      </c>
      <c r="B19" s="42" t="s">
        <v>93</v>
      </c>
      <c r="C19" s="42" t="s">
        <v>98</v>
      </c>
      <c r="D19" s="24" t="s">
        <v>95</v>
      </c>
      <c r="E19" s="29">
        <v>12</v>
      </c>
      <c r="F19" s="29">
        <v>9</v>
      </c>
      <c r="G19" s="29"/>
      <c r="H19" s="29">
        <v>7</v>
      </c>
      <c r="I19" s="29">
        <v>12</v>
      </c>
      <c r="J19" s="29">
        <v>9</v>
      </c>
      <c r="K19" s="29">
        <v>9</v>
      </c>
      <c r="L19" s="29">
        <v>9</v>
      </c>
      <c r="M19" s="29">
        <v>10</v>
      </c>
      <c r="N19" s="29">
        <v>8</v>
      </c>
      <c r="O19" s="29"/>
      <c r="P19" s="138"/>
      <c r="Q19" s="28">
        <f t="shared" si="0"/>
        <v>85</v>
      </c>
      <c r="R19" s="76"/>
      <c r="S19" s="92">
        <f t="shared" si="1"/>
        <v>21</v>
      </c>
    </row>
    <row r="20" spans="1:19" ht="15.75" customHeight="1" x14ac:dyDescent="0.25">
      <c r="A20" s="69">
        <v>19</v>
      </c>
      <c r="B20" s="42" t="s">
        <v>105</v>
      </c>
      <c r="C20" s="42" t="s">
        <v>106</v>
      </c>
      <c r="D20" s="24" t="s">
        <v>95</v>
      </c>
      <c r="E20" s="42">
        <v>13</v>
      </c>
      <c r="F20" s="42"/>
      <c r="G20" s="42">
        <v>8</v>
      </c>
      <c r="H20" s="42">
        <v>7</v>
      </c>
      <c r="I20" s="42">
        <v>9</v>
      </c>
      <c r="J20" s="42">
        <v>12</v>
      </c>
      <c r="K20" s="42">
        <v>10</v>
      </c>
      <c r="L20" s="42">
        <v>9</v>
      </c>
      <c r="M20" s="42">
        <v>8</v>
      </c>
      <c r="N20" s="42">
        <v>8</v>
      </c>
      <c r="O20" s="42"/>
      <c r="P20" s="130"/>
      <c r="Q20" s="28">
        <f t="shared" si="0"/>
        <v>84</v>
      </c>
      <c r="R20" s="76"/>
      <c r="S20" s="92">
        <f t="shared" si="1"/>
        <v>21</v>
      </c>
    </row>
    <row r="21" spans="1:19" ht="15.75" customHeight="1" x14ac:dyDescent="0.25">
      <c r="A21" s="69">
        <v>20</v>
      </c>
      <c r="B21" s="42" t="s">
        <v>105</v>
      </c>
      <c r="C21" s="42" t="s">
        <v>106</v>
      </c>
      <c r="D21" s="24" t="s">
        <v>135</v>
      </c>
      <c r="E21" s="29">
        <v>12</v>
      </c>
      <c r="F21" s="29"/>
      <c r="G21" s="29">
        <v>6</v>
      </c>
      <c r="H21" s="29">
        <v>7</v>
      </c>
      <c r="I21" s="29">
        <v>10</v>
      </c>
      <c r="J21" s="29">
        <v>12</v>
      </c>
      <c r="K21" s="29">
        <v>10</v>
      </c>
      <c r="L21" s="29">
        <v>10</v>
      </c>
      <c r="M21" s="29">
        <v>9</v>
      </c>
      <c r="N21" s="29">
        <v>8</v>
      </c>
      <c r="O21" s="29">
        <v>0</v>
      </c>
      <c r="P21" s="138"/>
      <c r="Q21" s="28">
        <f t="shared" si="0"/>
        <v>84</v>
      </c>
      <c r="R21" s="76"/>
      <c r="S21" s="92">
        <f t="shared" si="1"/>
        <v>18</v>
      </c>
    </row>
    <row r="22" spans="1:19" ht="15.75" customHeight="1" x14ac:dyDescent="0.25">
      <c r="A22" s="69">
        <v>21</v>
      </c>
      <c r="B22" s="42" t="s">
        <v>90</v>
      </c>
      <c r="C22" s="42" t="s">
        <v>70</v>
      </c>
      <c r="D22" s="24" t="s">
        <v>171</v>
      </c>
      <c r="E22" s="42">
        <v>12</v>
      </c>
      <c r="F22" s="42">
        <v>10</v>
      </c>
      <c r="G22" s="42">
        <v>6</v>
      </c>
      <c r="H22" s="42">
        <v>6</v>
      </c>
      <c r="I22" s="42"/>
      <c r="J22" s="42">
        <v>12</v>
      </c>
      <c r="K22" s="42">
        <v>9</v>
      </c>
      <c r="L22" s="42">
        <v>10</v>
      </c>
      <c r="M22" s="42">
        <v>9</v>
      </c>
      <c r="N22" s="42">
        <v>10</v>
      </c>
      <c r="O22" s="42"/>
      <c r="P22" s="130"/>
      <c r="Q22" s="28">
        <f t="shared" si="0"/>
        <v>84</v>
      </c>
      <c r="R22" s="76"/>
      <c r="S22" s="92">
        <f t="shared" si="1"/>
        <v>28</v>
      </c>
    </row>
    <row r="23" spans="1:19" ht="15.75" customHeight="1" x14ac:dyDescent="0.25">
      <c r="A23" s="69">
        <v>22</v>
      </c>
      <c r="B23" s="42" t="s">
        <v>92</v>
      </c>
      <c r="C23" s="42" t="s">
        <v>91</v>
      </c>
      <c r="D23" s="24" t="s">
        <v>140</v>
      </c>
      <c r="E23" s="29">
        <v>12</v>
      </c>
      <c r="F23" s="29">
        <v>9</v>
      </c>
      <c r="G23" s="29"/>
      <c r="H23" s="29">
        <v>7</v>
      </c>
      <c r="I23" s="29">
        <v>9</v>
      </c>
      <c r="J23" s="29">
        <v>9</v>
      </c>
      <c r="K23" s="29">
        <v>9</v>
      </c>
      <c r="L23" s="29">
        <v>10</v>
      </c>
      <c r="M23" s="29">
        <v>9</v>
      </c>
      <c r="N23" s="29">
        <v>7</v>
      </c>
      <c r="O23" s="29"/>
      <c r="P23" s="138"/>
      <c r="Q23" s="28">
        <f t="shared" si="0"/>
        <v>81</v>
      </c>
      <c r="R23" s="76"/>
      <c r="S23" s="92">
        <f t="shared" si="1"/>
        <v>21</v>
      </c>
    </row>
    <row r="24" spans="1:19" ht="15.75" customHeight="1" x14ac:dyDescent="0.25">
      <c r="A24" s="69">
        <v>23</v>
      </c>
      <c r="B24" s="42" t="s">
        <v>147</v>
      </c>
      <c r="C24" s="42" t="s">
        <v>102</v>
      </c>
      <c r="D24" s="24" t="s">
        <v>159</v>
      </c>
      <c r="E24" s="42">
        <v>15</v>
      </c>
      <c r="F24" s="42">
        <v>10</v>
      </c>
      <c r="G24" s="42"/>
      <c r="H24" s="42">
        <v>8</v>
      </c>
      <c r="I24" s="42"/>
      <c r="J24" s="42">
        <v>12</v>
      </c>
      <c r="K24" s="42">
        <v>9</v>
      </c>
      <c r="L24" s="42">
        <v>9</v>
      </c>
      <c r="M24" s="42">
        <v>9</v>
      </c>
      <c r="N24" s="42">
        <v>8</v>
      </c>
      <c r="O24" s="42"/>
      <c r="P24" s="130"/>
      <c r="Q24" s="28">
        <f t="shared" si="0"/>
        <v>80</v>
      </c>
      <c r="R24" s="76"/>
      <c r="S24" s="92">
        <f t="shared" si="1"/>
        <v>25</v>
      </c>
    </row>
    <row r="25" spans="1:19" ht="15.75" customHeight="1" x14ac:dyDescent="0.25">
      <c r="A25" s="69">
        <v>24</v>
      </c>
      <c r="B25" s="42" t="s">
        <v>90</v>
      </c>
      <c r="C25" s="42" t="s">
        <v>70</v>
      </c>
      <c r="D25" s="24" t="s">
        <v>115</v>
      </c>
      <c r="E25" s="29"/>
      <c r="F25" s="29">
        <v>11</v>
      </c>
      <c r="G25" s="29">
        <v>10</v>
      </c>
      <c r="H25" s="29">
        <v>8</v>
      </c>
      <c r="I25" s="29"/>
      <c r="J25" s="29">
        <v>12</v>
      </c>
      <c r="K25" s="29">
        <v>10</v>
      </c>
      <c r="L25" s="29">
        <v>10</v>
      </c>
      <c r="M25" s="29">
        <v>11</v>
      </c>
      <c r="N25" s="29">
        <v>8</v>
      </c>
      <c r="O25" s="29"/>
      <c r="P25" s="138"/>
      <c r="Q25" s="28">
        <f t="shared" si="0"/>
        <v>80</v>
      </c>
      <c r="R25" s="76"/>
      <c r="S25" s="92">
        <f t="shared" si="1"/>
        <v>21</v>
      </c>
    </row>
    <row r="26" spans="1:19" ht="15.75" customHeight="1" x14ac:dyDescent="0.25">
      <c r="A26" s="69">
        <v>25</v>
      </c>
      <c r="B26" s="42" t="s">
        <v>66</v>
      </c>
      <c r="C26" s="42" t="s">
        <v>67</v>
      </c>
      <c r="D26" s="24" t="s">
        <v>109</v>
      </c>
      <c r="E26" s="29">
        <v>13</v>
      </c>
      <c r="F26" s="29">
        <v>12</v>
      </c>
      <c r="G26" s="29"/>
      <c r="H26" s="29">
        <v>9</v>
      </c>
      <c r="I26" s="29"/>
      <c r="J26" s="29">
        <v>10</v>
      </c>
      <c r="K26" s="29">
        <v>9</v>
      </c>
      <c r="L26" s="29">
        <v>9</v>
      </c>
      <c r="M26" s="29">
        <v>9</v>
      </c>
      <c r="N26" s="29">
        <v>8</v>
      </c>
      <c r="O26" s="29"/>
      <c r="P26" s="138"/>
      <c r="Q26" s="28">
        <f t="shared" si="0"/>
        <v>79</v>
      </c>
      <c r="R26" s="76"/>
      <c r="S26" s="92">
        <f t="shared" si="1"/>
        <v>25</v>
      </c>
    </row>
    <row r="27" spans="1:19" ht="15.75" customHeight="1" x14ac:dyDescent="0.25">
      <c r="A27" s="69">
        <v>26</v>
      </c>
      <c r="B27" s="42" t="s">
        <v>93</v>
      </c>
      <c r="C27" s="42" t="s">
        <v>98</v>
      </c>
      <c r="D27" s="24" t="s">
        <v>127</v>
      </c>
      <c r="E27" s="29"/>
      <c r="F27" s="29">
        <v>9</v>
      </c>
      <c r="G27" s="29">
        <v>7</v>
      </c>
      <c r="H27" s="29">
        <v>6</v>
      </c>
      <c r="I27" s="29">
        <v>10</v>
      </c>
      <c r="J27" s="29">
        <v>12</v>
      </c>
      <c r="K27" s="29">
        <v>9</v>
      </c>
      <c r="L27" s="29">
        <v>9</v>
      </c>
      <c r="M27" s="29">
        <v>10</v>
      </c>
      <c r="N27" s="29">
        <v>7</v>
      </c>
      <c r="O27" s="29"/>
      <c r="P27" s="138"/>
      <c r="Q27" s="28">
        <f t="shared" si="0"/>
        <v>79</v>
      </c>
      <c r="R27" s="76"/>
      <c r="S27" s="92">
        <f t="shared" si="1"/>
        <v>16</v>
      </c>
    </row>
    <row r="28" spans="1:19" ht="15.75" customHeight="1" x14ac:dyDescent="0.25">
      <c r="A28" s="69">
        <v>27</v>
      </c>
      <c r="B28" s="42" t="s">
        <v>92</v>
      </c>
      <c r="C28" s="42" t="s">
        <v>91</v>
      </c>
      <c r="D28" s="24" t="s">
        <v>111</v>
      </c>
      <c r="E28" s="42">
        <v>12</v>
      </c>
      <c r="F28" s="42">
        <v>9</v>
      </c>
      <c r="G28" s="42"/>
      <c r="H28" s="42">
        <v>6</v>
      </c>
      <c r="I28" s="42">
        <v>10</v>
      </c>
      <c r="J28" s="42">
        <v>9</v>
      </c>
      <c r="K28" s="42">
        <v>8</v>
      </c>
      <c r="L28" s="42">
        <v>9</v>
      </c>
      <c r="M28" s="42">
        <v>9</v>
      </c>
      <c r="N28" s="42">
        <v>6</v>
      </c>
      <c r="O28" s="42"/>
      <c r="P28" s="130"/>
      <c r="Q28" s="28">
        <f t="shared" si="0"/>
        <v>78</v>
      </c>
      <c r="R28" s="76"/>
      <c r="S28" s="92">
        <f t="shared" si="1"/>
        <v>21</v>
      </c>
    </row>
    <row r="29" spans="1:19" ht="15.75" customHeight="1" x14ac:dyDescent="0.25">
      <c r="A29" s="69">
        <v>28</v>
      </c>
      <c r="B29" s="42" t="s">
        <v>147</v>
      </c>
      <c r="C29" s="42" t="s">
        <v>102</v>
      </c>
      <c r="D29" s="24" t="s">
        <v>153</v>
      </c>
      <c r="E29" s="42">
        <v>14</v>
      </c>
      <c r="F29" s="42"/>
      <c r="G29" s="42">
        <v>7</v>
      </c>
      <c r="H29" s="42">
        <v>6</v>
      </c>
      <c r="I29" s="42"/>
      <c r="J29" s="42">
        <v>12</v>
      </c>
      <c r="K29" s="42">
        <v>10</v>
      </c>
      <c r="L29" s="42">
        <v>10</v>
      </c>
      <c r="M29" s="42">
        <v>9</v>
      </c>
      <c r="N29" s="42">
        <v>9</v>
      </c>
      <c r="O29" s="42"/>
      <c r="P29" s="130"/>
      <c r="Q29" s="28">
        <f t="shared" si="0"/>
        <v>77</v>
      </c>
      <c r="R29" s="76"/>
      <c r="S29" s="92">
        <f t="shared" si="1"/>
        <v>21</v>
      </c>
    </row>
    <row r="30" spans="1:19" ht="15.75" customHeight="1" x14ac:dyDescent="0.25">
      <c r="A30" s="69">
        <v>29</v>
      </c>
      <c r="B30" s="42" t="s">
        <v>66</v>
      </c>
      <c r="C30" s="42" t="s">
        <v>67</v>
      </c>
      <c r="D30" s="24" t="s">
        <v>114</v>
      </c>
      <c r="E30" s="42">
        <v>14</v>
      </c>
      <c r="F30" s="42"/>
      <c r="G30" s="42">
        <v>6</v>
      </c>
      <c r="H30" s="42">
        <v>8</v>
      </c>
      <c r="I30" s="42"/>
      <c r="J30" s="42">
        <v>10</v>
      </c>
      <c r="K30" s="42">
        <v>10</v>
      </c>
      <c r="L30" s="42">
        <v>10</v>
      </c>
      <c r="M30" s="42">
        <v>11</v>
      </c>
      <c r="N30" s="42">
        <v>8</v>
      </c>
      <c r="O30" s="42"/>
      <c r="P30" s="130"/>
      <c r="Q30" s="28">
        <f t="shared" si="0"/>
        <v>77</v>
      </c>
      <c r="R30" s="76"/>
      <c r="S30" s="92">
        <f t="shared" si="1"/>
        <v>20</v>
      </c>
    </row>
    <row r="31" spans="1:19" ht="15.75" customHeight="1" x14ac:dyDescent="0.25">
      <c r="A31" s="69">
        <v>30</v>
      </c>
      <c r="B31" s="42" t="s">
        <v>93</v>
      </c>
      <c r="C31" s="42" t="s">
        <v>98</v>
      </c>
      <c r="D31" s="24" t="s">
        <v>136</v>
      </c>
      <c r="E31" s="29">
        <v>13</v>
      </c>
      <c r="F31" s="29">
        <v>12</v>
      </c>
      <c r="G31" s="29"/>
      <c r="H31" s="29">
        <v>7</v>
      </c>
      <c r="I31" s="29"/>
      <c r="J31" s="29">
        <v>10</v>
      </c>
      <c r="K31" s="29">
        <v>9</v>
      </c>
      <c r="L31" s="29">
        <v>9</v>
      </c>
      <c r="M31" s="29">
        <v>9</v>
      </c>
      <c r="N31" s="29">
        <v>8</v>
      </c>
      <c r="O31" s="29"/>
      <c r="P31" s="138"/>
      <c r="Q31" s="28">
        <f t="shared" si="0"/>
        <v>77</v>
      </c>
      <c r="R31" s="76"/>
      <c r="S31" s="92">
        <f t="shared" si="1"/>
        <v>25</v>
      </c>
    </row>
    <row r="32" spans="1:19" ht="15.75" customHeight="1" x14ac:dyDescent="0.25">
      <c r="A32" s="69">
        <v>31</v>
      </c>
      <c r="B32" s="42" t="s">
        <v>90</v>
      </c>
      <c r="C32" s="42" t="s">
        <v>70</v>
      </c>
      <c r="D32" s="24" t="s">
        <v>126</v>
      </c>
      <c r="E32" s="42"/>
      <c r="F32" s="42">
        <v>10</v>
      </c>
      <c r="G32" s="42">
        <v>8</v>
      </c>
      <c r="H32" s="42">
        <v>7</v>
      </c>
      <c r="I32" s="42"/>
      <c r="J32" s="42">
        <v>15</v>
      </c>
      <c r="K32" s="42">
        <v>9</v>
      </c>
      <c r="L32" s="42">
        <v>9</v>
      </c>
      <c r="M32" s="42">
        <v>10</v>
      </c>
      <c r="N32" s="42">
        <v>9</v>
      </c>
      <c r="O32" s="42"/>
      <c r="P32" s="130"/>
      <c r="Q32" s="28">
        <f t="shared" si="0"/>
        <v>77</v>
      </c>
      <c r="R32" s="76"/>
      <c r="S32" s="92">
        <f t="shared" si="1"/>
        <v>18</v>
      </c>
    </row>
    <row r="33" spans="1:19" ht="15.75" customHeight="1" x14ac:dyDescent="0.25">
      <c r="A33" s="69">
        <v>32</v>
      </c>
      <c r="B33" s="42" t="s">
        <v>147</v>
      </c>
      <c r="C33" s="42" t="s">
        <v>102</v>
      </c>
      <c r="D33" s="24" t="s">
        <v>150</v>
      </c>
      <c r="E33" s="29">
        <v>16</v>
      </c>
      <c r="F33" s="29"/>
      <c r="G33" s="29">
        <v>8</v>
      </c>
      <c r="H33" s="29">
        <v>6</v>
      </c>
      <c r="I33" s="29"/>
      <c r="J33" s="29">
        <v>12</v>
      </c>
      <c r="K33" s="29">
        <v>9</v>
      </c>
      <c r="L33" s="29">
        <v>9</v>
      </c>
      <c r="M33" s="29">
        <v>10</v>
      </c>
      <c r="N33" s="29">
        <v>6</v>
      </c>
      <c r="O33" s="29"/>
      <c r="P33" s="138"/>
      <c r="Q33" s="28">
        <f t="shared" si="0"/>
        <v>76</v>
      </c>
      <c r="R33" s="76"/>
      <c r="S33" s="92">
        <f t="shared" si="1"/>
        <v>24</v>
      </c>
    </row>
    <row r="34" spans="1:19" ht="15.75" customHeight="1" x14ac:dyDescent="0.25">
      <c r="A34" s="69">
        <v>33</v>
      </c>
      <c r="B34" s="42" t="s">
        <v>147</v>
      </c>
      <c r="C34" s="42" t="s">
        <v>102</v>
      </c>
      <c r="D34" s="24" t="s">
        <v>160</v>
      </c>
      <c r="E34" s="29">
        <v>14</v>
      </c>
      <c r="F34" s="29">
        <v>9</v>
      </c>
      <c r="G34" s="29"/>
      <c r="H34" s="29">
        <v>7</v>
      </c>
      <c r="I34" s="29"/>
      <c r="J34" s="29">
        <v>12</v>
      </c>
      <c r="K34" s="29">
        <v>9</v>
      </c>
      <c r="L34" s="29">
        <v>9</v>
      </c>
      <c r="M34" s="29">
        <v>9</v>
      </c>
      <c r="N34" s="29">
        <v>7</v>
      </c>
      <c r="O34" s="29"/>
      <c r="P34" s="138"/>
      <c r="Q34" s="28">
        <f t="shared" ref="Q34:Q65" si="2">IF(D34="","",SUM(E34:O34)-(P34))</f>
        <v>76</v>
      </c>
      <c r="R34" s="76"/>
      <c r="S34" s="92">
        <f t="shared" ref="S34:S65" si="3">SUM(E34:G34)</f>
        <v>23</v>
      </c>
    </row>
    <row r="35" spans="1:19" ht="15.75" customHeight="1" x14ac:dyDescent="0.25">
      <c r="A35" s="69">
        <v>34</v>
      </c>
      <c r="B35" s="42" t="s">
        <v>90</v>
      </c>
      <c r="C35" s="42" t="s">
        <v>70</v>
      </c>
      <c r="D35" s="24" t="s">
        <v>139</v>
      </c>
      <c r="E35" s="42"/>
      <c r="F35" s="42">
        <v>9</v>
      </c>
      <c r="G35" s="42">
        <v>8</v>
      </c>
      <c r="H35" s="42">
        <v>6</v>
      </c>
      <c r="I35" s="42"/>
      <c r="J35" s="42">
        <v>13</v>
      </c>
      <c r="K35" s="42">
        <v>9</v>
      </c>
      <c r="L35" s="42">
        <v>10</v>
      </c>
      <c r="M35" s="42">
        <v>10</v>
      </c>
      <c r="N35" s="42">
        <v>7</v>
      </c>
      <c r="O35" s="42"/>
      <c r="P35" s="130"/>
      <c r="Q35" s="28">
        <f t="shared" si="2"/>
        <v>72</v>
      </c>
      <c r="R35" s="76"/>
      <c r="S35" s="92">
        <f t="shared" si="3"/>
        <v>17</v>
      </c>
    </row>
    <row r="36" spans="1:19" ht="15.75" customHeight="1" x14ac:dyDescent="0.25">
      <c r="A36" s="69">
        <v>35</v>
      </c>
      <c r="B36" s="42" t="s">
        <v>105</v>
      </c>
      <c r="C36" s="42" t="s">
        <v>106</v>
      </c>
      <c r="D36" s="24" t="s">
        <v>162</v>
      </c>
      <c r="E36" s="42">
        <v>13</v>
      </c>
      <c r="F36" s="42"/>
      <c r="G36" s="42">
        <v>6</v>
      </c>
      <c r="H36" s="42">
        <v>6</v>
      </c>
      <c r="I36" s="42"/>
      <c r="J36" s="42">
        <v>12</v>
      </c>
      <c r="K36" s="42">
        <v>9</v>
      </c>
      <c r="L36" s="42">
        <v>9</v>
      </c>
      <c r="M36" s="42">
        <v>9</v>
      </c>
      <c r="N36" s="42">
        <v>7</v>
      </c>
      <c r="O36" s="42">
        <v>0</v>
      </c>
      <c r="P36" s="130"/>
      <c r="Q36" s="28">
        <f t="shared" si="2"/>
        <v>71</v>
      </c>
      <c r="R36" s="76"/>
      <c r="S36" s="92">
        <f t="shared" si="3"/>
        <v>19</v>
      </c>
    </row>
    <row r="37" spans="1:19" ht="15.75" customHeight="1" x14ac:dyDescent="0.25">
      <c r="A37" s="69">
        <v>36</v>
      </c>
      <c r="B37" s="42" t="s">
        <v>105</v>
      </c>
      <c r="C37" s="42" t="s">
        <v>106</v>
      </c>
      <c r="D37" s="24" t="s">
        <v>168</v>
      </c>
      <c r="E37" s="29"/>
      <c r="F37" s="29"/>
      <c r="G37" s="29">
        <v>6</v>
      </c>
      <c r="H37" s="29">
        <v>6</v>
      </c>
      <c r="I37" s="29">
        <v>11</v>
      </c>
      <c r="J37" s="29">
        <v>12</v>
      </c>
      <c r="K37" s="29">
        <v>9</v>
      </c>
      <c r="L37" s="29">
        <v>10</v>
      </c>
      <c r="M37" s="29">
        <v>8</v>
      </c>
      <c r="N37" s="29">
        <v>6</v>
      </c>
      <c r="O37" s="29"/>
      <c r="P37" s="130"/>
      <c r="Q37" s="28">
        <f t="shared" si="2"/>
        <v>68</v>
      </c>
      <c r="R37" s="76"/>
      <c r="S37" s="92">
        <f t="shared" si="3"/>
        <v>6</v>
      </c>
    </row>
    <row r="38" spans="1:19" ht="15.75" customHeight="1" x14ac:dyDescent="0.25">
      <c r="A38" s="69">
        <v>37</v>
      </c>
      <c r="B38" s="42" t="s">
        <v>90</v>
      </c>
      <c r="C38" s="42" t="s">
        <v>70</v>
      </c>
      <c r="D38" s="24" t="s">
        <v>113</v>
      </c>
      <c r="E38" s="29"/>
      <c r="F38" s="29">
        <v>9</v>
      </c>
      <c r="G38" s="29"/>
      <c r="H38" s="29">
        <v>7</v>
      </c>
      <c r="I38" s="29">
        <v>10</v>
      </c>
      <c r="J38" s="29">
        <v>10</v>
      </c>
      <c r="K38" s="29">
        <v>9</v>
      </c>
      <c r="L38" s="29">
        <v>9</v>
      </c>
      <c r="M38" s="29">
        <v>9</v>
      </c>
      <c r="N38" s="29"/>
      <c r="O38" s="29"/>
      <c r="P38" s="138"/>
      <c r="Q38" s="28">
        <f t="shared" si="2"/>
        <v>63</v>
      </c>
      <c r="R38" s="76"/>
      <c r="S38" s="92">
        <f t="shared" si="3"/>
        <v>9</v>
      </c>
    </row>
    <row r="39" spans="1:19" ht="15.75" customHeight="1" x14ac:dyDescent="0.25">
      <c r="A39" s="69">
        <v>38</v>
      </c>
      <c r="B39" s="42" t="s">
        <v>93</v>
      </c>
      <c r="C39" s="42" t="s">
        <v>98</v>
      </c>
      <c r="D39" s="24" t="s">
        <v>117</v>
      </c>
      <c r="E39" s="42">
        <v>12</v>
      </c>
      <c r="F39" s="42"/>
      <c r="G39" s="42"/>
      <c r="H39" s="42">
        <v>6</v>
      </c>
      <c r="I39" s="42"/>
      <c r="J39" s="42">
        <v>9</v>
      </c>
      <c r="K39" s="42">
        <v>9</v>
      </c>
      <c r="L39" s="42">
        <v>9</v>
      </c>
      <c r="M39" s="42">
        <v>10</v>
      </c>
      <c r="N39" s="42">
        <v>7</v>
      </c>
      <c r="O39" s="42"/>
      <c r="P39" s="130"/>
      <c r="Q39" s="28">
        <f t="shared" si="2"/>
        <v>62</v>
      </c>
      <c r="R39" s="76"/>
      <c r="S39" s="92">
        <f t="shared" si="3"/>
        <v>12</v>
      </c>
    </row>
    <row r="40" spans="1:19" ht="15.75" customHeight="1" x14ac:dyDescent="0.25">
      <c r="A40" s="69">
        <v>39</v>
      </c>
      <c r="B40" s="42" t="s">
        <v>90</v>
      </c>
      <c r="C40" s="42" t="s">
        <v>70</v>
      </c>
      <c r="D40" s="24" t="s">
        <v>169</v>
      </c>
      <c r="E40" s="42"/>
      <c r="F40" s="42">
        <v>9</v>
      </c>
      <c r="G40" s="42"/>
      <c r="H40" s="42">
        <v>6</v>
      </c>
      <c r="I40" s="42"/>
      <c r="J40" s="42">
        <v>12</v>
      </c>
      <c r="K40" s="42">
        <v>9</v>
      </c>
      <c r="L40" s="42">
        <v>9</v>
      </c>
      <c r="M40" s="42">
        <v>9</v>
      </c>
      <c r="N40" s="42">
        <v>8</v>
      </c>
      <c r="O40" s="42"/>
      <c r="P40" s="130"/>
      <c r="Q40" s="28">
        <f t="shared" si="2"/>
        <v>62</v>
      </c>
      <c r="R40" s="76"/>
      <c r="S40" s="92">
        <f t="shared" si="3"/>
        <v>9</v>
      </c>
    </row>
    <row r="41" spans="1:19" ht="15.75" customHeight="1" x14ac:dyDescent="0.25">
      <c r="A41" s="69">
        <v>40</v>
      </c>
      <c r="B41" s="42" t="s">
        <v>66</v>
      </c>
      <c r="C41" s="42" t="s">
        <v>67</v>
      </c>
      <c r="D41" s="24" t="s">
        <v>157</v>
      </c>
      <c r="E41" s="29">
        <v>0</v>
      </c>
      <c r="F41" s="29"/>
      <c r="G41" s="29">
        <v>7</v>
      </c>
      <c r="H41" s="29">
        <v>7</v>
      </c>
      <c r="I41" s="29"/>
      <c r="J41" s="29">
        <v>10</v>
      </c>
      <c r="K41" s="29">
        <v>9</v>
      </c>
      <c r="L41" s="29">
        <v>10</v>
      </c>
      <c r="M41" s="29">
        <v>10</v>
      </c>
      <c r="N41" s="29">
        <v>6</v>
      </c>
      <c r="O41" s="29"/>
      <c r="P41" s="138"/>
      <c r="Q41" s="28">
        <f t="shared" si="2"/>
        <v>59</v>
      </c>
      <c r="R41" s="76"/>
      <c r="S41" s="92">
        <f t="shared" si="3"/>
        <v>7</v>
      </c>
    </row>
    <row r="42" spans="1:19" ht="15.75" customHeight="1" x14ac:dyDescent="0.25">
      <c r="A42" s="69">
        <v>41</v>
      </c>
      <c r="B42" s="42" t="s">
        <v>93</v>
      </c>
      <c r="C42" s="42" t="s">
        <v>98</v>
      </c>
      <c r="D42" s="24" t="s">
        <v>94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130"/>
      <c r="Q42" s="28">
        <f t="shared" si="2"/>
        <v>0</v>
      </c>
      <c r="R42" s="76"/>
      <c r="S42" s="92">
        <f t="shared" si="3"/>
        <v>0</v>
      </c>
    </row>
    <row r="43" spans="1:19" ht="15.75" customHeight="1" x14ac:dyDescent="0.25">
      <c r="A43" s="69">
        <v>42</v>
      </c>
      <c r="B43" s="42" t="s">
        <v>93</v>
      </c>
      <c r="C43" s="42" t="s">
        <v>98</v>
      </c>
      <c r="D43" s="24" t="s">
        <v>97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138"/>
      <c r="Q43" s="28">
        <f t="shared" si="2"/>
        <v>0</v>
      </c>
      <c r="R43" s="76"/>
      <c r="S43" s="92">
        <f t="shared" si="3"/>
        <v>0</v>
      </c>
    </row>
    <row r="44" spans="1:19" ht="15.75" customHeight="1" x14ac:dyDescent="0.25">
      <c r="A44" s="69">
        <v>43</v>
      </c>
      <c r="B44" s="42" t="s">
        <v>66</v>
      </c>
      <c r="C44" s="42" t="s">
        <v>67</v>
      </c>
      <c r="D44" s="24" t="s">
        <v>111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130"/>
      <c r="Q44" s="28">
        <f t="shared" si="2"/>
        <v>0</v>
      </c>
      <c r="R44" s="76"/>
      <c r="S44" s="92">
        <f t="shared" si="3"/>
        <v>0</v>
      </c>
    </row>
    <row r="45" spans="1:19" ht="15.75" customHeight="1" x14ac:dyDescent="0.25">
      <c r="A45" s="69">
        <v>44</v>
      </c>
      <c r="B45" s="42" t="s">
        <v>90</v>
      </c>
      <c r="C45" s="42" t="s">
        <v>70</v>
      </c>
      <c r="D45" s="24" t="s">
        <v>114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130"/>
      <c r="Q45" s="28">
        <f t="shared" si="2"/>
        <v>0</v>
      </c>
      <c r="R45" s="76"/>
      <c r="S45" s="92">
        <f t="shared" si="3"/>
        <v>0</v>
      </c>
    </row>
    <row r="46" spans="1:19" ht="15.75" customHeight="1" x14ac:dyDescent="0.25">
      <c r="A46" s="69">
        <v>45</v>
      </c>
      <c r="B46" s="42" t="s">
        <v>93</v>
      </c>
      <c r="C46" s="42" t="s">
        <v>98</v>
      </c>
      <c r="D46" s="24" t="s">
        <v>118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130"/>
      <c r="Q46" s="28">
        <f t="shared" si="2"/>
        <v>0</v>
      </c>
      <c r="R46" s="76"/>
      <c r="S46" s="92">
        <f t="shared" si="3"/>
        <v>0</v>
      </c>
    </row>
    <row r="47" spans="1:19" ht="15.75" customHeight="1" x14ac:dyDescent="0.25">
      <c r="A47" s="69">
        <v>46</v>
      </c>
      <c r="B47" s="42" t="s">
        <v>93</v>
      </c>
      <c r="C47" s="42" t="s">
        <v>98</v>
      </c>
      <c r="D47" s="24" t="s">
        <v>120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130"/>
      <c r="Q47" s="28">
        <f t="shared" si="2"/>
        <v>0</v>
      </c>
      <c r="R47" s="76"/>
      <c r="S47" s="92">
        <f t="shared" si="3"/>
        <v>0</v>
      </c>
    </row>
    <row r="48" spans="1:19" ht="15.75" customHeight="1" x14ac:dyDescent="0.25">
      <c r="A48" s="69">
        <v>47</v>
      </c>
      <c r="B48" s="42" t="s">
        <v>93</v>
      </c>
      <c r="C48" s="42" t="s">
        <v>98</v>
      </c>
      <c r="D48" s="24" t="s">
        <v>135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130"/>
      <c r="Q48" s="28">
        <f t="shared" si="2"/>
        <v>0</v>
      </c>
      <c r="R48" s="76"/>
      <c r="S48" s="92">
        <f t="shared" si="3"/>
        <v>0</v>
      </c>
    </row>
    <row r="49" spans="1:19" ht="15.75" customHeight="1" x14ac:dyDescent="0.25">
      <c r="A49" s="69">
        <v>48</v>
      </c>
      <c r="B49" s="42" t="s">
        <v>92</v>
      </c>
      <c r="C49" s="42" t="s">
        <v>91</v>
      </c>
      <c r="D49" s="24" t="s">
        <v>139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38"/>
      <c r="Q49" s="28">
        <f t="shared" si="2"/>
        <v>0</v>
      </c>
      <c r="R49" s="76"/>
      <c r="S49" s="92">
        <f t="shared" si="3"/>
        <v>0</v>
      </c>
    </row>
    <row r="50" spans="1:19" ht="15.75" customHeight="1" x14ac:dyDescent="0.25">
      <c r="A50" s="69">
        <v>49</v>
      </c>
      <c r="B50" s="42" t="s">
        <v>90</v>
      </c>
      <c r="C50" s="42" t="s">
        <v>70</v>
      </c>
      <c r="D50" s="24" t="s">
        <v>96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130"/>
      <c r="Q50" s="28">
        <f t="shared" si="2"/>
        <v>0</v>
      </c>
      <c r="R50" s="76"/>
      <c r="S50" s="92">
        <f t="shared" si="3"/>
        <v>0</v>
      </c>
    </row>
    <row r="51" spans="1:19" ht="15.75" customHeight="1" x14ac:dyDescent="0.25">
      <c r="A51" s="69">
        <v>50</v>
      </c>
      <c r="B51" s="42" t="s">
        <v>90</v>
      </c>
      <c r="C51" s="42" t="s">
        <v>70</v>
      </c>
      <c r="D51" s="24" t="s">
        <v>170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130"/>
      <c r="Q51" s="28">
        <f t="shared" si="2"/>
        <v>0</v>
      </c>
      <c r="R51" s="76"/>
      <c r="S51" s="92">
        <f t="shared" si="3"/>
        <v>0</v>
      </c>
    </row>
    <row r="52" spans="1:19" ht="15.75" customHeight="1" x14ac:dyDescent="0.25">
      <c r="A52" s="69">
        <v>51</v>
      </c>
      <c r="B52" s="42" t="s">
        <v>92</v>
      </c>
      <c r="C52" s="42" t="s">
        <v>91</v>
      </c>
      <c r="D52" s="24" t="s">
        <v>172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38"/>
      <c r="Q52" s="28">
        <f t="shared" si="2"/>
        <v>0</v>
      </c>
      <c r="R52" s="76"/>
      <c r="S52" s="92">
        <f t="shared" si="3"/>
        <v>0</v>
      </c>
    </row>
    <row r="53" spans="1:19" ht="15.75" customHeight="1" x14ac:dyDescent="0.25">
      <c r="A53" s="69">
        <v>52</v>
      </c>
      <c r="B53" s="42" t="s">
        <v>92</v>
      </c>
      <c r="C53" s="42" t="s">
        <v>91</v>
      </c>
      <c r="D53" s="24" t="s">
        <v>173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130"/>
      <c r="Q53" s="28">
        <f t="shared" si="2"/>
        <v>0</v>
      </c>
      <c r="R53" s="76"/>
      <c r="S53" s="92">
        <f t="shared" si="3"/>
        <v>0</v>
      </c>
    </row>
    <row r="54" spans="1:19" ht="15.75" customHeight="1" x14ac:dyDescent="0.25">
      <c r="A54" s="69">
        <v>53</v>
      </c>
      <c r="B54" s="42" t="s">
        <v>66</v>
      </c>
      <c r="C54" s="42" t="s">
        <v>67</v>
      </c>
      <c r="D54" s="24" t="s">
        <v>156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138"/>
      <c r="Q54" s="28">
        <f t="shared" si="2"/>
        <v>0</v>
      </c>
      <c r="R54" s="76"/>
      <c r="S54" s="92">
        <f t="shared" si="3"/>
        <v>0</v>
      </c>
    </row>
    <row r="55" spans="1:19" ht="15.75" customHeight="1" x14ac:dyDescent="0.25">
      <c r="A55" s="69">
        <v>54</v>
      </c>
      <c r="B55" s="42" t="s">
        <v>66</v>
      </c>
      <c r="C55" s="42" t="s">
        <v>67</v>
      </c>
      <c r="D55" s="24" t="s">
        <v>137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138"/>
      <c r="Q55" s="28">
        <f t="shared" si="2"/>
        <v>0</v>
      </c>
      <c r="R55" s="76"/>
      <c r="S55" s="92">
        <f t="shared" si="3"/>
        <v>0</v>
      </c>
    </row>
    <row r="56" spans="1:19" ht="15.75" customHeight="1" x14ac:dyDescent="0.25">
      <c r="A56" s="69"/>
      <c r="B56" s="42"/>
      <c r="C56" s="42"/>
      <c r="D56" s="24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138"/>
      <c r="Q56" s="28" t="str">
        <f t="shared" ref="Q56:Q65" si="4">IF(D56="","",SUM(E56:O56)-(P56))</f>
        <v/>
      </c>
      <c r="R56" s="76"/>
      <c r="S56" s="92">
        <f t="shared" si="3"/>
        <v>0</v>
      </c>
    </row>
    <row r="57" spans="1:19" ht="15.75" customHeight="1" x14ac:dyDescent="0.25">
      <c r="A57" s="69"/>
      <c r="B57" s="42"/>
      <c r="C57" s="42"/>
      <c r="D57" s="24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130"/>
      <c r="Q57" s="28" t="str">
        <f t="shared" si="4"/>
        <v/>
      </c>
      <c r="R57" s="76"/>
      <c r="S57" s="92">
        <f t="shared" si="3"/>
        <v>0</v>
      </c>
    </row>
    <row r="58" spans="1:19" ht="15.75" customHeight="1" x14ac:dyDescent="0.25">
      <c r="A58" s="69"/>
      <c r="B58" s="42"/>
      <c r="C58" s="42"/>
      <c r="D58" s="24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138"/>
      <c r="Q58" s="28" t="str">
        <f t="shared" si="4"/>
        <v/>
      </c>
      <c r="R58" s="76"/>
      <c r="S58" s="92">
        <f t="shared" si="3"/>
        <v>0</v>
      </c>
    </row>
    <row r="59" spans="1:19" ht="15.75" customHeight="1" x14ac:dyDescent="0.25">
      <c r="A59" s="69"/>
      <c r="B59" s="42"/>
      <c r="C59" s="42"/>
      <c r="D59" s="24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130"/>
      <c r="Q59" s="28" t="str">
        <f t="shared" si="4"/>
        <v/>
      </c>
      <c r="R59" s="76"/>
      <c r="S59" s="92">
        <f t="shared" si="3"/>
        <v>0</v>
      </c>
    </row>
    <row r="60" spans="1:19" ht="15.75" customHeight="1" x14ac:dyDescent="0.25">
      <c r="A60" s="69"/>
      <c r="B60" s="42"/>
      <c r="C60" s="42"/>
      <c r="D60" s="24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138"/>
      <c r="Q60" s="28" t="str">
        <f t="shared" si="4"/>
        <v/>
      </c>
      <c r="R60" s="76"/>
      <c r="S60" s="92">
        <f t="shared" si="3"/>
        <v>0</v>
      </c>
    </row>
    <row r="61" spans="1:19" ht="15.75" customHeight="1" x14ac:dyDescent="0.25">
      <c r="A61" s="69"/>
      <c r="B61" s="42"/>
      <c r="C61" s="42"/>
      <c r="D61" s="24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130"/>
      <c r="Q61" s="28" t="str">
        <f t="shared" si="4"/>
        <v/>
      </c>
      <c r="R61" s="76"/>
      <c r="S61" s="92">
        <f t="shared" si="3"/>
        <v>0</v>
      </c>
    </row>
    <row r="62" spans="1:19" ht="15.75" customHeight="1" x14ac:dyDescent="0.25">
      <c r="A62" s="69"/>
      <c r="B62" s="42"/>
      <c r="C62" s="42"/>
      <c r="D62" s="24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130"/>
      <c r="Q62" s="28" t="str">
        <f t="shared" si="4"/>
        <v/>
      </c>
      <c r="R62" s="76"/>
      <c r="S62" s="92">
        <f t="shared" si="3"/>
        <v>0</v>
      </c>
    </row>
    <row r="63" spans="1:19" ht="15.75" customHeight="1" x14ac:dyDescent="0.25">
      <c r="A63" s="69"/>
      <c r="B63" s="42"/>
      <c r="C63" s="42"/>
      <c r="D63" s="24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138"/>
      <c r="Q63" s="28" t="str">
        <f t="shared" si="4"/>
        <v/>
      </c>
      <c r="R63" s="76"/>
      <c r="S63" s="92">
        <f t="shared" si="3"/>
        <v>0</v>
      </c>
    </row>
    <row r="64" spans="1:19" ht="15.75" customHeight="1" x14ac:dyDescent="0.25">
      <c r="A64" s="69"/>
      <c r="B64" s="42"/>
      <c r="C64" s="42"/>
      <c r="D64" s="24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130"/>
      <c r="Q64" s="28" t="str">
        <f t="shared" si="4"/>
        <v/>
      </c>
      <c r="R64" s="76"/>
      <c r="S64" s="92">
        <f t="shared" si="3"/>
        <v>0</v>
      </c>
    </row>
    <row r="65" spans="1:19" ht="15.75" customHeight="1" x14ac:dyDescent="0.25">
      <c r="A65" s="69"/>
      <c r="B65" s="42"/>
      <c r="C65" s="42"/>
      <c r="D65" s="24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130"/>
      <c r="Q65" s="28" t="str">
        <f t="shared" si="4"/>
        <v/>
      </c>
      <c r="R65" s="76"/>
      <c r="S65" s="92">
        <f t="shared" si="3"/>
        <v>0</v>
      </c>
    </row>
    <row r="66" spans="1:19" ht="15.75" customHeight="1" x14ac:dyDescent="0.25">
      <c r="A66" s="69"/>
      <c r="B66" s="42"/>
      <c r="C66" s="42"/>
      <c r="D66" s="24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130"/>
      <c r="Q66" s="28" t="str">
        <f t="shared" ref="Q66:Q97" si="5">IF(D66="","",SUM(E66:O66)-(P66))</f>
        <v/>
      </c>
      <c r="R66" s="76"/>
      <c r="S66" s="92">
        <f t="shared" ref="S66:S97" si="6">SUM(E66:G66)</f>
        <v>0</v>
      </c>
    </row>
    <row r="67" spans="1:19" ht="15.75" customHeight="1" x14ac:dyDescent="0.25">
      <c r="A67" s="69"/>
      <c r="B67" s="42"/>
      <c r="C67" s="42"/>
      <c r="D67" s="24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130"/>
      <c r="Q67" s="28" t="str">
        <f t="shared" si="5"/>
        <v/>
      </c>
      <c r="R67" s="76"/>
      <c r="S67" s="92">
        <f t="shared" si="6"/>
        <v>0</v>
      </c>
    </row>
    <row r="68" spans="1:19" ht="15.75" customHeight="1" x14ac:dyDescent="0.25">
      <c r="A68" s="69"/>
      <c r="B68" s="42"/>
      <c r="C68" s="42"/>
      <c r="D68" s="24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130"/>
      <c r="Q68" s="28" t="str">
        <f t="shared" si="5"/>
        <v/>
      </c>
      <c r="R68" s="76"/>
      <c r="S68" s="92">
        <f t="shared" si="6"/>
        <v>0</v>
      </c>
    </row>
    <row r="69" spans="1:19" ht="15.75" customHeight="1" x14ac:dyDescent="0.25">
      <c r="A69" s="69"/>
      <c r="B69" s="42"/>
      <c r="C69" s="42"/>
      <c r="D69" s="24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130"/>
      <c r="Q69" s="28" t="str">
        <f t="shared" si="5"/>
        <v/>
      </c>
      <c r="R69" s="76"/>
      <c r="S69" s="92">
        <f t="shared" si="6"/>
        <v>0</v>
      </c>
    </row>
    <row r="70" spans="1:19" ht="15.75" customHeight="1" x14ac:dyDescent="0.25">
      <c r="A70" s="69"/>
      <c r="B70" s="42"/>
      <c r="C70" s="42"/>
      <c r="D70" s="24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130"/>
      <c r="Q70" s="28" t="str">
        <f t="shared" si="5"/>
        <v/>
      </c>
      <c r="R70" s="76"/>
      <c r="S70" s="92">
        <f t="shared" si="6"/>
        <v>0</v>
      </c>
    </row>
    <row r="71" spans="1:19" ht="15.75" customHeight="1" x14ac:dyDescent="0.25">
      <c r="A71" s="69"/>
      <c r="B71" s="42"/>
      <c r="C71" s="42"/>
      <c r="D71" s="24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130"/>
      <c r="Q71" s="28" t="str">
        <f t="shared" si="5"/>
        <v/>
      </c>
      <c r="R71" s="76"/>
      <c r="S71" s="92">
        <f t="shared" si="6"/>
        <v>0</v>
      </c>
    </row>
    <row r="72" spans="1:19" ht="15.75" customHeight="1" x14ac:dyDescent="0.25">
      <c r="A72" s="69"/>
      <c r="B72" s="42"/>
      <c r="C72" s="42"/>
      <c r="D72" s="24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130"/>
      <c r="Q72" s="28" t="str">
        <f t="shared" si="5"/>
        <v/>
      </c>
      <c r="R72" s="76"/>
      <c r="S72" s="92">
        <f t="shared" si="6"/>
        <v>0</v>
      </c>
    </row>
    <row r="73" spans="1:19" ht="15.75" customHeight="1" x14ac:dyDescent="0.25">
      <c r="A73" s="69"/>
      <c r="B73" s="42"/>
      <c r="C73" s="42"/>
      <c r="D73" s="24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138"/>
      <c r="Q73" s="28" t="str">
        <f t="shared" si="5"/>
        <v/>
      </c>
      <c r="R73" s="76"/>
      <c r="S73" s="92">
        <f t="shared" si="6"/>
        <v>0</v>
      </c>
    </row>
    <row r="74" spans="1:19" ht="15.75" customHeight="1" x14ac:dyDescent="0.25">
      <c r="A74" s="69"/>
      <c r="B74" s="42"/>
      <c r="C74" s="42"/>
      <c r="D74" s="24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138"/>
      <c r="Q74" s="28" t="str">
        <f t="shared" si="5"/>
        <v/>
      </c>
      <c r="R74" s="76"/>
      <c r="S74" s="92">
        <f t="shared" si="6"/>
        <v>0</v>
      </c>
    </row>
    <row r="75" spans="1:19" ht="15.75" customHeight="1" x14ac:dyDescent="0.25">
      <c r="A75" s="69"/>
      <c r="B75" s="42"/>
      <c r="C75" s="42"/>
      <c r="D75" s="24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130"/>
      <c r="Q75" s="28" t="str">
        <f t="shared" si="5"/>
        <v/>
      </c>
      <c r="R75" s="76"/>
      <c r="S75" s="92">
        <f t="shared" si="6"/>
        <v>0</v>
      </c>
    </row>
    <row r="76" spans="1:19" ht="15.75" customHeight="1" x14ac:dyDescent="0.25">
      <c r="A76" s="69"/>
      <c r="B76" s="42"/>
      <c r="C76" s="42"/>
      <c r="D76" s="24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130"/>
      <c r="Q76" s="28" t="str">
        <f t="shared" si="5"/>
        <v/>
      </c>
      <c r="R76" s="76"/>
      <c r="S76" s="92">
        <f t="shared" si="6"/>
        <v>0</v>
      </c>
    </row>
    <row r="77" spans="1:19" ht="15.75" customHeight="1" x14ac:dyDescent="0.25">
      <c r="A77" s="69"/>
      <c r="B77" s="42"/>
      <c r="C77" s="42"/>
      <c r="D77" s="24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130"/>
      <c r="Q77" s="28" t="str">
        <f t="shared" si="5"/>
        <v/>
      </c>
      <c r="R77" s="76"/>
      <c r="S77" s="92">
        <f t="shared" si="6"/>
        <v>0</v>
      </c>
    </row>
    <row r="78" spans="1:19" ht="15.75" customHeight="1" x14ac:dyDescent="0.25">
      <c r="A78" s="69"/>
      <c r="B78" s="42"/>
      <c r="C78" s="42"/>
      <c r="D78" s="24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130"/>
      <c r="Q78" s="28" t="str">
        <f t="shared" si="5"/>
        <v/>
      </c>
      <c r="R78" s="76"/>
      <c r="S78" s="92">
        <f t="shared" si="6"/>
        <v>0</v>
      </c>
    </row>
    <row r="79" spans="1:19" ht="15.75" customHeight="1" x14ac:dyDescent="0.25">
      <c r="A79" s="69"/>
      <c r="B79" s="42"/>
      <c r="C79" s="42"/>
      <c r="D79" s="24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138"/>
      <c r="Q79" s="28" t="str">
        <f t="shared" si="5"/>
        <v/>
      </c>
      <c r="R79" s="76"/>
      <c r="S79" s="92">
        <f t="shared" si="6"/>
        <v>0</v>
      </c>
    </row>
    <row r="80" spans="1:19" ht="15.75" customHeight="1" x14ac:dyDescent="0.25">
      <c r="A80" s="69"/>
      <c r="B80" s="42"/>
      <c r="C80" s="42"/>
      <c r="D80" s="24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138"/>
      <c r="Q80" s="28" t="str">
        <f t="shared" si="5"/>
        <v/>
      </c>
      <c r="R80" s="76"/>
      <c r="S80" s="92">
        <f t="shared" si="6"/>
        <v>0</v>
      </c>
    </row>
    <row r="81" spans="1:19" ht="15.75" customHeight="1" x14ac:dyDescent="0.25">
      <c r="A81" s="69"/>
      <c r="B81" s="42"/>
      <c r="C81" s="42"/>
      <c r="D81" s="24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130"/>
      <c r="Q81" s="28" t="str">
        <f t="shared" si="5"/>
        <v/>
      </c>
      <c r="R81" s="76"/>
      <c r="S81" s="92">
        <f t="shared" si="6"/>
        <v>0</v>
      </c>
    </row>
    <row r="82" spans="1:19" ht="15.75" customHeight="1" x14ac:dyDescent="0.25">
      <c r="A82" s="69"/>
      <c r="B82" s="42"/>
      <c r="C82" s="42"/>
      <c r="D82" s="24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130"/>
      <c r="Q82" s="28" t="str">
        <f t="shared" si="5"/>
        <v/>
      </c>
      <c r="R82" s="76"/>
      <c r="S82" s="92">
        <f t="shared" si="6"/>
        <v>0</v>
      </c>
    </row>
    <row r="83" spans="1:19" ht="15.75" customHeight="1" x14ac:dyDescent="0.25">
      <c r="A83" s="69"/>
      <c r="B83" s="42"/>
      <c r="C83" s="42"/>
      <c r="D83" s="24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138"/>
      <c r="Q83" s="28" t="str">
        <f t="shared" si="5"/>
        <v/>
      </c>
      <c r="R83" s="76"/>
      <c r="S83" s="92">
        <f t="shared" si="6"/>
        <v>0</v>
      </c>
    </row>
    <row r="84" spans="1:19" ht="15.75" customHeight="1" x14ac:dyDescent="0.25">
      <c r="A84" s="69"/>
      <c r="B84" s="42"/>
      <c r="C84" s="42"/>
      <c r="D84" s="24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138"/>
      <c r="Q84" s="28" t="str">
        <f t="shared" si="5"/>
        <v/>
      </c>
      <c r="R84" s="76"/>
      <c r="S84" s="92">
        <f t="shared" si="6"/>
        <v>0</v>
      </c>
    </row>
    <row r="85" spans="1:19" ht="15.75" customHeight="1" x14ac:dyDescent="0.25">
      <c r="A85" s="69"/>
      <c r="B85" s="42"/>
      <c r="C85" s="42"/>
      <c r="D85" s="24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130"/>
      <c r="Q85" s="28" t="str">
        <f t="shared" si="5"/>
        <v/>
      </c>
      <c r="R85" s="76"/>
      <c r="S85" s="92">
        <f t="shared" si="6"/>
        <v>0</v>
      </c>
    </row>
    <row r="86" spans="1:19" ht="15.75" customHeight="1" x14ac:dyDescent="0.25">
      <c r="A86" s="69"/>
      <c r="B86" s="42"/>
      <c r="C86" s="42"/>
      <c r="D86" s="24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138"/>
      <c r="Q86" s="28" t="str">
        <f t="shared" si="5"/>
        <v/>
      </c>
      <c r="R86" s="76"/>
      <c r="S86" s="92">
        <f t="shared" si="6"/>
        <v>0</v>
      </c>
    </row>
    <row r="87" spans="1:19" ht="15.75" customHeight="1" x14ac:dyDescent="0.25">
      <c r="A87" s="69"/>
      <c r="B87" s="42"/>
      <c r="C87" s="42"/>
      <c r="D87" s="24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130"/>
      <c r="Q87" s="28" t="str">
        <f t="shared" si="5"/>
        <v/>
      </c>
      <c r="R87" s="76"/>
      <c r="S87" s="92">
        <f t="shared" si="6"/>
        <v>0</v>
      </c>
    </row>
    <row r="88" spans="1:19" ht="15.75" customHeight="1" x14ac:dyDescent="0.25">
      <c r="A88" s="69"/>
      <c r="B88" s="42"/>
      <c r="C88" s="42"/>
      <c r="D88" s="24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138"/>
      <c r="Q88" s="28" t="str">
        <f t="shared" si="5"/>
        <v/>
      </c>
      <c r="R88" s="76"/>
      <c r="S88" s="92">
        <f t="shared" si="6"/>
        <v>0</v>
      </c>
    </row>
    <row r="89" spans="1:19" ht="15.75" customHeight="1" x14ac:dyDescent="0.25">
      <c r="A89" s="69"/>
      <c r="B89" s="42"/>
      <c r="C89" s="42"/>
      <c r="D89" s="24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130"/>
      <c r="Q89" s="28" t="str">
        <f t="shared" si="5"/>
        <v/>
      </c>
      <c r="R89" s="76"/>
      <c r="S89" s="92">
        <f t="shared" si="6"/>
        <v>0</v>
      </c>
    </row>
    <row r="90" spans="1:19" ht="15.75" customHeight="1" x14ac:dyDescent="0.25">
      <c r="A90" s="69"/>
      <c r="B90" s="42"/>
      <c r="C90" s="42"/>
      <c r="D90" s="24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138"/>
      <c r="Q90" s="28" t="str">
        <f t="shared" si="5"/>
        <v/>
      </c>
      <c r="R90" s="76"/>
      <c r="S90" s="92">
        <f t="shared" si="6"/>
        <v>0</v>
      </c>
    </row>
    <row r="91" spans="1:19" ht="15.75" customHeight="1" x14ac:dyDescent="0.25">
      <c r="A91" s="69"/>
      <c r="B91" s="42"/>
      <c r="C91" s="42"/>
      <c r="D91" s="24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138"/>
      <c r="Q91" s="28" t="str">
        <f t="shared" si="5"/>
        <v/>
      </c>
      <c r="R91" s="76"/>
      <c r="S91" s="92">
        <f t="shared" si="6"/>
        <v>0</v>
      </c>
    </row>
    <row r="92" spans="1:19" ht="15.75" customHeight="1" x14ac:dyDescent="0.25">
      <c r="A92" s="69"/>
      <c r="B92" s="42"/>
      <c r="C92" s="42"/>
      <c r="D92" s="24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138"/>
      <c r="Q92" s="28" t="str">
        <f t="shared" si="5"/>
        <v/>
      </c>
      <c r="R92" s="76"/>
      <c r="S92" s="92">
        <f t="shared" si="6"/>
        <v>0</v>
      </c>
    </row>
    <row r="93" spans="1:19" ht="15.75" customHeight="1" x14ac:dyDescent="0.25">
      <c r="A93" s="69"/>
      <c r="B93" s="42"/>
      <c r="C93" s="42"/>
      <c r="D93" s="24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130"/>
      <c r="Q93" s="28" t="str">
        <f t="shared" si="5"/>
        <v/>
      </c>
      <c r="R93" s="76"/>
      <c r="S93" s="92">
        <f t="shared" si="6"/>
        <v>0</v>
      </c>
    </row>
    <row r="94" spans="1:19" ht="15.75" customHeight="1" x14ac:dyDescent="0.25">
      <c r="A94" s="69"/>
      <c r="B94" s="42"/>
      <c r="C94" s="42"/>
      <c r="D94" s="24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130"/>
      <c r="Q94" s="28" t="str">
        <f t="shared" si="5"/>
        <v/>
      </c>
      <c r="R94" s="76"/>
      <c r="S94" s="92">
        <f t="shared" si="6"/>
        <v>0</v>
      </c>
    </row>
    <row r="95" spans="1:19" ht="15.75" customHeight="1" x14ac:dyDescent="0.25">
      <c r="A95" s="69"/>
      <c r="B95" s="42"/>
      <c r="C95" s="42"/>
      <c r="D95" s="24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130"/>
      <c r="Q95" s="28" t="str">
        <f t="shared" si="5"/>
        <v/>
      </c>
      <c r="R95" s="76"/>
      <c r="S95" s="92">
        <f t="shared" si="6"/>
        <v>0</v>
      </c>
    </row>
    <row r="96" spans="1:19" ht="15.75" customHeight="1" x14ac:dyDescent="0.25">
      <c r="A96" s="69"/>
      <c r="B96" s="42"/>
      <c r="C96" s="42"/>
      <c r="D96" s="24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138"/>
      <c r="Q96" s="28" t="str">
        <f t="shared" si="5"/>
        <v/>
      </c>
      <c r="R96" s="76"/>
      <c r="S96" s="92">
        <f t="shared" si="6"/>
        <v>0</v>
      </c>
    </row>
    <row r="97" spans="1:19" ht="15.75" customHeight="1" x14ac:dyDescent="0.25">
      <c r="A97" s="69"/>
      <c r="B97" s="42"/>
      <c r="C97" s="42"/>
      <c r="D97" s="24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130"/>
      <c r="Q97" s="28" t="str">
        <f t="shared" si="5"/>
        <v/>
      </c>
      <c r="R97" s="76"/>
      <c r="S97" s="92">
        <f t="shared" si="6"/>
        <v>0</v>
      </c>
    </row>
    <row r="98" spans="1:19" ht="15.75" customHeight="1" x14ac:dyDescent="0.25">
      <c r="A98" s="69"/>
      <c r="B98" s="42"/>
      <c r="C98" s="42"/>
      <c r="D98" s="24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138"/>
      <c r="Q98" s="28" t="str">
        <f t="shared" ref="Q98:Q104" si="7">IF(D98="","",SUM(E98:O98)-(P98))</f>
        <v/>
      </c>
      <c r="R98" s="76"/>
      <c r="S98" s="92">
        <f t="shared" ref="S98:S104" si="8">SUM(E98:G98)</f>
        <v>0</v>
      </c>
    </row>
    <row r="99" spans="1:19" ht="15.75" customHeight="1" x14ac:dyDescent="0.25">
      <c r="A99" s="69"/>
      <c r="B99" s="42"/>
      <c r="C99" s="42"/>
      <c r="D99" s="24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130"/>
      <c r="Q99" s="28" t="str">
        <f t="shared" si="7"/>
        <v/>
      </c>
      <c r="R99" s="76"/>
      <c r="S99" s="92">
        <f t="shared" si="8"/>
        <v>0</v>
      </c>
    </row>
    <row r="100" spans="1:19" ht="15.75" customHeight="1" x14ac:dyDescent="0.25">
      <c r="A100" s="69"/>
      <c r="B100" s="42"/>
      <c r="C100" s="42"/>
      <c r="D100" s="24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130"/>
      <c r="Q100" s="28" t="str">
        <f t="shared" si="7"/>
        <v/>
      </c>
      <c r="R100" s="76"/>
      <c r="S100" s="92">
        <f t="shared" si="8"/>
        <v>0</v>
      </c>
    </row>
    <row r="101" spans="1:19" ht="15.75" customHeight="1" x14ac:dyDescent="0.25">
      <c r="A101" s="69"/>
      <c r="B101" s="42"/>
      <c r="C101" s="42"/>
      <c r="D101" s="24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138"/>
      <c r="Q101" s="28" t="str">
        <f t="shared" si="7"/>
        <v/>
      </c>
      <c r="R101" s="76"/>
      <c r="S101" s="92">
        <f t="shared" si="8"/>
        <v>0</v>
      </c>
    </row>
    <row r="102" spans="1:19" ht="15.75" customHeight="1" x14ac:dyDescent="0.25">
      <c r="A102" s="69"/>
      <c r="B102" s="42"/>
      <c r="C102" s="42"/>
      <c r="D102" s="24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138"/>
      <c r="Q102" s="28" t="str">
        <f t="shared" si="7"/>
        <v/>
      </c>
      <c r="R102" s="76"/>
      <c r="S102" s="92">
        <f t="shared" si="8"/>
        <v>0</v>
      </c>
    </row>
    <row r="103" spans="1:19" ht="15.75" customHeight="1" x14ac:dyDescent="0.25">
      <c r="A103" s="69"/>
      <c r="B103" s="42"/>
      <c r="C103" s="69"/>
      <c r="D103" s="24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130"/>
      <c r="Q103" s="28" t="str">
        <f t="shared" si="7"/>
        <v/>
      </c>
      <c r="R103" s="76"/>
      <c r="S103" s="92">
        <f t="shared" si="8"/>
        <v>0</v>
      </c>
    </row>
    <row r="104" spans="1:19" ht="15.75" customHeight="1" x14ac:dyDescent="0.25">
      <c r="A104" s="69"/>
      <c r="B104" s="42"/>
      <c r="C104" s="42"/>
      <c r="D104" s="24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138"/>
      <c r="Q104" s="28" t="str">
        <f t="shared" si="7"/>
        <v/>
      </c>
      <c r="R104" s="76"/>
      <c r="S104" s="92">
        <f t="shared" si="8"/>
        <v>0</v>
      </c>
    </row>
  </sheetData>
  <sortState ref="B2:Q55">
    <sortCondition descending="1" ref="Q2:Q55"/>
    <sortCondition descending="1" ref="E2:E55"/>
  </sortState>
  <phoneticPr fontId="0" type="noConversion"/>
  <printOptions gridLines="1"/>
  <pageMargins left="0.32" right="0.31" top="0.6" bottom="0.64" header="0.5" footer="0.5"/>
  <pageSetup paperSize="9" scale="89" orientation="portrait" horizontalDpi="4294967294" r:id="rId1"/>
  <headerFooter alignWithMargins="0"/>
  <rowBreaks count="1" manualBreakCount="1">
    <brk id="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T12" sqref="T12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66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67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14</v>
      </c>
      <c r="R2" s="268" t="s">
        <v>192</v>
      </c>
      <c r="S2" s="95" t="s">
        <v>48</v>
      </c>
      <c r="T2" s="270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334</v>
      </c>
      <c r="T3" s="265"/>
      <c r="U3" s="136"/>
    </row>
    <row r="4" spans="1:81" ht="23.25" customHeight="1" x14ac:dyDescent="0.25">
      <c r="B4" s="272"/>
      <c r="C4" s="256" t="s">
        <v>193</v>
      </c>
      <c r="D4" s="257"/>
      <c r="E4" s="277"/>
      <c r="F4" s="258"/>
      <c r="G4" s="258" t="s">
        <v>193</v>
      </c>
      <c r="H4" s="259"/>
      <c r="I4" s="282"/>
      <c r="J4" s="283"/>
      <c r="K4" s="260">
        <f>SUM(O6:O11)</f>
        <v>393</v>
      </c>
      <c r="L4" s="261"/>
      <c r="M4" s="288"/>
      <c r="N4" s="289"/>
      <c r="O4" s="262">
        <f>SUM(Q6:Q11)</f>
        <v>114</v>
      </c>
      <c r="P4" s="263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36"/>
      <c r="T5" s="267"/>
      <c r="U5" s="13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112</v>
      </c>
      <c r="C6" s="42">
        <v>12</v>
      </c>
      <c r="D6" s="42">
        <v>12</v>
      </c>
      <c r="E6" s="42">
        <v>7</v>
      </c>
      <c r="F6" s="42">
        <v>10</v>
      </c>
      <c r="G6" s="42"/>
      <c r="H6" s="42">
        <v>12</v>
      </c>
      <c r="I6" s="42">
        <v>9</v>
      </c>
      <c r="J6" s="42">
        <v>9</v>
      </c>
      <c r="K6" s="42">
        <v>11</v>
      </c>
      <c r="L6" s="42">
        <v>10</v>
      </c>
      <c r="M6" s="42"/>
      <c r="N6" s="42"/>
      <c r="O6" s="28">
        <f t="shared" ref="O6:O13" si="0">IF(B6="","",SUM(C6:M6)-(N6))</f>
        <v>92</v>
      </c>
      <c r="P6" s="127" t="s">
        <v>116</v>
      </c>
      <c r="Q6" s="92">
        <f>SUM(C6:E6)</f>
        <v>31</v>
      </c>
    </row>
    <row r="7" spans="1:81" ht="15.75" customHeight="1" x14ac:dyDescent="0.25">
      <c r="A7" s="69">
        <v>2</v>
      </c>
      <c r="B7" s="24" t="s">
        <v>110</v>
      </c>
      <c r="C7" s="42">
        <v>14</v>
      </c>
      <c r="D7" s="42">
        <v>9</v>
      </c>
      <c r="E7" s="42">
        <v>8</v>
      </c>
      <c r="F7" s="42">
        <v>8</v>
      </c>
      <c r="G7" s="42"/>
      <c r="H7" s="42">
        <v>11</v>
      </c>
      <c r="I7" s="42">
        <v>9</v>
      </c>
      <c r="J7" s="42">
        <v>10</v>
      </c>
      <c r="K7" s="42">
        <v>9</v>
      </c>
      <c r="L7" s="42">
        <v>8</v>
      </c>
      <c r="M7" s="42"/>
      <c r="N7" s="42"/>
      <c r="O7" s="28">
        <f t="shared" si="0"/>
        <v>86</v>
      </c>
      <c r="P7" s="127" t="s">
        <v>116</v>
      </c>
      <c r="Q7" s="92">
        <f>SUM(C7:E7)</f>
        <v>31</v>
      </c>
      <c r="S7" s="255"/>
      <c r="T7" s="255"/>
      <c r="U7" s="173"/>
      <c r="V7" s="173"/>
    </row>
    <row r="8" spans="1:81" ht="15.75" customHeight="1" x14ac:dyDescent="0.25">
      <c r="A8" s="69">
        <v>3</v>
      </c>
      <c r="B8" s="24" t="s">
        <v>109</v>
      </c>
      <c r="C8" s="42">
        <v>13</v>
      </c>
      <c r="D8" s="42">
        <v>12</v>
      </c>
      <c r="E8" s="42"/>
      <c r="F8" s="42">
        <v>9</v>
      </c>
      <c r="G8" s="42"/>
      <c r="H8" s="42">
        <v>10</v>
      </c>
      <c r="I8" s="42">
        <v>9</v>
      </c>
      <c r="J8" s="42">
        <v>9</v>
      </c>
      <c r="K8" s="42">
        <v>9</v>
      </c>
      <c r="L8" s="42">
        <v>8</v>
      </c>
      <c r="M8" s="42"/>
      <c r="N8" s="42"/>
      <c r="O8" s="28">
        <f t="shared" si="0"/>
        <v>79</v>
      </c>
      <c r="P8" s="127" t="s">
        <v>116</v>
      </c>
      <c r="Q8" s="92">
        <f>SUM(C8:E8)</f>
        <v>25</v>
      </c>
      <c r="S8" s="255"/>
      <c r="T8" s="255"/>
      <c r="U8" s="173"/>
      <c r="V8" s="173"/>
    </row>
    <row r="9" spans="1:81" ht="15.75" customHeight="1" x14ac:dyDescent="0.25">
      <c r="A9" s="69">
        <v>4</v>
      </c>
      <c r="B9" s="24" t="s">
        <v>114</v>
      </c>
      <c r="C9" s="42">
        <v>14</v>
      </c>
      <c r="D9" s="42"/>
      <c r="E9" s="42">
        <v>6</v>
      </c>
      <c r="F9" s="42">
        <v>8</v>
      </c>
      <c r="G9" s="42"/>
      <c r="H9" s="42">
        <v>10</v>
      </c>
      <c r="I9" s="42">
        <v>10</v>
      </c>
      <c r="J9" s="42">
        <v>10</v>
      </c>
      <c r="K9" s="42">
        <v>11</v>
      </c>
      <c r="L9" s="42">
        <v>8</v>
      </c>
      <c r="M9" s="42"/>
      <c r="N9" s="42"/>
      <c r="O9" s="28">
        <f t="shared" si="0"/>
        <v>77</v>
      </c>
      <c r="P9" s="127" t="s">
        <v>116</v>
      </c>
      <c r="Q9" s="92">
        <f>SUM(C9:E9)</f>
        <v>20</v>
      </c>
      <c r="S9" s="255"/>
      <c r="T9" s="255"/>
      <c r="U9" s="173"/>
      <c r="V9" s="173"/>
    </row>
    <row r="10" spans="1:81" ht="15.75" customHeight="1" x14ac:dyDescent="0.25">
      <c r="A10" s="69">
        <v>5</v>
      </c>
      <c r="B10" s="24" t="s">
        <v>157</v>
      </c>
      <c r="C10" s="29">
        <v>0</v>
      </c>
      <c r="D10" s="29"/>
      <c r="E10" s="29">
        <v>7</v>
      </c>
      <c r="F10" s="29">
        <v>7</v>
      </c>
      <c r="G10" s="29"/>
      <c r="H10" s="29">
        <v>10</v>
      </c>
      <c r="I10" s="29">
        <v>9</v>
      </c>
      <c r="J10" s="29">
        <v>10</v>
      </c>
      <c r="K10" s="29">
        <v>10</v>
      </c>
      <c r="L10" s="29">
        <v>6</v>
      </c>
      <c r="M10" s="29"/>
      <c r="N10" s="30"/>
      <c r="O10" s="28">
        <f t="shared" si="0"/>
        <v>59</v>
      </c>
      <c r="P10" s="127" t="s">
        <v>116</v>
      </c>
      <c r="Q10" s="92">
        <f t="shared" ref="Q10:Q45" si="1">SUM(C10:E10)</f>
        <v>7</v>
      </c>
    </row>
    <row r="11" spans="1:81" ht="15.75" customHeight="1" x14ac:dyDescent="0.25">
      <c r="A11" s="69">
        <v>6</v>
      </c>
      <c r="B11" s="24" t="s">
        <v>111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28">
        <f t="shared" si="0"/>
        <v>0</v>
      </c>
      <c r="P11" s="127" t="s">
        <v>116</v>
      </c>
      <c r="Q11" s="92">
        <f t="shared" si="1"/>
        <v>0</v>
      </c>
    </row>
    <row r="12" spans="1:81" ht="15.75" customHeight="1" x14ac:dyDescent="0.25">
      <c r="A12" s="69">
        <v>7</v>
      </c>
      <c r="B12" s="24" t="s">
        <v>156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28">
        <f t="shared" si="0"/>
        <v>0</v>
      </c>
      <c r="P12" s="127" t="s">
        <v>116</v>
      </c>
      <c r="Q12" s="92">
        <f t="shared" si="1"/>
        <v>0</v>
      </c>
    </row>
    <row r="13" spans="1:81" ht="15.75" customHeight="1" x14ac:dyDescent="0.25">
      <c r="A13" s="69">
        <v>8</v>
      </c>
      <c r="B13" s="24" t="s">
        <v>137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28">
        <f t="shared" si="0"/>
        <v>0</v>
      </c>
      <c r="P13" s="127" t="s">
        <v>116</v>
      </c>
      <c r="Q13" s="92">
        <f t="shared" si="1"/>
        <v>0</v>
      </c>
    </row>
    <row r="14" spans="1:81" ht="15.75" customHeight="1" x14ac:dyDescent="0.25">
      <c r="A14" s="69"/>
      <c r="B14" s="2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28" t="str">
        <f t="shared" ref="O14:O15" si="2">IF(B14="","",SUM(C14:M14)-(N14))</f>
        <v/>
      </c>
      <c r="P14" s="127"/>
      <c r="Q14" s="92">
        <f t="shared" si="1"/>
        <v>0</v>
      </c>
    </row>
    <row r="15" spans="1:81" ht="15.75" customHeight="1" x14ac:dyDescent="0.25">
      <c r="A15" s="69"/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8" t="str">
        <f t="shared" si="2"/>
        <v/>
      </c>
      <c r="P15" s="127"/>
      <c r="Q15" s="92">
        <f t="shared" si="1"/>
        <v>0</v>
      </c>
    </row>
    <row r="16" spans="1:81" ht="15.75" customHeight="1" x14ac:dyDescent="0.25">
      <c r="A16" s="69"/>
      <c r="B16" s="24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28"/>
      <c r="P16" s="127"/>
      <c r="Q16" s="92">
        <f t="shared" si="1"/>
        <v>0</v>
      </c>
    </row>
    <row r="17" spans="1:17" ht="15.75" customHeight="1" x14ac:dyDescent="0.25">
      <c r="A17" s="69"/>
      <c r="B17" s="24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8"/>
      <c r="P17" s="127"/>
      <c r="Q17" s="92">
        <f t="shared" si="1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/>
      <c r="P18" s="127"/>
      <c r="Q18" s="92">
        <f t="shared" si="1"/>
        <v>0</v>
      </c>
    </row>
    <row r="19" spans="1:17" ht="15.75" customHeight="1" x14ac:dyDescent="0.25">
      <c r="A19" s="69"/>
      <c r="B19" s="2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/>
      <c r="P19" s="127"/>
      <c r="Q19" s="92">
        <f t="shared" si="1"/>
        <v>0</v>
      </c>
    </row>
    <row r="20" spans="1:17" ht="15.75" customHeight="1" x14ac:dyDescent="0.25">
      <c r="A20" s="69"/>
      <c r="B20" s="2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8"/>
      <c r="P20" s="127"/>
      <c r="Q20" s="92">
        <f t="shared" si="1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/>
      <c r="P21" s="127"/>
      <c r="Q21" s="92">
        <f t="shared" si="1"/>
        <v>0</v>
      </c>
    </row>
    <row r="22" spans="1:17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/>
      <c r="P22" s="127"/>
      <c r="Q22" s="92">
        <f t="shared" si="1"/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/>
      <c r="P23" s="75"/>
      <c r="Q23" s="92">
        <f t="shared" si="1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/>
      <c r="P24" s="127"/>
      <c r="Q24" s="92">
        <f t="shared" si="1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/>
      <c r="P25" s="127"/>
      <c r="Q25" s="92">
        <f t="shared" si="1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/>
      <c r="P26" s="127"/>
      <c r="Q26" s="92">
        <f t="shared" si="1"/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/>
      <c r="P27" s="127"/>
      <c r="Q27" s="92">
        <f t="shared" si="1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/>
      <c r="P28" s="127"/>
      <c r="Q28" s="92">
        <f t="shared" si="1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/>
      <c r="P29" s="75"/>
      <c r="Q29" s="92">
        <f t="shared" si="1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/>
      <c r="P30" s="75"/>
      <c r="Q30" s="92">
        <f t="shared" si="1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  <c r="P31" s="75"/>
      <c r="Q31" s="92">
        <f t="shared" si="1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  <c r="P32" s="127"/>
      <c r="Q32" s="92">
        <f t="shared" si="1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/>
      <c r="P33" s="127"/>
      <c r="Q33" s="92">
        <f t="shared" si="1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/>
      <c r="P34" s="127"/>
      <c r="Q34" s="92">
        <f t="shared" si="1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/>
      <c r="P35" s="127"/>
      <c r="Q35" s="92">
        <f t="shared" si="1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/>
      <c r="P36" s="127"/>
      <c r="Q36" s="92">
        <f t="shared" si="1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/>
      <c r="P37" s="127"/>
      <c r="Q37" s="92">
        <f t="shared" si="1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/>
      <c r="P38" s="127"/>
      <c r="Q38" s="92">
        <f t="shared" si="1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/>
      <c r="P39" s="127"/>
      <c r="Q39" s="92">
        <f t="shared" si="1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/>
      <c r="P40" s="127"/>
      <c r="Q40" s="92">
        <f t="shared" si="1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/>
      <c r="P41" s="127"/>
      <c r="Q41" s="92">
        <f t="shared" si="1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/>
      <c r="P42" s="127"/>
      <c r="Q42" s="92">
        <f t="shared" si="1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/>
      <c r="P43" s="127"/>
      <c r="Q43" s="92">
        <f t="shared" si="1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/>
      <c r="P44" s="127"/>
      <c r="Q44" s="92">
        <f t="shared" si="1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/>
      <c r="P45" s="127"/>
      <c r="Q45" s="92">
        <f t="shared" si="1"/>
        <v>0</v>
      </c>
    </row>
  </sheetData>
  <sortState ref="B6:O13">
    <sortCondition descending="1" ref="O6:O13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r:id="rId1"/>
  <headerFooter alignWithMargins="0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A3" sqref="A3:XFD4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99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100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14</v>
      </c>
      <c r="R2" s="268" t="s">
        <v>192</v>
      </c>
      <c r="S2" s="95" t="s">
        <v>48</v>
      </c>
      <c r="T2" s="270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384</v>
      </c>
      <c r="T3" s="265"/>
      <c r="U3" s="136"/>
    </row>
    <row r="4" spans="1:81" ht="23.25" customHeight="1" x14ac:dyDescent="0.25">
      <c r="B4" s="272"/>
      <c r="C4" s="256">
        <v>622</v>
      </c>
      <c r="D4" s="257"/>
      <c r="E4" s="277"/>
      <c r="F4" s="258"/>
      <c r="G4" s="258" t="s">
        <v>193</v>
      </c>
      <c r="H4" s="259"/>
      <c r="I4" s="282"/>
      <c r="J4" s="283"/>
      <c r="K4" s="260" t="s">
        <v>193</v>
      </c>
      <c r="L4" s="261"/>
      <c r="M4" s="288"/>
      <c r="N4" s="289"/>
      <c r="O4" s="262">
        <f>SUM(Q6:Q11)</f>
        <v>169</v>
      </c>
      <c r="P4" s="263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/>
      <c r="B6" s="24" t="s">
        <v>126</v>
      </c>
      <c r="C6" s="29">
        <v>13</v>
      </c>
      <c r="D6" s="29">
        <v>9</v>
      </c>
      <c r="E6" s="29">
        <v>6</v>
      </c>
      <c r="F6" s="29">
        <v>8</v>
      </c>
      <c r="G6" s="29">
        <v>12</v>
      </c>
      <c r="H6" s="29">
        <v>12</v>
      </c>
      <c r="I6" s="29">
        <v>8</v>
      </c>
      <c r="J6" s="29">
        <v>9</v>
      </c>
      <c r="K6" s="29">
        <v>9</v>
      </c>
      <c r="L6" s="29">
        <v>12</v>
      </c>
      <c r="M6" s="29"/>
      <c r="N6" s="30"/>
      <c r="O6" s="28">
        <f t="shared" ref="O6:O17" si="0">IF(B6="","",SUM(C6:M6)-(N6))</f>
        <v>98</v>
      </c>
      <c r="P6" s="127" t="s">
        <v>123</v>
      </c>
      <c r="Q6" s="92">
        <f t="shared" ref="Q6:Q25" si="1">SUM(C6:E6)</f>
        <v>28</v>
      </c>
    </row>
    <row r="7" spans="1:81" ht="15.75" customHeight="1" x14ac:dyDescent="0.25">
      <c r="A7" s="69"/>
      <c r="B7" s="24" t="s">
        <v>143</v>
      </c>
      <c r="C7" s="42">
        <v>14</v>
      </c>
      <c r="D7" s="42">
        <v>9</v>
      </c>
      <c r="E7" s="42">
        <v>6</v>
      </c>
      <c r="F7" s="42">
        <v>7</v>
      </c>
      <c r="G7" s="42">
        <v>11</v>
      </c>
      <c r="H7" s="42">
        <v>11</v>
      </c>
      <c r="I7" s="42">
        <v>9</v>
      </c>
      <c r="J7" s="42">
        <v>8</v>
      </c>
      <c r="K7" s="42">
        <v>9</v>
      </c>
      <c r="L7" s="42">
        <v>12</v>
      </c>
      <c r="M7" s="42"/>
      <c r="N7" s="42"/>
      <c r="O7" s="28">
        <f t="shared" si="0"/>
        <v>96</v>
      </c>
      <c r="P7" s="127" t="s">
        <v>123</v>
      </c>
      <c r="Q7" s="92">
        <f t="shared" si="1"/>
        <v>29</v>
      </c>
      <c r="S7" s="255"/>
      <c r="T7" s="255"/>
      <c r="U7" s="173"/>
      <c r="V7" s="174"/>
    </row>
    <row r="8" spans="1:81" ht="15.75" customHeight="1" x14ac:dyDescent="0.25">
      <c r="A8" s="69"/>
      <c r="B8" s="24" t="s">
        <v>145</v>
      </c>
      <c r="C8" s="29">
        <v>13</v>
      </c>
      <c r="D8" s="29">
        <v>9</v>
      </c>
      <c r="E8" s="29">
        <v>7</v>
      </c>
      <c r="F8" s="29">
        <v>7</v>
      </c>
      <c r="G8" s="29">
        <v>11</v>
      </c>
      <c r="H8" s="29">
        <v>11</v>
      </c>
      <c r="I8" s="29">
        <v>9</v>
      </c>
      <c r="J8" s="29">
        <v>8</v>
      </c>
      <c r="K8" s="29">
        <v>10</v>
      </c>
      <c r="L8" s="29">
        <v>11</v>
      </c>
      <c r="M8" s="29"/>
      <c r="N8" s="30"/>
      <c r="O8" s="28">
        <f t="shared" si="0"/>
        <v>96</v>
      </c>
      <c r="P8" s="127" t="s">
        <v>123</v>
      </c>
      <c r="Q8" s="92">
        <f t="shared" si="1"/>
        <v>29</v>
      </c>
      <c r="S8" s="255"/>
      <c r="T8" s="255"/>
      <c r="U8" s="173"/>
      <c r="V8" s="174"/>
    </row>
    <row r="9" spans="1:81" ht="15.75" customHeight="1" x14ac:dyDescent="0.25">
      <c r="A9" s="69"/>
      <c r="B9" s="24" t="s">
        <v>124</v>
      </c>
      <c r="C9" s="29">
        <v>12</v>
      </c>
      <c r="D9" s="29">
        <v>9</v>
      </c>
      <c r="E9" s="29">
        <v>6</v>
      </c>
      <c r="F9" s="29">
        <v>9</v>
      </c>
      <c r="G9" s="29">
        <v>11</v>
      </c>
      <c r="H9" s="29">
        <v>11</v>
      </c>
      <c r="I9" s="29">
        <v>9</v>
      </c>
      <c r="J9" s="29">
        <v>8</v>
      </c>
      <c r="K9" s="29">
        <v>8</v>
      </c>
      <c r="L9" s="29">
        <v>11</v>
      </c>
      <c r="M9" s="29"/>
      <c r="N9" s="30"/>
      <c r="O9" s="28">
        <f t="shared" si="0"/>
        <v>94</v>
      </c>
      <c r="P9" s="127" t="s">
        <v>123</v>
      </c>
      <c r="Q9" s="92">
        <f t="shared" si="1"/>
        <v>27</v>
      </c>
      <c r="S9" s="255"/>
      <c r="T9" s="255"/>
      <c r="U9" s="173"/>
      <c r="V9" s="174"/>
    </row>
    <row r="10" spans="1:81" ht="15.75" customHeight="1" x14ac:dyDescent="0.25">
      <c r="A10" s="69"/>
      <c r="B10" s="24" t="s">
        <v>149</v>
      </c>
      <c r="C10" s="29">
        <v>12</v>
      </c>
      <c r="D10" s="29">
        <v>10</v>
      </c>
      <c r="E10" s="29">
        <v>6</v>
      </c>
      <c r="F10" s="29">
        <v>8</v>
      </c>
      <c r="G10" s="29">
        <v>9</v>
      </c>
      <c r="H10" s="29">
        <v>11</v>
      </c>
      <c r="I10" s="29">
        <v>8</v>
      </c>
      <c r="J10" s="29">
        <v>10</v>
      </c>
      <c r="K10" s="29">
        <v>9</v>
      </c>
      <c r="L10" s="29">
        <v>11</v>
      </c>
      <c r="M10" s="29"/>
      <c r="N10" s="30"/>
      <c r="O10" s="28">
        <f t="shared" si="0"/>
        <v>94</v>
      </c>
      <c r="P10" s="127" t="s">
        <v>123</v>
      </c>
      <c r="Q10" s="92">
        <f t="shared" si="1"/>
        <v>28</v>
      </c>
      <c r="S10" s="175"/>
      <c r="T10" s="175"/>
      <c r="U10" s="175"/>
      <c r="V10" s="175"/>
    </row>
    <row r="11" spans="1:81" ht="15.75" customHeight="1" x14ac:dyDescent="0.25">
      <c r="A11" s="69"/>
      <c r="B11" s="24" t="s">
        <v>146</v>
      </c>
      <c r="C11" s="42">
        <v>13</v>
      </c>
      <c r="D11" s="42">
        <v>9</v>
      </c>
      <c r="E11" s="42">
        <v>6</v>
      </c>
      <c r="F11" s="42">
        <v>9</v>
      </c>
      <c r="G11" s="42"/>
      <c r="H11" s="42">
        <v>12</v>
      </c>
      <c r="I11" s="42">
        <v>11</v>
      </c>
      <c r="J11" s="42">
        <v>10</v>
      </c>
      <c r="K11" s="42">
        <v>10</v>
      </c>
      <c r="L11" s="42">
        <v>12</v>
      </c>
      <c r="M11" s="42"/>
      <c r="N11" s="42"/>
      <c r="O11" s="28">
        <f t="shared" si="0"/>
        <v>92</v>
      </c>
      <c r="P11" s="127" t="s">
        <v>123</v>
      </c>
      <c r="Q11" s="92">
        <f t="shared" si="1"/>
        <v>28</v>
      </c>
    </row>
    <row r="12" spans="1:81" ht="15.75" customHeight="1" x14ac:dyDescent="0.25">
      <c r="A12" s="69"/>
      <c r="B12" s="24" t="s">
        <v>148</v>
      </c>
      <c r="C12" s="29">
        <v>12</v>
      </c>
      <c r="D12" s="29">
        <v>9</v>
      </c>
      <c r="E12" s="29">
        <v>6</v>
      </c>
      <c r="F12" s="29">
        <v>8</v>
      </c>
      <c r="G12" s="29">
        <v>10</v>
      </c>
      <c r="H12" s="29">
        <v>10</v>
      </c>
      <c r="I12" s="29">
        <v>7</v>
      </c>
      <c r="J12" s="29">
        <v>9</v>
      </c>
      <c r="K12" s="29">
        <v>9</v>
      </c>
      <c r="L12" s="29">
        <v>11</v>
      </c>
      <c r="M12" s="29"/>
      <c r="N12" s="30"/>
      <c r="O12" s="28">
        <f t="shared" si="0"/>
        <v>91</v>
      </c>
      <c r="P12" s="127" t="s">
        <v>123</v>
      </c>
      <c r="Q12" s="92">
        <f t="shared" si="1"/>
        <v>27</v>
      </c>
    </row>
    <row r="13" spans="1:81" ht="15.75" customHeight="1" x14ac:dyDescent="0.25">
      <c r="A13" s="69"/>
      <c r="B13" s="24" t="s">
        <v>137</v>
      </c>
      <c r="C13" s="42"/>
      <c r="D13" s="42">
        <v>10</v>
      </c>
      <c r="E13" s="42">
        <v>6</v>
      </c>
      <c r="F13" s="42">
        <v>8</v>
      </c>
      <c r="G13" s="42">
        <v>9</v>
      </c>
      <c r="H13" s="42">
        <v>11</v>
      </c>
      <c r="I13" s="42">
        <v>9</v>
      </c>
      <c r="J13" s="42">
        <v>9</v>
      </c>
      <c r="K13" s="42">
        <v>9</v>
      </c>
      <c r="L13" s="42">
        <v>10</v>
      </c>
      <c r="M13" s="42"/>
      <c r="N13" s="42"/>
      <c r="O13" s="28">
        <f t="shared" si="0"/>
        <v>81</v>
      </c>
      <c r="P13" s="127" t="s">
        <v>123</v>
      </c>
      <c r="Q13" s="92">
        <f t="shared" si="1"/>
        <v>16</v>
      </c>
    </row>
    <row r="14" spans="1:81" ht="15.75" customHeight="1" x14ac:dyDescent="0.25">
      <c r="A14" s="69"/>
      <c r="B14" s="24" t="s">
        <v>120</v>
      </c>
      <c r="C14" s="42"/>
      <c r="D14" s="42"/>
      <c r="E14" s="42">
        <v>6</v>
      </c>
      <c r="F14" s="42">
        <v>7</v>
      </c>
      <c r="G14" s="42">
        <v>11</v>
      </c>
      <c r="H14" s="42">
        <v>10</v>
      </c>
      <c r="I14" s="42">
        <v>9</v>
      </c>
      <c r="J14" s="42">
        <v>9</v>
      </c>
      <c r="K14" s="42">
        <v>9</v>
      </c>
      <c r="L14" s="42">
        <v>11</v>
      </c>
      <c r="M14" s="42"/>
      <c r="N14" s="42"/>
      <c r="O14" s="28">
        <f t="shared" si="0"/>
        <v>72</v>
      </c>
      <c r="P14" s="127" t="s">
        <v>123</v>
      </c>
      <c r="Q14" s="92">
        <f t="shared" si="1"/>
        <v>6</v>
      </c>
    </row>
    <row r="15" spans="1:81" ht="15.75" customHeight="1" x14ac:dyDescent="0.25">
      <c r="A15" s="69"/>
      <c r="B15" s="24" t="s">
        <v>125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28">
        <f t="shared" si="0"/>
        <v>0</v>
      </c>
      <c r="P15" s="127" t="s">
        <v>123</v>
      </c>
      <c r="Q15" s="92">
        <f t="shared" si="1"/>
        <v>0</v>
      </c>
    </row>
    <row r="16" spans="1:81" ht="15.75" customHeight="1" x14ac:dyDescent="0.25">
      <c r="A16" s="69"/>
      <c r="B16" s="24" t="s">
        <v>127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8">
        <f t="shared" si="0"/>
        <v>0</v>
      </c>
      <c r="P16" s="127" t="s">
        <v>123</v>
      </c>
      <c r="Q16" s="92">
        <f t="shared" si="1"/>
        <v>0</v>
      </c>
    </row>
    <row r="17" spans="1:17" ht="15.75" customHeight="1" x14ac:dyDescent="0.25">
      <c r="A17" s="69"/>
      <c r="B17" s="24" t="s">
        <v>144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/>
      <c r="O17" s="28">
        <f t="shared" si="0"/>
        <v>0</v>
      </c>
      <c r="P17" s="127" t="s">
        <v>123</v>
      </c>
      <c r="Q17" s="92">
        <f t="shared" si="1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ref="O18:O25" si="2">IF(B18="","",SUM(C18:M18)-(N18))</f>
        <v/>
      </c>
      <c r="P18" s="127" t="s">
        <v>123</v>
      </c>
      <c r="Q18" s="92">
        <f t="shared" si="1"/>
        <v>0</v>
      </c>
    </row>
    <row r="19" spans="1:17" ht="15.75" customHeight="1" x14ac:dyDescent="0.25">
      <c r="A19" s="69"/>
      <c r="B19" s="2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O19" s="28" t="str">
        <f t="shared" si="2"/>
        <v/>
      </c>
      <c r="P19" s="127" t="s">
        <v>123</v>
      </c>
      <c r="Q19" s="92">
        <f t="shared" si="1"/>
        <v>0</v>
      </c>
    </row>
    <row r="20" spans="1:17" ht="15.75" customHeight="1" x14ac:dyDescent="0.25">
      <c r="A20" s="69"/>
      <c r="B20" s="24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28" t="str">
        <f t="shared" si="2"/>
        <v/>
      </c>
      <c r="P20" s="127" t="s">
        <v>123</v>
      </c>
      <c r="Q20" s="92">
        <f t="shared" si="1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 t="str">
        <f t="shared" si="2"/>
        <v/>
      </c>
      <c r="P21" s="127" t="s">
        <v>123</v>
      </c>
      <c r="Q21" s="92">
        <f t="shared" si="1"/>
        <v>0</v>
      </c>
    </row>
    <row r="22" spans="1:17" ht="15.75" customHeight="1" x14ac:dyDescent="0.25">
      <c r="A22" s="69"/>
      <c r="B22" s="24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28" t="str">
        <f t="shared" si="2"/>
        <v/>
      </c>
      <c r="P22" s="127" t="s">
        <v>123</v>
      </c>
      <c r="Q22" s="92">
        <f t="shared" si="1"/>
        <v>0</v>
      </c>
    </row>
    <row r="23" spans="1:17" ht="15.75" customHeight="1" x14ac:dyDescent="0.25">
      <c r="A23" s="69"/>
      <c r="B23" s="2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8" t="str">
        <f t="shared" si="2"/>
        <v/>
      </c>
      <c r="P23" s="127" t="s">
        <v>123</v>
      </c>
      <c r="Q23" s="92">
        <f t="shared" si="1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 t="str">
        <f t="shared" si="2"/>
        <v/>
      </c>
      <c r="P24" s="127" t="s">
        <v>123</v>
      </c>
      <c r="Q24" s="92">
        <f t="shared" si="1"/>
        <v>0</v>
      </c>
    </row>
    <row r="25" spans="1:17" ht="15.75" customHeight="1" x14ac:dyDescent="0.25">
      <c r="A25" s="69"/>
      <c r="B25" s="2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28" t="str">
        <f t="shared" si="2"/>
        <v/>
      </c>
      <c r="P25" s="127" t="s">
        <v>123</v>
      </c>
      <c r="Q25" s="92">
        <f t="shared" si="1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 t="str">
        <f t="shared" ref="O26:O45" si="3">IF(B26="","",SUM(C26:M26)-(N26))</f>
        <v/>
      </c>
      <c r="P26" s="127"/>
      <c r="Q26" s="92">
        <f t="shared" ref="Q26:Q45" si="4">SUM(C26:E26)</f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 t="str">
        <f t="shared" si="3"/>
        <v/>
      </c>
      <c r="P27" s="127"/>
      <c r="Q27" s="92">
        <f t="shared" si="4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 t="str">
        <f t="shared" si="3"/>
        <v/>
      </c>
      <c r="P28" s="127"/>
      <c r="Q28" s="92">
        <f t="shared" si="4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 t="str">
        <f t="shared" si="3"/>
        <v/>
      </c>
      <c r="P29" s="75"/>
      <c r="Q29" s="92">
        <f t="shared" si="4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 t="str">
        <f t="shared" si="3"/>
        <v/>
      </c>
      <c r="P30" s="75"/>
      <c r="Q30" s="92">
        <f t="shared" si="4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 t="str">
        <f t="shared" si="3"/>
        <v/>
      </c>
      <c r="P31" s="75"/>
      <c r="Q31" s="92">
        <f t="shared" si="4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 t="str">
        <f t="shared" si="3"/>
        <v/>
      </c>
      <c r="P32" s="127"/>
      <c r="Q32" s="92">
        <f t="shared" si="4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 t="str">
        <f t="shared" si="3"/>
        <v/>
      </c>
      <c r="P33" s="127"/>
      <c r="Q33" s="92">
        <f t="shared" si="4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 t="str">
        <f t="shared" si="3"/>
        <v/>
      </c>
      <c r="P34" s="127"/>
      <c r="Q34" s="92">
        <f t="shared" si="4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 t="str">
        <f t="shared" si="3"/>
        <v/>
      </c>
      <c r="P35" s="127"/>
      <c r="Q35" s="92">
        <f t="shared" si="4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 t="str">
        <f t="shared" si="3"/>
        <v/>
      </c>
      <c r="P36" s="127"/>
      <c r="Q36" s="92">
        <f t="shared" si="4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 t="str">
        <f t="shared" si="3"/>
        <v/>
      </c>
      <c r="P37" s="127"/>
      <c r="Q37" s="92">
        <f t="shared" si="4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 t="str">
        <f t="shared" si="3"/>
        <v/>
      </c>
      <c r="P38" s="127"/>
      <c r="Q38" s="92">
        <f t="shared" si="4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 t="str">
        <f t="shared" si="3"/>
        <v/>
      </c>
      <c r="P39" s="127"/>
      <c r="Q39" s="92">
        <f t="shared" si="4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3"/>
        <v/>
      </c>
      <c r="P40" s="127"/>
      <c r="Q40" s="92">
        <f t="shared" si="4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3"/>
        <v/>
      </c>
      <c r="P41" s="127"/>
      <c r="Q41" s="92">
        <f t="shared" si="4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3"/>
        <v/>
      </c>
      <c r="P42" s="127"/>
      <c r="Q42" s="92">
        <f t="shared" si="4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3"/>
        <v/>
      </c>
      <c r="P43" s="127"/>
      <c r="Q43" s="92">
        <f t="shared" si="4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 t="str">
        <f t="shared" si="3"/>
        <v/>
      </c>
      <c r="P44" s="127"/>
      <c r="Q44" s="92">
        <f t="shared" si="4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3"/>
        <v/>
      </c>
      <c r="P45" s="127"/>
      <c r="Q45" s="92">
        <f t="shared" si="4"/>
        <v>0</v>
      </c>
    </row>
  </sheetData>
  <sortState ref="B6:O17">
    <sortCondition descending="1" ref="O6:O17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5"/>
  <sheetViews>
    <sheetView zoomScaleNormal="100" workbookViewId="0">
      <pane ySplit="5" topLeftCell="A6" activePane="bottomLeft" state="frozen"/>
      <selection activeCell="U20" sqref="U20"/>
      <selection pane="bottomLeft" activeCell="T13" sqref="T13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81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71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 t="s">
        <v>193</v>
      </c>
      <c r="R2" s="268" t="s">
        <v>194</v>
      </c>
      <c r="S2" s="95" t="s">
        <v>48</v>
      </c>
      <c r="T2" s="270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316</v>
      </c>
      <c r="T3" s="265"/>
      <c r="U3" s="136"/>
    </row>
    <row r="4" spans="1:81" ht="23.25" customHeight="1" x14ac:dyDescent="0.25">
      <c r="B4" s="272"/>
      <c r="C4" s="256" t="s">
        <v>193</v>
      </c>
      <c r="D4" s="257"/>
      <c r="E4" s="277"/>
      <c r="F4" s="258"/>
      <c r="G4" s="258">
        <v>447</v>
      </c>
      <c r="H4" s="259"/>
      <c r="I4" s="282"/>
      <c r="J4" s="283"/>
      <c r="K4" s="260" t="s">
        <v>193</v>
      </c>
      <c r="L4" s="261"/>
      <c r="M4" s="288"/>
      <c r="N4" s="289"/>
      <c r="O4" s="262">
        <v>58</v>
      </c>
      <c r="P4" s="263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67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140</v>
      </c>
      <c r="C6" s="42"/>
      <c r="D6" s="42">
        <v>9</v>
      </c>
      <c r="E6" s="42"/>
      <c r="F6" s="42">
        <v>7</v>
      </c>
      <c r="G6" s="42">
        <v>15</v>
      </c>
      <c r="H6" s="42">
        <v>12</v>
      </c>
      <c r="I6" s="42">
        <v>10</v>
      </c>
      <c r="J6" s="42">
        <v>10</v>
      </c>
      <c r="K6" s="42">
        <v>9</v>
      </c>
      <c r="L6" s="42">
        <v>10</v>
      </c>
      <c r="M6" s="42"/>
      <c r="N6" s="42"/>
      <c r="O6" s="28">
        <f>IF(B6="","",SUM(C6:M6)-(N6))</f>
        <v>82</v>
      </c>
      <c r="P6" s="127" t="s">
        <v>178</v>
      </c>
      <c r="Q6" s="92">
        <f t="shared" ref="Q6:Q21" si="0">SUM(C6:E6)</f>
        <v>9</v>
      </c>
    </row>
    <row r="7" spans="1:81" ht="15.75" customHeight="1" x14ac:dyDescent="0.25">
      <c r="A7" s="69">
        <v>2</v>
      </c>
      <c r="B7" s="320">
        <v>9</v>
      </c>
      <c r="C7" s="29">
        <v>12</v>
      </c>
      <c r="D7" s="29"/>
      <c r="E7" s="29">
        <v>7</v>
      </c>
      <c r="F7" s="29">
        <v>8</v>
      </c>
      <c r="G7" s="29">
        <v>9</v>
      </c>
      <c r="H7" s="29">
        <v>12</v>
      </c>
      <c r="I7" s="29">
        <v>8</v>
      </c>
      <c r="J7" s="29">
        <v>9</v>
      </c>
      <c r="K7" s="29">
        <v>9</v>
      </c>
      <c r="L7" s="29">
        <v>7</v>
      </c>
      <c r="M7" s="29"/>
      <c r="N7" s="30"/>
      <c r="O7" s="28">
        <f>IF(B7="","",SUM(C7:M7)-(N7))</f>
        <v>81</v>
      </c>
      <c r="P7" s="127" t="s">
        <v>178</v>
      </c>
      <c r="Q7" s="92">
        <f t="shared" si="0"/>
        <v>19</v>
      </c>
      <c r="S7" s="255"/>
      <c r="T7" s="255"/>
      <c r="U7" s="173"/>
      <c r="V7" s="174"/>
    </row>
    <row r="8" spans="1:81" ht="15.75" customHeight="1" x14ac:dyDescent="0.25">
      <c r="A8" s="69">
        <v>3</v>
      </c>
      <c r="B8" s="24" t="s">
        <v>125</v>
      </c>
      <c r="C8" s="29"/>
      <c r="D8" s="29"/>
      <c r="E8" s="29">
        <v>6</v>
      </c>
      <c r="F8" s="29">
        <v>8</v>
      </c>
      <c r="G8" s="29">
        <v>15</v>
      </c>
      <c r="H8" s="29">
        <v>12</v>
      </c>
      <c r="I8" s="29">
        <v>10</v>
      </c>
      <c r="J8" s="29">
        <v>11</v>
      </c>
      <c r="K8" s="29">
        <v>9</v>
      </c>
      <c r="L8" s="29">
        <v>8</v>
      </c>
      <c r="M8" s="29"/>
      <c r="N8" s="30"/>
      <c r="O8" s="28">
        <f>IF(B8="","",SUM(C8:M8)-(N8))</f>
        <v>79</v>
      </c>
      <c r="P8" s="127" t="s">
        <v>178</v>
      </c>
      <c r="Q8" s="92">
        <f t="shared" si="0"/>
        <v>6</v>
      </c>
      <c r="S8" s="255"/>
      <c r="T8" s="255"/>
      <c r="U8" s="173"/>
      <c r="V8" s="174"/>
    </row>
    <row r="9" spans="1:81" ht="15.75" customHeight="1" x14ac:dyDescent="0.25">
      <c r="A9" s="69">
        <v>4</v>
      </c>
      <c r="B9" s="24" t="s">
        <v>109</v>
      </c>
      <c r="C9" s="29"/>
      <c r="D9" s="29"/>
      <c r="E9" s="29"/>
      <c r="F9" s="29">
        <v>8</v>
      </c>
      <c r="G9" s="29">
        <v>13</v>
      </c>
      <c r="H9" s="29">
        <v>15</v>
      </c>
      <c r="I9" s="29">
        <v>11</v>
      </c>
      <c r="J9" s="29">
        <v>10</v>
      </c>
      <c r="K9" s="29">
        <v>9</v>
      </c>
      <c r="L9" s="29">
        <v>8</v>
      </c>
      <c r="M9" s="29"/>
      <c r="N9" s="30"/>
      <c r="O9" s="28">
        <f>IF(B9="","",SUM(C9:M9)-(N9))</f>
        <v>74</v>
      </c>
      <c r="P9" s="127" t="s">
        <v>178</v>
      </c>
      <c r="Q9" s="92">
        <f t="shared" si="0"/>
        <v>0</v>
      </c>
      <c r="S9" s="255"/>
      <c r="T9" s="255"/>
      <c r="U9" s="173"/>
      <c r="V9" s="174"/>
    </row>
    <row r="10" spans="1:81" ht="15.75" customHeight="1" x14ac:dyDescent="0.25">
      <c r="A10" s="69">
        <v>5</v>
      </c>
      <c r="B10" s="24" t="s">
        <v>154</v>
      </c>
      <c r="C10" s="42"/>
      <c r="D10" s="42"/>
      <c r="E10" s="42"/>
      <c r="F10" s="42">
        <v>7</v>
      </c>
      <c r="G10" s="42">
        <v>15</v>
      </c>
      <c r="H10" s="42">
        <v>11</v>
      </c>
      <c r="I10" s="42">
        <v>11</v>
      </c>
      <c r="J10" s="42">
        <v>10</v>
      </c>
      <c r="K10" s="42">
        <v>9</v>
      </c>
      <c r="L10" s="42">
        <v>10</v>
      </c>
      <c r="M10" s="42"/>
      <c r="N10" s="42"/>
      <c r="O10" s="28">
        <f>IF(B10="","",SUM(C10:M10)-(N10))</f>
        <v>73</v>
      </c>
      <c r="P10" s="127" t="s">
        <v>178</v>
      </c>
      <c r="Q10" s="92">
        <f t="shared" si="0"/>
        <v>0</v>
      </c>
      <c r="S10" s="175"/>
      <c r="T10" s="175"/>
      <c r="U10" s="175"/>
      <c r="V10" s="175"/>
    </row>
    <row r="11" spans="1:81" ht="15.75" customHeight="1" x14ac:dyDescent="0.25">
      <c r="A11" s="69">
        <v>6</v>
      </c>
      <c r="B11" s="24" t="s">
        <v>110</v>
      </c>
      <c r="C11" s="29"/>
      <c r="D11" s="29"/>
      <c r="E11" s="29"/>
      <c r="F11" s="29">
        <v>8</v>
      </c>
      <c r="G11" s="29">
        <v>12</v>
      </c>
      <c r="H11" s="29">
        <v>13</v>
      </c>
      <c r="I11" s="29">
        <v>11</v>
      </c>
      <c r="J11" s="29">
        <v>10</v>
      </c>
      <c r="K11" s="29">
        <v>9</v>
      </c>
      <c r="L11" s="29">
        <v>7</v>
      </c>
      <c r="M11" s="29"/>
      <c r="N11" s="30"/>
      <c r="O11" s="28">
        <f>IF(B11="","",SUM(C11:M11)-(N11))</f>
        <v>70</v>
      </c>
      <c r="P11" s="127" t="s">
        <v>178</v>
      </c>
      <c r="Q11" s="92">
        <f t="shared" si="0"/>
        <v>0</v>
      </c>
    </row>
    <row r="12" spans="1:81" ht="15.75" customHeight="1" x14ac:dyDescent="0.25">
      <c r="A12" s="69">
        <v>7</v>
      </c>
      <c r="B12" s="24" t="s">
        <v>112</v>
      </c>
      <c r="C12" s="42"/>
      <c r="D12" s="42"/>
      <c r="E12" s="42"/>
      <c r="F12" s="42">
        <v>7</v>
      </c>
      <c r="G12" s="42">
        <v>12</v>
      </c>
      <c r="H12" s="42">
        <v>12</v>
      </c>
      <c r="I12" s="42">
        <v>11</v>
      </c>
      <c r="J12" s="42">
        <v>10</v>
      </c>
      <c r="K12" s="42">
        <v>9</v>
      </c>
      <c r="L12" s="42">
        <v>8</v>
      </c>
      <c r="M12" s="42"/>
      <c r="N12" s="42"/>
      <c r="O12" s="28">
        <f>IF(B12="","",SUM(C12:M12)-(N12))</f>
        <v>69</v>
      </c>
      <c r="P12" s="127" t="s">
        <v>178</v>
      </c>
      <c r="Q12" s="92">
        <f t="shared" si="0"/>
        <v>0</v>
      </c>
    </row>
    <row r="13" spans="1:81" ht="15.75" customHeight="1" x14ac:dyDescent="0.25">
      <c r="A13" s="69">
        <v>8</v>
      </c>
      <c r="B13" s="320">
        <v>15</v>
      </c>
      <c r="C13" s="29"/>
      <c r="D13" s="29"/>
      <c r="E13" s="29"/>
      <c r="F13" s="29">
        <v>9</v>
      </c>
      <c r="G13" s="29">
        <v>9</v>
      </c>
      <c r="H13" s="29">
        <v>11</v>
      </c>
      <c r="I13" s="29">
        <v>11</v>
      </c>
      <c r="J13" s="29">
        <v>8</v>
      </c>
      <c r="K13" s="29">
        <v>9</v>
      </c>
      <c r="L13" s="29">
        <v>7</v>
      </c>
      <c r="M13" s="42"/>
      <c r="N13" s="42"/>
      <c r="O13" s="28">
        <f>IF(B13="","",SUM(C13:M13)-(N13))</f>
        <v>64</v>
      </c>
      <c r="P13" s="127" t="s">
        <v>178</v>
      </c>
      <c r="Q13" s="92">
        <f t="shared" si="0"/>
        <v>0</v>
      </c>
    </row>
    <row r="14" spans="1:81" ht="15.75" customHeight="1" x14ac:dyDescent="0.25">
      <c r="A14" s="69">
        <v>9</v>
      </c>
      <c r="B14" s="24" t="s">
        <v>95</v>
      </c>
      <c r="C14" s="42"/>
      <c r="D14" s="42"/>
      <c r="E14" s="42">
        <v>7</v>
      </c>
      <c r="F14" s="42">
        <v>6</v>
      </c>
      <c r="G14" s="42"/>
      <c r="H14" s="42">
        <v>12</v>
      </c>
      <c r="I14" s="42">
        <v>10</v>
      </c>
      <c r="J14" s="42">
        <v>10</v>
      </c>
      <c r="K14" s="42">
        <v>9</v>
      </c>
      <c r="L14" s="42">
        <v>8</v>
      </c>
      <c r="M14" s="42"/>
      <c r="N14" s="42"/>
      <c r="O14" s="28">
        <f>IF(B14="","",SUM(C14:M14)-(N14))</f>
        <v>62</v>
      </c>
      <c r="P14" s="127" t="s">
        <v>178</v>
      </c>
      <c r="Q14" s="92">
        <f t="shared" si="0"/>
        <v>7</v>
      </c>
    </row>
    <row r="15" spans="1:81" ht="15.75" customHeight="1" x14ac:dyDescent="0.25">
      <c r="A15" s="69">
        <v>10</v>
      </c>
      <c r="B15" s="24">
        <v>17</v>
      </c>
      <c r="C15" s="42"/>
      <c r="D15" s="42"/>
      <c r="E15" s="42">
        <v>7</v>
      </c>
      <c r="F15" s="42">
        <v>8</v>
      </c>
      <c r="G15" s="42"/>
      <c r="H15" s="42">
        <v>11</v>
      </c>
      <c r="I15" s="42">
        <v>9</v>
      </c>
      <c r="J15" s="42">
        <v>10</v>
      </c>
      <c r="K15" s="42">
        <v>9</v>
      </c>
      <c r="L15" s="42">
        <v>7</v>
      </c>
      <c r="M15" s="42"/>
      <c r="N15" s="42"/>
      <c r="O15" s="28">
        <f>IF(B15="","",SUM(C15:M15)-(N15))</f>
        <v>61</v>
      </c>
      <c r="P15" s="127" t="s">
        <v>178</v>
      </c>
      <c r="Q15" s="92">
        <f t="shared" si="0"/>
        <v>7</v>
      </c>
    </row>
    <row r="16" spans="1:81" ht="15.75" customHeight="1" x14ac:dyDescent="0.25">
      <c r="A16" s="69">
        <v>11</v>
      </c>
      <c r="B16" s="24" t="s">
        <v>143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28">
        <f>IF(B16="","",SUM(C16:M16)-(N16))</f>
        <v>0</v>
      </c>
      <c r="P16" s="127" t="s">
        <v>178</v>
      </c>
      <c r="Q16" s="92">
        <f t="shared" si="0"/>
        <v>0</v>
      </c>
    </row>
    <row r="17" spans="1:17" ht="15.75" customHeight="1" x14ac:dyDescent="0.25">
      <c r="A17" s="69">
        <v>12</v>
      </c>
      <c r="B17" s="24">
        <v>18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28">
        <f>IF(B17="","",SUM(C17:M17)-(N17))</f>
        <v>0</v>
      </c>
      <c r="P17" s="127" t="s">
        <v>178</v>
      </c>
      <c r="Q17" s="92">
        <f t="shared" si="0"/>
        <v>0</v>
      </c>
    </row>
    <row r="18" spans="1:17" ht="15.75" customHeight="1" x14ac:dyDescent="0.25">
      <c r="A18" s="69"/>
      <c r="B18" s="24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28" t="str">
        <f t="shared" ref="O6:O21" si="1">IF(B18="","",SUM(C18:M18)-(N18))</f>
        <v/>
      </c>
      <c r="P18" s="127"/>
      <c r="Q18" s="92">
        <f t="shared" si="0"/>
        <v>0</v>
      </c>
    </row>
    <row r="19" spans="1:17" ht="15.75" customHeight="1" x14ac:dyDescent="0.25">
      <c r="A19" s="69"/>
      <c r="B19" s="24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28" t="str">
        <f t="shared" si="1"/>
        <v/>
      </c>
      <c r="P19" s="127"/>
      <c r="Q19" s="92">
        <f t="shared" si="0"/>
        <v>0</v>
      </c>
    </row>
    <row r="20" spans="1:17" ht="15.75" customHeight="1" x14ac:dyDescent="0.25">
      <c r="A20" s="69"/>
      <c r="B20" s="2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28" t="str">
        <f t="shared" si="1"/>
        <v/>
      </c>
      <c r="P20" s="127"/>
      <c r="Q20" s="92">
        <f t="shared" si="0"/>
        <v>0</v>
      </c>
    </row>
    <row r="21" spans="1:17" ht="15.75" customHeight="1" x14ac:dyDescent="0.25">
      <c r="A21" s="69"/>
      <c r="B21" s="2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28" t="str">
        <f t="shared" si="1"/>
        <v/>
      </c>
      <c r="P21" s="127"/>
      <c r="Q21" s="92">
        <f t="shared" si="0"/>
        <v>0</v>
      </c>
    </row>
    <row r="22" spans="1:17" ht="15.75" customHeight="1" x14ac:dyDescent="0.25">
      <c r="A22" s="6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28" t="str">
        <f t="shared" ref="O22:O45" si="2">IF(B22="","",SUM(C22:M22)-(N22))</f>
        <v/>
      </c>
      <c r="P22" s="127"/>
      <c r="Q22" s="92">
        <f t="shared" ref="Q22:Q45" si="3">SUM(C22:E22)</f>
        <v>0</v>
      </c>
    </row>
    <row r="23" spans="1:17" ht="15.75" customHeight="1" x14ac:dyDescent="0.25">
      <c r="A23" s="69"/>
      <c r="B23" s="24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/>
      <c r="O23" s="28" t="str">
        <f t="shared" si="2"/>
        <v/>
      </c>
      <c r="P23" s="75"/>
      <c r="Q23" s="92">
        <f t="shared" si="3"/>
        <v>0</v>
      </c>
    </row>
    <row r="24" spans="1:17" ht="15.75" customHeight="1" x14ac:dyDescent="0.25">
      <c r="A24" s="69"/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28" t="str">
        <f t="shared" si="2"/>
        <v/>
      </c>
      <c r="P24" s="127"/>
      <c r="Q24" s="92">
        <f t="shared" si="3"/>
        <v>0</v>
      </c>
    </row>
    <row r="25" spans="1:17" ht="15.75" customHeight="1" x14ac:dyDescent="0.25">
      <c r="A25" s="69"/>
      <c r="B25" s="2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8" t="str">
        <f t="shared" si="2"/>
        <v/>
      </c>
      <c r="P25" s="127"/>
      <c r="Q25" s="92">
        <f t="shared" si="3"/>
        <v>0</v>
      </c>
    </row>
    <row r="26" spans="1:17" ht="15.75" customHeight="1" x14ac:dyDescent="0.25">
      <c r="A26" s="69"/>
      <c r="B26" s="24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8" t="str">
        <f t="shared" si="2"/>
        <v/>
      </c>
      <c r="P26" s="127"/>
      <c r="Q26" s="92">
        <f t="shared" si="3"/>
        <v>0</v>
      </c>
    </row>
    <row r="27" spans="1:17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 t="str">
        <f t="shared" si="2"/>
        <v/>
      </c>
      <c r="P27" s="127"/>
      <c r="Q27" s="92">
        <f t="shared" si="3"/>
        <v>0</v>
      </c>
    </row>
    <row r="28" spans="1:17" ht="15.75" customHeight="1" x14ac:dyDescent="0.25">
      <c r="A28" s="69"/>
      <c r="B28" s="24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8" t="str">
        <f t="shared" si="2"/>
        <v/>
      </c>
      <c r="P28" s="127"/>
      <c r="Q28" s="92">
        <f t="shared" si="3"/>
        <v>0</v>
      </c>
    </row>
    <row r="29" spans="1:17" ht="15.75" customHeight="1" x14ac:dyDescent="0.25">
      <c r="A29" s="69"/>
      <c r="B29" s="24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8" t="str">
        <f t="shared" si="2"/>
        <v/>
      </c>
      <c r="P29" s="75"/>
      <c r="Q29" s="92">
        <f t="shared" si="3"/>
        <v>0</v>
      </c>
    </row>
    <row r="30" spans="1:17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 t="str">
        <f t="shared" si="2"/>
        <v/>
      </c>
      <c r="P30" s="75"/>
      <c r="Q30" s="92">
        <f t="shared" si="3"/>
        <v>0</v>
      </c>
    </row>
    <row r="31" spans="1:17" ht="15.75" customHeight="1" x14ac:dyDescent="0.25">
      <c r="A31" s="69"/>
      <c r="B31" s="2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 t="str">
        <f t="shared" si="2"/>
        <v/>
      </c>
      <c r="P31" s="75"/>
      <c r="Q31" s="92">
        <f t="shared" si="3"/>
        <v>0</v>
      </c>
    </row>
    <row r="32" spans="1:17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 t="str">
        <f t="shared" si="2"/>
        <v/>
      </c>
      <c r="P32" s="127"/>
      <c r="Q32" s="92">
        <f t="shared" si="3"/>
        <v>0</v>
      </c>
    </row>
    <row r="33" spans="1:19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 t="str">
        <f t="shared" si="2"/>
        <v/>
      </c>
      <c r="P33" s="127"/>
      <c r="Q33" s="92">
        <f t="shared" si="3"/>
        <v>0</v>
      </c>
    </row>
    <row r="34" spans="1:19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 t="str">
        <f t="shared" si="2"/>
        <v/>
      </c>
      <c r="P34" s="127"/>
      <c r="Q34" s="92">
        <f t="shared" si="3"/>
        <v>0</v>
      </c>
    </row>
    <row r="35" spans="1:19" ht="15.75" customHeight="1" x14ac:dyDescent="0.25">
      <c r="A35" s="69"/>
      <c r="B35" s="24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8" t="str">
        <f t="shared" si="2"/>
        <v/>
      </c>
      <c r="P35" s="127"/>
      <c r="Q35" s="92">
        <f t="shared" si="3"/>
        <v>0</v>
      </c>
    </row>
    <row r="36" spans="1:19" ht="15.75" customHeight="1" x14ac:dyDescent="0.25">
      <c r="A36" s="69"/>
      <c r="B36" s="2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28" t="str">
        <f t="shared" si="2"/>
        <v/>
      </c>
      <c r="P36" s="127"/>
      <c r="Q36" s="92">
        <f t="shared" si="3"/>
        <v>0</v>
      </c>
      <c r="R36" s="93"/>
      <c r="S36" s="93"/>
    </row>
    <row r="37" spans="1:19" ht="15.75" customHeight="1" x14ac:dyDescent="0.25">
      <c r="A37" s="69"/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28" t="str">
        <f t="shared" si="2"/>
        <v/>
      </c>
      <c r="P37" s="127"/>
      <c r="Q37" s="92">
        <f t="shared" si="3"/>
        <v>0</v>
      </c>
    </row>
    <row r="38" spans="1:19" ht="15.75" customHeight="1" x14ac:dyDescent="0.25">
      <c r="A38" s="69"/>
      <c r="B38" s="2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8" t="str">
        <f t="shared" si="2"/>
        <v/>
      </c>
      <c r="P38" s="127"/>
      <c r="Q38" s="92">
        <f t="shared" si="3"/>
        <v>0</v>
      </c>
    </row>
    <row r="39" spans="1:19" ht="15.75" customHeight="1" x14ac:dyDescent="0.25">
      <c r="A39" s="69"/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8" t="str">
        <f t="shared" si="2"/>
        <v/>
      </c>
      <c r="P39" s="127"/>
      <c r="Q39" s="92">
        <f t="shared" si="3"/>
        <v>0</v>
      </c>
    </row>
    <row r="40" spans="1:19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2"/>
        <v/>
      </c>
      <c r="P40" s="127"/>
      <c r="Q40" s="92">
        <f t="shared" si="3"/>
        <v>0</v>
      </c>
    </row>
    <row r="41" spans="1:19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2"/>
        <v/>
      </c>
      <c r="P41" s="127"/>
      <c r="Q41" s="92">
        <f t="shared" si="3"/>
        <v>0</v>
      </c>
    </row>
    <row r="42" spans="1:19" ht="15.75" customHeight="1" x14ac:dyDescent="0.25">
      <c r="A42" s="69"/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28" t="str">
        <f t="shared" si="2"/>
        <v/>
      </c>
      <c r="P42" s="127"/>
      <c r="Q42" s="92">
        <f t="shared" si="3"/>
        <v>0</v>
      </c>
    </row>
    <row r="43" spans="1:19" ht="15.75" customHeight="1" x14ac:dyDescent="0.25">
      <c r="A43" s="69"/>
      <c r="B43" s="2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8" t="str">
        <f t="shared" si="2"/>
        <v/>
      </c>
      <c r="P43" s="127"/>
      <c r="Q43" s="92">
        <f t="shared" si="3"/>
        <v>0</v>
      </c>
    </row>
    <row r="44" spans="1:19" ht="15.75" customHeight="1" x14ac:dyDescent="0.25">
      <c r="A44" s="69"/>
      <c r="B44" s="2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8" t="str">
        <f t="shared" si="2"/>
        <v/>
      </c>
      <c r="P44" s="127"/>
      <c r="Q44" s="92">
        <f t="shared" si="3"/>
        <v>0</v>
      </c>
    </row>
    <row r="45" spans="1:19" ht="15.75" customHeight="1" x14ac:dyDescent="0.25">
      <c r="A45" s="69"/>
      <c r="B45" s="2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" t="str">
        <f t="shared" si="2"/>
        <v/>
      </c>
      <c r="P45" s="127"/>
      <c r="Q45" s="92">
        <f t="shared" si="3"/>
        <v>0</v>
      </c>
    </row>
  </sheetData>
  <sortState ref="B6:P17">
    <sortCondition descending="1" ref="O6:O17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41"/>
  <sheetViews>
    <sheetView zoomScaleNormal="100" workbookViewId="0">
      <pane ySplit="5" topLeftCell="A6" activePane="bottomLeft" state="frozen"/>
      <selection activeCell="U20" sqref="U20"/>
      <selection pane="bottomLeft" activeCell="S25" sqref="S25"/>
    </sheetView>
  </sheetViews>
  <sheetFormatPr defaultColWidth="9.140625" defaultRowHeight="15.75" customHeight="1" x14ac:dyDescent="0.25"/>
  <cols>
    <col min="1" max="1" width="3.140625" style="2" customWidth="1"/>
    <col min="2" max="2" width="7.140625" style="25" customWidth="1"/>
    <col min="3" max="13" width="4.28515625" style="33" customWidth="1"/>
    <col min="14" max="14" width="4.85546875" style="33" customWidth="1"/>
    <col min="15" max="15" width="5.42578125" style="1" customWidth="1"/>
    <col min="16" max="16" width="5.42578125" style="5" customWidth="1"/>
    <col min="17" max="17" width="9.7109375" style="1" customWidth="1"/>
    <col min="18" max="16384" width="9.140625" style="1"/>
  </cols>
  <sheetData>
    <row r="1" spans="1:81" ht="15.75" customHeight="1" x14ac:dyDescent="0.25">
      <c r="A1" s="292" t="s">
        <v>41</v>
      </c>
      <c r="B1" s="293"/>
      <c r="C1" s="293"/>
      <c r="D1" s="294" t="s">
        <v>68</v>
      </c>
      <c r="E1" s="294"/>
      <c r="F1" s="294"/>
      <c r="G1" s="294"/>
      <c r="H1" s="294"/>
      <c r="I1" s="295"/>
      <c r="J1" s="295"/>
      <c r="K1" s="296"/>
      <c r="R1" s="125" t="s">
        <v>46</v>
      </c>
      <c r="S1" s="126"/>
    </row>
    <row r="2" spans="1:81" ht="15.75" customHeight="1" x14ac:dyDescent="0.25">
      <c r="A2" s="292" t="s">
        <v>32</v>
      </c>
      <c r="B2" s="293"/>
      <c r="C2" s="293"/>
      <c r="D2" s="294" t="s">
        <v>69</v>
      </c>
      <c r="E2" s="294"/>
      <c r="F2" s="297"/>
      <c r="G2" s="298" t="s">
        <v>63</v>
      </c>
      <c r="H2" s="299"/>
      <c r="I2" s="299"/>
      <c r="J2" s="300" t="s">
        <v>64</v>
      </c>
      <c r="K2" s="301"/>
      <c r="L2" s="121"/>
      <c r="M2" s="122" t="s">
        <v>47</v>
      </c>
      <c r="N2" s="123"/>
      <c r="O2" s="123" t="s">
        <v>48</v>
      </c>
      <c r="P2" s="124">
        <v>12</v>
      </c>
      <c r="R2" s="268" t="s">
        <v>194</v>
      </c>
      <c r="S2" s="95" t="s">
        <v>48</v>
      </c>
      <c r="T2" s="270"/>
      <c r="U2" s="134"/>
    </row>
    <row r="3" spans="1:81" ht="25.5" customHeight="1" x14ac:dyDescent="0.2">
      <c r="B3" s="271" t="s">
        <v>185</v>
      </c>
      <c r="C3" s="273" t="s">
        <v>48</v>
      </c>
      <c r="D3" s="274"/>
      <c r="E3" s="275" t="s">
        <v>186</v>
      </c>
      <c r="F3" s="276"/>
      <c r="G3" s="278" t="s">
        <v>48</v>
      </c>
      <c r="H3" s="279"/>
      <c r="I3" s="280" t="s">
        <v>187</v>
      </c>
      <c r="J3" s="281"/>
      <c r="K3" s="284" t="s">
        <v>48</v>
      </c>
      <c r="L3" s="285"/>
      <c r="M3" s="286" t="s">
        <v>189</v>
      </c>
      <c r="N3" s="287"/>
      <c r="O3" s="290" t="s">
        <v>80</v>
      </c>
      <c r="P3" s="291"/>
      <c r="R3" s="269"/>
      <c r="S3" s="94">
        <f>SUM(O6:O9)</f>
        <v>331</v>
      </c>
      <c r="T3" s="265"/>
      <c r="U3" s="136"/>
    </row>
    <row r="4" spans="1:81" ht="23.25" customHeight="1" x14ac:dyDescent="0.25">
      <c r="B4" s="272"/>
      <c r="C4" s="256">
        <v>609</v>
      </c>
      <c r="D4" s="257"/>
      <c r="E4" s="277"/>
      <c r="F4" s="258"/>
      <c r="G4" s="258">
        <v>345</v>
      </c>
      <c r="H4" s="259"/>
      <c r="I4" s="282"/>
      <c r="J4" s="283"/>
      <c r="K4" s="260" t="s">
        <v>193</v>
      </c>
      <c r="L4" s="261"/>
      <c r="M4" s="288"/>
      <c r="N4" s="289"/>
      <c r="O4" s="262">
        <v>75</v>
      </c>
      <c r="P4" s="263"/>
      <c r="R4" s="264"/>
      <c r="S4" s="169"/>
      <c r="T4" s="266"/>
      <c r="U4" s="134"/>
    </row>
    <row r="5" spans="1:81" s="55" customFormat="1" ht="25.5" customHeight="1" x14ac:dyDescent="0.2">
      <c r="A5" s="70"/>
      <c r="B5" s="51" t="s">
        <v>0</v>
      </c>
      <c r="C5" s="52" t="s">
        <v>2</v>
      </c>
      <c r="D5" s="52" t="s">
        <v>3</v>
      </c>
      <c r="E5" s="52" t="s">
        <v>4</v>
      </c>
      <c r="F5" s="52" t="s">
        <v>21</v>
      </c>
      <c r="G5" s="52" t="s">
        <v>5</v>
      </c>
      <c r="H5" s="52" t="s">
        <v>6</v>
      </c>
      <c r="I5" s="52" t="s">
        <v>7</v>
      </c>
      <c r="J5" s="52" t="s">
        <v>8</v>
      </c>
      <c r="K5" s="52" t="s">
        <v>19</v>
      </c>
      <c r="L5" s="52" t="s">
        <v>30</v>
      </c>
      <c r="M5" s="52" t="s">
        <v>17</v>
      </c>
      <c r="N5" s="53" t="s">
        <v>9</v>
      </c>
      <c r="O5" s="54" t="s">
        <v>45</v>
      </c>
      <c r="P5" s="49" t="s">
        <v>44</v>
      </c>
      <c r="Q5" s="79" t="s">
        <v>39</v>
      </c>
      <c r="R5" s="265"/>
      <c r="S5" s="136"/>
      <c r="T5" s="267"/>
      <c r="U5" s="167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</row>
    <row r="6" spans="1:81" ht="15.75" customHeight="1" x14ac:dyDescent="0.25">
      <c r="A6" s="69">
        <v>1</v>
      </c>
      <c r="B6" s="24" t="s">
        <v>128</v>
      </c>
      <c r="C6" s="29">
        <v>12</v>
      </c>
      <c r="D6" s="29"/>
      <c r="E6" s="29">
        <v>7</v>
      </c>
      <c r="F6" s="29">
        <v>9</v>
      </c>
      <c r="G6" s="29">
        <v>10</v>
      </c>
      <c r="H6" s="29">
        <v>16</v>
      </c>
      <c r="I6" s="29">
        <v>10</v>
      </c>
      <c r="J6" s="29">
        <v>10</v>
      </c>
      <c r="K6" s="29">
        <v>7</v>
      </c>
      <c r="L6" s="29">
        <v>6</v>
      </c>
      <c r="M6" s="29"/>
      <c r="N6" s="30"/>
      <c r="O6" s="28">
        <f t="shared" ref="O6:O25" si="0">IF(B6="","",SUM(C6:M6)-(N6))</f>
        <v>87</v>
      </c>
      <c r="P6" s="127" t="s">
        <v>123</v>
      </c>
      <c r="Q6" s="92">
        <f>SUM(C6:E6)</f>
        <v>19</v>
      </c>
    </row>
    <row r="7" spans="1:81" ht="15.75" customHeight="1" x14ac:dyDescent="0.25">
      <c r="A7" s="69">
        <v>2</v>
      </c>
      <c r="B7" s="24" t="s">
        <v>115</v>
      </c>
      <c r="C7" s="29"/>
      <c r="D7" s="29"/>
      <c r="E7" s="29">
        <v>8</v>
      </c>
      <c r="F7" s="29">
        <v>9</v>
      </c>
      <c r="G7" s="29">
        <v>10</v>
      </c>
      <c r="H7" s="29">
        <v>15</v>
      </c>
      <c r="I7" s="29">
        <v>13</v>
      </c>
      <c r="J7" s="29">
        <v>10</v>
      </c>
      <c r="K7" s="29">
        <v>11</v>
      </c>
      <c r="L7" s="29">
        <v>6</v>
      </c>
      <c r="M7" s="29"/>
      <c r="N7" s="30"/>
      <c r="O7" s="28">
        <f t="shared" si="0"/>
        <v>82</v>
      </c>
      <c r="P7" s="127" t="s">
        <v>123</v>
      </c>
      <c r="Q7" s="92">
        <f>SUM(C7:E7)</f>
        <v>8</v>
      </c>
      <c r="S7" s="255"/>
      <c r="T7" s="255"/>
      <c r="U7" s="173"/>
      <c r="V7" s="174"/>
    </row>
    <row r="8" spans="1:81" ht="15.75" customHeight="1" x14ac:dyDescent="0.25">
      <c r="A8" s="69">
        <v>3</v>
      </c>
      <c r="B8" s="24" t="s">
        <v>158</v>
      </c>
      <c r="C8" s="42"/>
      <c r="D8" s="42"/>
      <c r="E8" s="42">
        <v>6</v>
      </c>
      <c r="F8" s="42">
        <v>9</v>
      </c>
      <c r="G8" s="42">
        <v>11</v>
      </c>
      <c r="H8" s="42">
        <v>16</v>
      </c>
      <c r="I8" s="42">
        <v>12</v>
      </c>
      <c r="J8" s="42">
        <v>10</v>
      </c>
      <c r="K8" s="42">
        <v>11</v>
      </c>
      <c r="L8" s="42">
        <v>6</v>
      </c>
      <c r="M8" s="42"/>
      <c r="N8" s="42"/>
      <c r="O8" s="28">
        <f t="shared" si="0"/>
        <v>81</v>
      </c>
      <c r="P8" s="127" t="s">
        <v>123</v>
      </c>
      <c r="Q8" s="92">
        <f>SUM(C8:E8)</f>
        <v>6</v>
      </c>
      <c r="S8" s="255"/>
      <c r="T8" s="255"/>
      <c r="U8" s="173"/>
      <c r="V8" s="174"/>
    </row>
    <row r="9" spans="1:81" ht="15.75" customHeight="1" x14ac:dyDescent="0.25">
      <c r="A9" s="69">
        <v>4</v>
      </c>
      <c r="B9" s="24" t="s">
        <v>110</v>
      </c>
      <c r="C9" s="42"/>
      <c r="D9" s="42"/>
      <c r="E9" s="42">
        <v>10</v>
      </c>
      <c r="F9" s="42">
        <v>9</v>
      </c>
      <c r="G9" s="42">
        <v>10</v>
      </c>
      <c r="H9" s="42">
        <v>15</v>
      </c>
      <c r="I9" s="42">
        <v>12</v>
      </c>
      <c r="J9" s="42">
        <v>10</v>
      </c>
      <c r="K9" s="42">
        <v>9</v>
      </c>
      <c r="L9" s="42">
        <v>6</v>
      </c>
      <c r="M9" s="42"/>
      <c r="N9" s="42"/>
      <c r="O9" s="28">
        <f t="shared" si="0"/>
        <v>81</v>
      </c>
      <c r="P9" s="127" t="s">
        <v>178</v>
      </c>
      <c r="Q9" s="92">
        <f>SUM(C9:E9)</f>
        <v>10</v>
      </c>
      <c r="S9" s="255"/>
      <c r="T9" s="255"/>
      <c r="U9" s="173"/>
      <c r="V9" s="174"/>
    </row>
    <row r="10" spans="1:81" ht="15.75" customHeight="1" x14ac:dyDescent="0.25">
      <c r="A10" s="69">
        <v>5</v>
      </c>
      <c r="B10" s="24" t="s">
        <v>124</v>
      </c>
      <c r="C10" s="42"/>
      <c r="D10" s="42"/>
      <c r="E10" s="42">
        <v>8</v>
      </c>
      <c r="F10" s="42">
        <v>8</v>
      </c>
      <c r="G10" s="42">
        <v>10</v>
      </c>
      <c r="H10" s="42">
        <v>16</v>
      </c>
      <c r="I10" s="42">
        <v>12</v>
      </c>
      <c r="J10" s="42">
        <v>9</v>
      </c>
      <c r="K10" s="42">
        <v>10</v>
      </c>
      <c r="L10" s="42">
        <v>7</v>
      </c>
      <c r="M10" s="42"/>
      <c r="N10" s="42"/>
      <c r="O10" s="28">
        <f t="shared" si="0"/>
        <v>80</v>
      </c>
      <c r="P10" s="127" t="s">
        <v>123</v>
      </c>
      <c r="Q10" s="92">
        <f t="shared" ref="Q10:Q41" si="1">SUM(C10:E10)</f>
        <v>8</v>
      </c>
    </row>
    <row r="11" spans="1:81" ht="15.75" customHeight="1" x14ac:dyDescent="0.25">
      <c r="A11" s="69">
        <v>6</v>
      </c>
      <c r="B11" s="24" t="s">
        <v>138</v>
      </c>
      <c r="C11" s="29"/>
      <c r="D11" s="29"/>
      <c r="E11" s="29">
        <v>7</v>
      </c>
      <c r="F11" s="29">
        <v>8</v>
      </c>
      <c r="G11" s="29">
        <v>11</v>
      </c>
      <c r="H11" s="29">
        <v>17</v>
      </c>
      <c r="I11" s="29">
        <v>12</v>
      </c>
      <c r="J11" s="29">
        <v>9</v>
      </c>
      <c r="K11" s="29">
        <v>10</v>
      </c>
      <c r="L11" s="29">
        <v>6</v>
      </c>
      <c r="M11" s="29"/>
      <c r="N11" s="30"/>
      <c r="O11" s="28">
        <f t="shared" si="0"/>
        <v>80</v>
      </c>
      <c r="P11" s="127" t="s">
        <v>123</v>
      </c>
      <c r="Q11" s="92">
        <f t="shared" si="1"/>
        <v>7</v>
      </c>
    </row>
    <row r="12" spans="1:81" ht="15.75" customHeight="1" x14ac:dyDescent="0.25">
      <c r="A12" s="69">
        <v>7</v>
      </c>
      <c r="B12" s="24" t="s">
        <v>109</v>
      </c>
      <c r="C12" s="42"/>
      <c r="D12" s="42"/>
      <c r="E12" s="42">
        <v>8</v>
      </c>
      <c r="F12" s="42">
        <v>8</v>
      </c>
      <c r="G12" s="42">
        <v>11</v>
      </c>
      <c r="H12" s="42">
        <v>16</v>
      </c>
      <c r="I12" s="42">
        <v>13</v>
      </c>
      <c r="J12" s="42">
        <v>8</v>
      </c>
      <c r="K12" s="42">
        <v>9</v>
      </c>
      <c r="L12" s="42">
        <v>6</v>
      </c>
      <c r="M12" s="42"/>
      <c r="N12" s="42"/>
      <c r="O12" s="28">
        <f t="shared" si="0"/>
        <v>79</v>
      </c>
      <c r="P12" s="75" t="s">
        <v>123</v>
      </c>
      <c r="Q12" s="92">
        <f t="shared" si="1"/>
        <v>8</v>
      </c>
    </row>
    <row r="13" spans="1:81" ht="15.75" customHeight="1" x14ac:dyDescent="0.25">
      <c r="A13" s="69">
        <v>8</v>
      </c>
      <c r="B13" s="24" t="s">
        <v>122</v>
      </c>
      <c r="C13" s="42"/>
      <c r="D13" s="42"/>
      <c r="E13" s="42">
        <v>6</v>
      </c>
      <c r="F13" s="42">
        <v>9</v>
      </c>
      <c r="G13" s="42">
        <v>11</v>
      </c>
      <c r="H13" s="42">
        <v>15</v>
      </c>
      <c r="I13" s="42">
        <v>12</v>
      </c>
      <c r="J13" s="42">
        <v>10</v>
      </c>
      <c r="K13" s="42">
        <v>9</v>
      </c>
      <c r="L13" s="42">
        <v>6</v>
      </c>
      <c r="M13" s="42"/>
      <c r="N13" s="42"/>
      <c r="O13" s="28">
        <f t="shared" si="0"/>
        <v>78</v>
      </c>
      <c r="P13" s="127" t="s">
        <v>123</v>
      </c>
      <c r="Q13" s="92">
        <f t="shared" si="1"/>
        <v>6</v>
      </c>
    </row>
    <row r="14" spans="1:81" ht="15.75" customHeight="1" x14ac:dyDescent="0.25">
      <c r="A14" s="69">
        <v>9</v>
      </c>
      <c r="B14" s="24" t="s">
        <v>132</v>
      </c>
      <c r="C14" s="42"/>
      <c r="D14" s="42"/>
      <c r="E14" s="42">
        <v>7</v>
      </c>
      <c r="F14" s="42">
        <v>8</v>
      </c>
      <c r="G14" s="42">
        <v>10</v>
      </c>
      <c r="H14" s="42">
        <v>16</v>
      </c>
      <c r="I14" s="42">
        <v>12</v>
      </c>
      <c r="J14" s="42">
        <v>8</v>
      </c>
      <c r="K14" s="42">
        <v>10</v>
      </c>
      <c r="L14" s="42">
        <v>6</v>
      </c>
      <c r="M14" s="42"/>
      <c r="N14" s="42"/>
      <c r="O14" s="28">
        <f t="shared" si="0"/>
        <v>77</v>
      </c>
      <c r="P14" s="127" t="s">
        <v>123</v>
      </c>
      <c r="Q14" s="92">
        <f t="shared" si="1"/>
        <v>7</v>
      </c>
    </row>
    <row r="15" spans="1:81" ht="15.75" customHeight="1" x14ac:dyDescent="0.25">
      <c r="A15" s="69">
        <v>10</v>
      </c>
      <c r="B15" s="24" t="s">
        <v>184</v>
      </c>
      <c r="C15" s="42"/>
      <c r="D15" s="42"/>
      <c r="E15" s="42">
        <v>7</v>
      </c>
      <c r="F15" s="42">
        <v>7</v>
      </c>
      <c r="G15" s="42">
        <v>9</v>
      </c>
      <c r="H15" s="42">
        <v>15</v>
      </c>
      <c r="I15" s="42">
        <v>11</v>
      </c>
      <c r="J15" s="42">
        <v>10</v>
      </c>
      <c r="K15" s="42">
        <v>10</v>
      </c>
      <c r="L15" s="42">
        <v>8</v>
      </c>
      <c r="M15" s="42"/>
      <c r="N15" s="42"/>
      <c r="O15" s="28">
        <f t="shared" si="0"/>
        <v>77</v>
      </c>
      <c r="P15" s="75" t="s">
        <v>178</v>
      </c>
      <c r="Q15" s="92">
        <f t="shared" si="1"/>
        <v>7</v>
      </c>
    </row>
    <row r="16" spans="1:81" ht="15.75" customHeight="1" x14ac:dyDescent="0.25">
      <c r="A16" s="69">
        <v>11</v>
      </c>
      <c r="B16" s="24" t="s">
        <v>176</v>
      </c>
      <c r="C16" s="42"/>
      <c r="D16" s="42"/>
      <c r="E16" s="42">
        <v>6</v>
      </c>
      <c r="F16" s="42">
        <v>8</v>
      </c>
      <c r="G16" s="42">
        <v>9</v>
      </c>
      <c r="H16" s="42">
        <v>14</v>
      </c>
      <c r="I16" s="42">
        <v>11</v>
      </c>
      <c r="J16" s="42">
        <v>9</v>
      </c>
      <c r="K16" s="42">
        <v>12</v>
      </c>
      <c r="L16" s="42">
        <v>7</v>
      </c>
      <c r="M16" s="42"/>
      <c r="N16" s="42"/>
      <c r="O16" s="28">
        <f t="shared" si="0"/>
        <v>76</v>
      </c>
      <c r="P16" s="127" t="s">
        <v>178</v>
      </c>
      <c r="Q16" s="92">
        <f t="shared" si="1"/>
        <v>6</v>
      </c>
    </row>
    <row r="17" spans="1:22" ht="15.75" customHeight="1" x14ac:dyDescent="0.25">
      <c r="A17" s="69">
        <v>12</v>
      </c>
      <c r="B17" s="24" t="s">
        <v>130</v>
      </c>
      <c r="C17" s="42"/>
      <c r="D17" s="42"/>
      <c r="E17" s="42"/>
      <c r="F17" s="42">
        <v>7</v>
      </c>
      <c r="G17" s="42">
        <v>12</v>
      </c>
      <c r="H17" s="42">
        <v>17</v>
      </c>
      <c r="I17" s="42">
        <v>13</v>
      </c>
      <c r="J17" s="42">
        <v>9</v>
      </c>
      <c r="K17" s="42">
        <v>9</v>
      </c>
      <c r="L17" s="42">
        <v>6</v>
      </c>
      <c r="M17" s="42"/>
      <c r="N17" s="42"/>
      <c r="O17" s="28">
        <f t="shared" si="0"/>
        <v>73</v>
      </c>
      <c r="P17" s="127" t="s">
        <v>123</v>
      </c>
      <c r="Q17" s="92">
        <f t="shared" si="1"/>
        <v>0</v>
      </c>
    </row>
    <row r="18" spans="1:22" ht="15.75" customHeight="1" x14ac:dyDescent="0.25">
      <c r="A18" s="69">
        <v>13</v>
      </c>
      <c r="B18" s="24" t="s">
        <v>143</v>
      </c>
      <c r="C18" s="29"/>
      <c r="D18" s="29"/>
      <c r="E18" s="29">
        <v>6</v>
      </c>
      <c r="F18" s="29">
        <v>6</v>
      </c>
      <c r="G18" s="29">
        <v>9</v>
      </c>
      <c r="H18" s="29">
        <v>13</v>
      </c>
      <c r="I18" s="29">
        <v>10</v>
      </c>
      <c r="J18" s="29">
        <v>9</v>
      </c>
      <c r="K18" s="29">
        <v>9</v>
      </c>
      <c r="L18" s="29">
        <v>9</v>
      </c>
      <c r="M18" s="29"/>
      <c r="N18" s="30"/>
      <c r="O18" s="28">
        <f t="shared" si="0"/>
        <v>71</v>
      </c>
      <c r="P18" s="127" t="s">
        <v>178</v>
      </c>
      <c r="Q18" s="92">
        <f t="shared" si="1"/>
        <v>6</v>
      </c>
    </row>
    <row r="19" spans="1:22" ht="15.75" customHeight="1" x14ac:dyDescent="0.25">
      <c r="A19" s="69">
        <v>14</v>
      </c>
      <c r="B19" s="24" t="s">
        <v>131</v>
      </c>
      <c r="C19" s="29"/>
      <c r="D19" s="29"/>
      <c r="E19" s="29">
        <v>9</v>
      </c>
      <c r="F19" s="29">
        <v>8</v>
      </c>
      <c r="G19" s="29"/>
      <c r="H19" s="29">
        <v>16</v>
      </c>
      <c r="I19" s="29">
        <v>12</v>
      </c>
      <c r="J19" s="29">
        <v>9</v>
      </c>
      <c r="K19" s="29">
        <v>10</v>
      </c>
      <c r="L19" s="29">
        <v>6</v>
      </c>
      <c r="M19" s="29"/>
      <c r="N19" s="30"/>
      <c r="O19" s="28">
        <f t="shared" si="0"/>
        <v>70</v>
      </c>
      <c r="P19" s="127" t="s">
        <v>123</v>
      </c>
      <c r="Q19" s="92">
        <f t="shared" si="1"/>
        <v>9</v>
      </c>
    </row>
    <row r="20" spans="1:22" ht="15.75" customHeight="1" x14ac:dyDescent="0.25">
      <c r="A20" s="69">
        <v>15</v>
      </c>
      <c r="B20" s="24" t="s">
        <v>163</v>
      </c>
      <c r="C20" s="42"/>
      <c r="D20" s="42"/>
      <c r="E20" s="42">
        <v>10</v>
      </c>
      <c r="F20" s="42">
        <v>9</v>
      </c>
      <c r="G20" s="42"/>
      <c r="H20" s="42">
        <v>14</v>
      </c>
      <c r="I20" s="42">
        <v>10</v>
      </c>
      <c r="J20" s="42">
        <v>9</v>
      </c>
      <c r="K20" s="42">
        <v>11</v>
      </c>
      <c r="L20" s="42">
        <v>6</v>
      </c>
      <c r="M20" s="42"/>
      <c r="N20" s="42"/>
      <c r="O20" s="28">
        <f t="shared" si="0"/>
        <v>69</v>
      </c>
      <c r="P20" s="127" t="s">
        <v>178</v>
      </c>
      <c r="Q20" s="92">
        <f t="shared" si="1"/>
        <v>10</v>
      </c>
    </row>
    <row r="21" spans="1:22" ht="15.75" customHeight="1" x14ac:dyDescent="0.25">
      <c r="A21" s="69">
        <v>16</v>
      </c>
      <c r="B21" s="24" t="s">
        <v>97</v>
      </c>
      <c r="C21" s="42"/>
      <c r="D21" s="42"/>
      <c r="E21" s="42"/>
      <c r="F21" s="42">
        <v>10</v>
      </c>
      <c r="G21" s="42"/>
      <c r="H21" s="42">
        <v>17</v>
      </c>
      <c r="I21" s="42">
        <v>13</v>
      </c>
      <c r="J21" s="42">
        <v>10</v>
      </c>
      <c r="K21" s="42">
        <v>9</v>
      </c>
      <c r="L21" s="42">
        <v>7</v>
      </c>
      <c r="M21" s="42"/>
      <c r="N21" s="42"/>
      <c r="O21" s="28">
        <f t="shared" si="0"/>
        <v>66</v>
      </c>
      <c r="P21" s="127" t="s">
        <v>123</v>
      </c>
      <c r="Q21" s="92">
        <f t="shared" si="1"/>
        <v>0</v>
      </c>
    </row>
    <row r="22" spans="1:22" ht="15.75" customHeight="1" x14ac:dyDescent="0.25">
      <c r="A22" s="69">
        <v>17</v>
      </c>
      <c r="B22" s="24" t="s">
        <v>183</v>
      </c>
      <c r="C22" s="42"/>
      <c r="D22" s="42"/>
      <c r="E22" s="42"/>
      <c r="F22" s="42">
        <v>6</v>
      </c>
      <c r="G22" s="42"/>
      <c r="H22" s="42">
        <v>12</v>
      </c>
      <c r="I22" s="42">
        <v>10</v>
      </c>
      <c r="J22" s="42">
        <v>9</v>
      </c>
      <c r="K22" s="42">
        <v>9</v>
      </c>
      <c r="L22" s="42">
        <v>6</v>
      </c>
      <c r="M22" s="42"/>
      <c r="N22" s="42"/>
      <c r="O22" s="28">
        <f t="shared" si="0"/>
        <v>52</v>
      </c>
      <c r="P22" s="127" t="s">
        <v>178</v>
      </c>
      <c r="Q22" s="92">
        <f t="shared" si="1"/>
        <v>0</v>
      </c>
    </row>
    <row r="23" spans="1:22" ht="15.75" customHeight="1" x14ac:dyDescent="0.25">
      <c r="A23" s="69">
        <v>18</v>
      </c>
      <c r="B23" s="24" t="s">
        <v>129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8">
        <f t="shared" si="0"/>
        <v>0</v>
      </c>
      <c r="P23" s="75" t="s">
        <v>123</v>
      </c>
      <c r="Q23" s="92">
        <f t="shared" si="1"/>
        <v>0</v>
      </c>
    </row>
    <row r="24" spans="1:22" ht="15.75" customHeight="1" x14ac:dyDescent="0.25">
      <c r="A24" s="69">
        <v>19</v>
      </c>
      <c r="B24" s="24" t="s">
        <v>162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8">
        <f t="shared" si="0"/>
        <v>0</v>
      </c>
      <c r="P24" s="127" t="s">
        <v>178</v>
      </c>
      <c r="Q24" s="92">
        <f t="shared" si="1"/>
        <v>0</v>
      </c>
    </row>
    <row r="25" spans="1:22" ht="15.75" customHeight="1" x14ac:dyDescent="0.25">
      <c r="A25" s="69">
        <v>20</v>
      </c>
      <c r="B25" s="24" t="s">
        <v>125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0"/>
      <c r="O25" s="28">
        <f t="shared" si="0"/>
        <v>0</v>
      </c>
      <c r="P25" s="127" t="s">
        <v>178</v>
      </c>
      <c r="Q25" s="92">
        <f t="shared" si="1"/>
        <v>0</v>
      </c>
      <c r="V25" s="1" t="s">
        <v>195</v>
      </c>
    </row>
    <row r="26" spans="1:22" ht="15.75" customHeight="1" x14ac:dyDescent="0.25">
      <c r="A26" s="69"/>
      <c r="B26" s="24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8" t="str">
        <f t="shared" ref="O26:O41" si="2">IF(B26="","",SUM(C26:M26)-(N26))</f>
        <v/>
      </c>
      <c r="P26" s="75"/>
      <c r="Q26" s="92">
        <f t="shared" si="1"/>
        <v>0</v>
      </c>
    </row>
    <row r="27" spans="1:22" ht="15.75" customHeight="1" x14ac:dyDescent="0.25">
      <c r="A27" s="69"/>
      <c r="B27" s="24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8" t="str">
        <f t="shared" si="2"/>
        <v/>
      </c>
      <c r="P27" s="75"/>
      <c r="Q27" s="92">
        <f t="shared" si="1"/>
        <v>0</v>
      </c>
    </row>
    <row r="28" spans="1:22" ht="15.75" customHeight="1" x14ac:dyDescent="0.25">
      <c r="A28" s="69"/>
      <c r="B28" s="24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28" t="str">
        <f t="shared" si="2"/>
        <v/>
      </c>
      <c r="P28" s="127"/>
      <c r="Q28" s="92">
        <f t="shared" si="1"/>
        <v>0</v>
      </c>
    </row>
    <row r="29" spans="1:22" ht="15.75" customHeight="1" x14ac:dyDescent="0.25">
      <c r="A29" s="69"/>
      <c r="B29" s="2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28" t="str">
        <f t="shared" si="2"/>
        <v/>
      </c>
      <c r="P29" s="127"/>
      <c r="Q29" s="92">
        <f t="shared" si="1"/>
        <v>0</v>
      </c>
    </row>
    <row r="30" spans="1:22" ht="15.75" customHeight="1" x14ac:dyDescent="0.25">
      <c r="A30" s="69"/>
      <c r="B30" s="2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" t="str">
        <f t="shared" si="2"/>
        <v/>
      </c>
      <c r="P30" s="127"/>
      <c r="Q30" s="92">
        <f t="shared" si="1"/>
        <v>0</v>
      </c>
    </row>
    <row r="31" spans="1:22" ht="15.75" customHeight="1" x14ac:dyDescent="0.25">
      <c r="A31" s="69"/>
      <c r="B31" s="24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8" t="str">
        <f t="shared" si="2"/>
        <v/>
      </c>
      <c r="P31" s="127"/>
      <c r="Q31" s="92">
        <f t="shared" si="1"/>
        <v>0</v>
      </c>
    </row>
    <row r="32" spans="1:22" ht="15.75" customHeight="1" x14ac:dyDescent="0.25">
      <c r="A32" s="69"/>
      <c r="B32" s="24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 t="str">
        <f t="shared" si="2"/>
        <v/>
      </c>
      <c r="P32" s="127"/>
      <c r="Q32" s="92">
        <f t="shared" si="1"/>
        <v>0</v>
      </c>
      <c r="R32" s="93"/>
      <c r="S32" s="93"/>
    </row>
    <row r="33" spans="1:17" ht="15.75" customHeight="1" x14ac:dyDescent="0.25">
      <c r="A33" s="69"/>
      <c r="B33" s="2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28" t="str">
        <f t="shared" si="2"/>
        <v/>
      </c>
      <c r="P33" s="127"/>
      <c r="Q33" s="92">
        <f t="shared" si="1"/>
        <v>0</v>
      </c>
    </row>
    <row r="34" spans="1:17" ht="15.75" customHeight="1" x14ac:dyDescent="0.25">
      <c r="A34" s="69"/>
      <c r="B34" s="24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8" t="str">
        <f t="shared" si="2"/>
        <v/>
      </c>
      <c r="P34" s="127"/>
      <c r="Q34" s="92">
        <f t="shared" si="1"/>
        <v>0</v>
      </c>
    </row>
    <row r="35" spans="1:17" ht="15.75" customHeight="1" x14ac:dyDescent="0.25">
      <c r="A35" s="69"/>
      <c r="B35" s="24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28" t="str">
        <f t="shared" si="2"/>
        <v/>
      </c>
      <c r="P35" s="127"/>
      <c r="Q35" s="92">
        <f t="shared" si="1"/>
        <v>0</v>
      </c>
    </row>
    <row r="36" spans="1:17" ht="15.75" customHeight="1" x14ac:dyDescent="0.25">
      <c r="A36" s="69"/>
      <c r="B36" s="24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8" t="str">
        <f t="shared" si="2"/>
        <v/>
      </c>
      <c r="P36" s="127"/>
      <c r="Q36" s="92">
        <f t="shared" si="1"/>
        <v>0</v>
      </c>
    </row>
    <row r="37" spans="1:17" ht="15.75" customHeight="1" x14ac:dyDescent="0.25">
      <c r="A37" s="69"/>
      <c r="B37" s="2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8" t="str">
        <f t="shared" si="2"/>
        <v/>
      </c>
      <c r="P37" s="127"/>
      <c r="Q37" s="92">
        <f t="shared" si="1"/>
        <v>0</v>
      </c>
    </row>
    <row r="38" spans="1:17" ht="15.75" customHeight="1" x14ac:dyDescent="0.25">
      <c r="A38" s="69"/>
      <c r="B38" s="24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28" t="str">
        <f t="shared" si="2"/>
        <v/>
      </c>
      <c r="P38" s="127"/>
      <c r="Q38" s="92">
        <f t="shared" si="1"/>
        <v>0</v>
      </c>
    </row>
    <row r="39" spans="1:17" ht="15.75" customHeight="1" x14ac:dyDescent="0.25">
      <c r="A39" s="69"/>
      <c r="B39" s="2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8" t="str">
        <f t="shared" si="2"/>
        <v/>
      </c>
      <c r="P39" s="127"/>
      <c r="Q39" s="92">
        <f t="shared" si="1"/>
        <v>0</v>
      </c>
    </row>
    <row r="40" spans="1:17" ht="15.75" customHeight="1" x14ac:dyDescent="0.25">
      <c r="A40" s="69"/>
      <c r="B40" s="2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8" t="str">
        <f t="shared" si="2"/>
        <v/>
      </c>
      <c r="P40" s="127"/>
      <c r="Q40" s="92">
        <f t="shared" si="1"/>
        <v>0</v>
      </c>
    </row>
    <row r="41" spans="1:17" ht="15.75" customHeight="1" x14ac:dyDescent="0.25">
      <c r="A41" s="69"/>
      <c r="B41" s="2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8" t="str">
        <f t="shared" si="2"/>
        <v/>
      </c>
      <c r="P41" s="127"/>
      <c r="Q41" s="92">
        <f t="shared" si="1"/>
        <v>0</v>
      </c>
    </row>
  </sheetData>
  <sortState ref="B6:P29">
    <sortCondition descending="1" ref="O6:O29"/>
  </sortState>
  <mergeCells count="25">
    <mergeCell ref="A1:C1"/>
    <mergeCell ref="D1:K1"/>
    <mergeCell ref="A2:C2"/>
    <mergeCell ref="D2:F2"/>
    <mergeCell ref="G2:I2"/>
    <mergeCell ref="J2:K2"/>
    <mergeCell ref="R2:R3"/>
    <mergeCell ref="T2:T3"/>
    <mergeCell ref="B3:B4"/>
    <mergeCell ref="C3:D3"/>
    <mergeCell ref="E3:F4"/>
    <mergeCell ref="G3:H3"/>
    <mergeCell ref="I3:J4"/>
    <mergeCell ref="K3:L3"/>
    <mergeCell ref="M3:N4"/>
    <mergeCell ref="O3:P3"/>
    <mergeCell ref="S7:T7"/>
    <mergeCell ref="S8:T8"/>
    <mergeCell ref="S9:T9"/>
    <mergeCell ref="C4:D4"/>
    <mergeCell ref="G4:H4"/>
    <mergeCell ref="K4:L4"/>
    <mergeCell ref="O4:P4"/>
    <mergeCell ref="R4:R5"/>
    <mergeCell ref="T4:T5"/>
  </mergeCells>
  <printOptions gridLines="1"/>
  <pageMargins left="0.32" right="0.31" top="0.6" bottom="0.64" header="0.5" footer="0.5"/>
  <pageSetup paperSize="9" orientation="portrait" horizontalDpi="4294967294" verticalDpi="0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Classifiche</vt:lpstr>
      <vt:lpstr>Speciali</vt:lpstr>
      <vt:lpstr>Stamm</vt:lpstr>
      <vt:lpstr>Coppie</vt:lpstr>
      <vt:lpstr>Singoli</vt:lpstr>
      <vt:lpstr>Bertoni</vt:lpstr>
      <vt:lpstr>Bressan</vt:lpstr>
      <vt:lpstr>Dalla Valeria</vt:lpstr>
      <vt:lpstr>Fantinello</vt:lpstr>
      <vt:lpstr>Mabilia</vt:lpstr>
      <vt:lpstr>Merlo</vt:lpstr>
      <vt:lpstr>Milosevic</vt:lpstr>
      <vt:lpstr>Naska</vt:lpstr>
      <vt:lpstr>Pagliarusco</vt:lpstr>
      <vt:lpstr>Pattaro</vt:lpstr>
      <vt:lpstr>Zecchinati</vt:lpstr>
      <vt:lpstr>ff</vt:lpstr>
      <vt:lpstr>gg</vt:lpstr>
      <vt:lpstr>Foglio1</vt:lpstr>
      <vt:lpstr>Foglio2</vt:lpstr>
      <vt:lpstr>Foglio3</vt:lpstr>
    </vt:vector>
  </TitlesOfParts>
  <Company>Scatolificio Ghedese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Marson</dc:creator>
  <cp:lastModifiedBy>Gian&amp;Titti</cp:lastModifiedBy>
  <cp:lastPrinted>2014-11-08T18:22:38Z</cp:lastPrinted>
  <dcterms:created xsi:type="dcterms:W3CDTF">2006-06-29T12:55:00Z</dcterms:created>
  <dcterms:modified xsi:type="dcterms:W3CDTF">2018-11-17T13:20:23Z</dcterms:modified>
</cp:coreProperties>
</file>