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backupFile="1"/>
  <mc:AlternateContent xmlns:mc="http://schemas.openxmlformats.org/markup-compatibility/2006">
    <mc:Choice Requires="x15">
      <x15ac:absPath xmlns:x15ac="http://schemas.microsoft.com/office/spreadsheetml/2010/11/ac" url="C:\Users\fpatt\OneDrive\Documenti\SitoWeb_malinoiswaterslager\2019\Mostre\Lombardia\"/>
    </mc:Choice>
  </mc:AlternateContent>
  <xr:revisionPtr revIDLastSave="0" documentId="13_ncr:1_{A9790513-C6D4-4D7C-BD78-498361095218}" xr6:coauthVersionLast="45" xr6:coauthVersionMax="45" xr10:uidLastSave="{00000000-0000-0000-0000-000000000000}"/>
  <bookViews>
    <workbookView xWindow="4764" yWindow="3156" windowWidth="17280" windowHeight="8976" tabRatio="934" activeTab="12" xr2:uid="{00000000-000D-0000-FFFF-FFFF00000000}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Bonfanti" sheetId="67" r:id="rId6"/>
    <sheet name="Cappelletti" sheetId="61" r:id="rId7"/>
    <sheet name="Ermellini" sheetId="81" r:id="rId8"/>
    <sheet name="Marini" sheetId="77" r:id="rId9"/>
    <sheet name="Napolitano" sheetId="97" r:id="rId10"/>
    <sheet name="Nava" sheetId="83" r:id="rId11"/>
    <sheet name="Noto" sheetId="96" r:id="rId12"/>
    <sheet name="Preti" sheetId="80" r:id="rId13"/>
  </sheets>
  <definedNames>
    <definedName name="_xlnm._FilterDatabase" localSheetId="2" hidden="1">Stamm!$C$1:$C$46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1" l="1"/>
  <c r="Q26" i="1"/>
  <c r="P26" i="1"/>
  <c r="O26" i="1"/>
  <c r="N26" i="1"/>
  <c r="M26" i="1"/>
  <c r="L26" i="1"/>
  <c r="K26" i="1"/>
  <c r="J26" i="1"/>
  <c r="I26" i="1"/>
  <c r="H26" i="1"/>
  <c r="G26" i="1"/>
  <c r="V25" i="1"/>
  <c r="S25" i="1"/>
  <c r="V24" i="1"/>
  <c r="S24" i="1"/>
  <c r="V23" i="1"/>
  <c r="S23" i="1"/>
  <c r="V22" i="1"/>
  <c r="V26" i="1" s="1"/>
  <c r="S22" i="1"/>
  <c r="R11" i="1"/>
  <c r="Q11" i="1"/>
  <c r="P11" i="1"/>
  <c r="O11" i="1"/>
  <c r="N11" i="1"/>
  <c r="M11" i="1"/>
  <c r="L11" i="1"/>
  <c r="K11" i="1"/>
  <c r="J11" i="1"/>
  <c r="I11" i="1"/>
  <c r="H11" i="1"/>
  <c r="G11" i="1"/>
  <c r="V10" i="1"/>
  <c r="S10" i="1"/>
  <c r="V9" i="1"/>
  <c r="S9" i="1"/>
  <c r="V8" i="1"/>
  <c r="S8" i="1"/>
  <c r="V7" i="1"/>
  <c r="S7" i="1"/>
  <c r="R21" i="1"/>
  <c r="Q21" i="1"/>
  <c r="P21" i="1"/>
  <c r="O21" i="1"/>
  <c r="N21" i="1"/>
  <c r="M21" i="1"/>
  <c r="L21" i="1"/>
  <c r="K21" i="1"/>
  <c r="J21" i="1"/>
  <c r="I21" i="1"/>
  <c r="H21" i="1"/>
  <c r="G21" i="1"/>
  <c r="V20" i="1"/>
  <c r="S20" i="1"/>
  <c r="V19" i="1"/>
  <c r="S19" i="1"/>
  <c r="V18" i="1"/>
  <c r="S18" i="1"/>
  <c r="V17" i="1"/>
  <c r="S17" i="1"/>
  <c r="R6" i="1"/>
  <c r="Q6" i="1"/>
  <c r="P6" i="1"/>
  <c r="O6" i="1"/>
  <c r="N6" i="1"/>
  <c r="M6" i="1"/>
  <c r="L6" i="1"/>
  <c r="K6" i="1"/>
  <c r="J6" i="1"/>
  <c r="I6" i="1"/>
  <c r="H6" i="1"/>
  <c r="G6" i="1"/>
  <c r="V5" i="1"/>
  <c r="S5" i="1"/>
  <c r="V4" i="1"/>
  <c r="S4" i="1"/>
  <c r="V3" i="1"/>
  <c r="S3" i="1"/>
  <c r="V2" i="1"/>
  <c r="S2" i="1"/>
  <c r="T24" i="1" l="1"/>
  <c r="V11" i="1"/>
  <c r="T9" i="1"/>
  <c r="V21" i="1"/>
  <c r="T19" i="1"/>
  <c r="T4" i="1"/>
  <c r="V6" i="1"/>
  <c r="S42" i="1" l="1"/>
  <c r="V42" i="1"/>
  <c r="S43" i="1"/>
  <c r="V43" i="1"/>
  <c r="S44" i="1"/>
  <c r="V44" i="1"/>
  <c r="S45" i="1"/>
  <c r="V45" i="1"/>
  <c r="G46" i="1"/>
  <c r="H46" i="1"/>
  <c r="I46" i="1"/>
  <c r="J46" i="1"/>
  <c r="K46" i="1"/>
  <c r="L46" i="1"/>
  <c r="M46" i="1"/>
  <c r="N46" i="1"/>
  <c r="O46" i="1"/>
  <c r="P46" i="1"/>
  <c r="Q46" i="1"/>
  <c r="R46" i="1"/>
  <c r="S37" i="1"/>
  <c r="V37" i="1"/>
  <c r="S38" i="1"/>
  <c r="V38" i="1"/>
  <c r="S39" i="1"/>
  <c r="V39" i="1"/>
  <c r="S40" i="1"/>
  <c r="V40" i="1"/>
  <c r="G41" i="1"/>
  <c r="H41" i="1"/>
  <c r="I41" i="1"/>
  <c r="J41" i="1"/>
  <c r="K41" i="1"/>
  <c r="L41" i="1"/>
  <c r="M41" i="1"/>
  <c r="N41" i="1"/>
  <c r="O41" i="1"/>
  <c r="P41" i="1"/>
  <c r="Q41" i="1"/>
  <c r="R41" i="1"/>
  <c r="S27" i="1"/>
  <c r="V27" i="1"/>
  <c r="S28" i="1"/>
  <c r="V28" i="1"/>
  <c r="S29" i="1"/>
  <c r="V29" i="1"/>
  <c r="S30" i="1"/>
  <c r="V30" i="1"/>
  <c r="G31" i="1"/>
  <c r="H31" i="1"/>
  <c r="I31" i="1"/>
  <c r="J31" i="1"/>
  <c r="K31" i="1"/>
  <c r="L31" i="1"/>
  <c r="M31" i="1"/>
  <c r="N31" i="1"/>
  <c r="O31" i="1"/>
  <c r="P31" i="1"/>
  <c r="Q31" i="1"/>
  <c r="R31" i="1"/>
  <c r="V25" i="2"/>
  <c r="S25" i="2"/>
  <c r="V24" i="2"/>
  <c r="W25" i="2" s="1"/>
  <c r="S24" i="2"/>
  <c r="V23" i="2"/>
  <c r="S23" i="2"/>
  <c r="V22" i="2"/>
  <c r="W23" i="2" s="1"/>
  <c r="S22" i="2"/>
  <c r="V21" i="2"/>
  <c r="S21" i="2"/>
  <c r="V20" i="2"/>
  <c r="W21" i="2" s="1"/>
  <c r="S20" i="2"/>
  <c r="V19" i="2"/>
  <c r="S19" i="2"/>
  <c r="V18" i="2"/>
  <c r="W19" i="2" s="1"/>
  <c r="S18" i="2"/>
  <c r="V17" i="2"/>
  <c r="S17" i="2"/>
  <c r="V16" i="2"/>
  <c r="W17" i="2" s="1"/>
  <c r="S16" i="2"/>
  <c r="V15" i="2"/>
  <c r="S15" i="2"/>
  <c r="V14" i="2"/>
  <c r="W15" i="2" s="1"/>
  <c r="S14" i="2"/>
  <c r="V13" i="2"/>
  <c r="S13" i="2"/>
  <c r="V12" i="2"/>
  <c r="W13" i="2" s="1"/>
  <c r="S12" i="2"/>
  <c r="V11" i="2"/>
  <c r="S11" i="2"/>
  <c r="V10" i="2"/>
  <c r="W11" i="2" s="1"/>
  <c r="S10" i="2"/>
  <c r="V9" i="2"/>
  <c r="S9" i="2"/>
  <c r="V8" i="2"/>
  <c r="W9" i="2" s="1"/>
  <c r="S8" i="2"/>
  <c r="V7" i="2"/>
  <c r="S7" i="2"/>
  <c r="V6" i="2"/>
  <c r="W7" i="2" s="1"/>
  <c r="S6" i="2"/>
  <c r="V5" i="2"/>
  <c r="S5" i="2"/>
  <c r="V4" i="2"/>
  <c r="W5" i="2" s="1"/>
  <c r="S4" i="2"/>
  <c r="V3" i="2"/>
  <c r="S3" i="2"/>
  <c r="V2" i="2"/>
  <c r="W3" i="2" s="1"/>
  <c r="S2" i="2"/>
  <c r="V31" i="1" l="1"/>
  <c r="T3" i="2"/>
  <c r="T7" i="2"/>
  <c r="T15" i="2"/>
  <c r="T19" i="2"/>
  <c r="T23" i="2"/>
  <c r="T11" i="2"/>
  <c r="T5" i="2"/>
  <c r="T9" i="2"/>
  <c r="T13" i="2"/>
  <c r="T17" i="2"/>
  <c r="T21" i="2"/>
  <c r="T25" i="2"/>
  <c r="T44" i="1"/>
  <c r="T29" i="1"/>
  <c r="V46" i="1"/>
  <c r="V41" i="1"/>
  <c r="T39" i="1"/>
  <c r="O26" i="77" l="1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26" i="97"/>
  <c r="O27" i="97"/>
  <c r="O28" i="97"/>
  <c r="O29" i="97"/>
  <c r="O30" i="97"/>
  <c r="O31" i="97"/>
  <c r="O32" i="97"/>
  <c r="O33" i="97"/>
  <c r="O34" i="97"/>
  <c r="O35" i="97"/>
  <c r="O36" i="97"/>
  <c r="O37" i="97"/>
  <c r="O38" i="97"/>
  <c r="O39" i="97"/>
  <c r="O40" i="97"/>
  <c r="O41" i="97"/>
  <c r="O42" i="97"/>
  <c r="O43" i="97"/>
  <c r="Q43" i="97"/>
  <c r="Q42" i="97"/>
  <c r="Q41" i="97"/>
  <c r="Q40" i="97"/>
  <c r="Q39" i="97"/>
  <c r="Q38" i="97"/>
  <c r="Q37" i="97"/>
  <c r="Q36" i="97"/>
  <c r="Q35" i="97"/>
  <c r="Q34" i="97"/>
  <c r="Q33" i="97"/>
  <c r="Q32" i="97"/>
  <c r="Q31" i="97"/>
  <c r="Q30" i="97"/>
  <c r="Q29" i="97"/>
  <c r="Q28" i="97"/>
  <c r="Q27" i="97"/>
  <c r="Q26" i="97"/>
  <c r="Q25" i="97"/>
  <c r="O25" i="97"/>
  <c r="Q24" i="97"/>
  <c r="O24" i="97"/>
  <c r="Q5" i="97"/>
  <c r="O5" i="97"/>
  <c r="Q9" i="97"/>
  <c r="O9" i="97"/>
  <c r="Q17" i="97"/>
  <c r="O17" i="97"/>
  <c r="Q7" i="97"/>
  <c r="O7" i="97"/>
  <c r="Q19" i="97"/>
  <c r="O19" i="97"/>
  <c r="Q13" i="97"/>
  <c r="O13" i="97"/>
  <c r="Q23" i="97"/>
  <c r="O23" i="97"/>
  <c r="Q11" i="97"/>
  <c r="O11" i="97"/>
  <c r="Q18" i="97"/>
  <c r="O18" i="97"/>
  <c r="Q14" i="97"/>
  <c r="O14" i="97"/>
  <c r="Q20" i="97"/>
  <c r="O20" i="97"/>
  <c r="Q15" i="97"/>
  <c r="O15" i="97"/>
  <c r="Q4" i="97"/>
  <c r="O4" i="97"/>
  <c r="Q8" i="97"/>
  <c r="O8" i="97"/>
  <c r="Q16" i="97"/>
  <c r="O16" i="97"/>
  <c r="Q6" i="97"/>
  <c r="O6" i="97"/>
  <c r="Q22" i="97"/>
  <c r="O22" i="97"/>
  <c r="Q10" i="97"/>
  <c r="O10" i="97"/>
  <c r="Q12" i="97"/>
  <c r="O12" i="97"/>
  <c r="Q21" i="97"/>
  <c r="O21" i="97"/>
  <c r="Q40" i="96"/>
  <c r="O40" i="96"/>
  <c r="Q39" i="96"/>
  <c r="O39" i="96"/>
  <c r="Q38" i="96"/>
  <c r="O38" i="96"/>
  <c r="Q37" i="96"/>
  <c r="O37" i="96"/>
  <c r="Q36" i="96"/>
  <c r="O36" i="96"/>
  <c r="Q35" i="96"/>
  <c r="O35" i="96"/>
  <c r="Q34" i="96"/>
  <c r="O34" i="96"/>
  <c r="Q33" i="96"/>
  <c r="O33" i="96"/>
  <c r="Q32" i="96"/>
  <c r="O32" i="96"/>
  <c r="Q31" i="96"/>
  <c r="O31" i="96"/>
  <c r="Q30" i="96"/>
  <c r="O30" i="96"/>
  <c r="Q29" i="96"/>
  <c r="O29" i="96"/>
  <c r="Q28" i="96"/>
  <c r="O28" i="96"/>
  <c r="Q27" i="96"/>
  <c r="O27" i="96"/>
  <c r="Q26" i="96"/>
  <c r="O26" i="96"/>
  <c r="Q25" i="96"/>
  <c r="O25" i="96"/>
  <c r="Q24" i="96"/>
  <c r="O24" i="96"/>
  <c r="Q23" i="96"/>
  <c r="O23" i="96"/>
  <c r="Q22" i="96"/>
  <c r="O22" i="96"/>
  <c r="Q21" i="96"/>
  <c r="O21" i="96"/>
  <c r="Q20" i="96"/>
  <c r="O20" i="96"/>
  <c r="Q19" i="96"/>
  <c r="O19" i="96"/>
  <c r="Q18" i="96"/>
  <c r="O18" i="96"/>
  <c r="Q17" i="96"/>
  <c r="O17" i="96"/>
  <c r="Q16" i="96"/>
  <c r="O16" i="96"/>
  <c r="Q15" i="96"/>
  <c r="O15" i="96"/>
  <c r="Q14" i="96"/>
  <c r="O14" i="96"/>
  <c r="Q13" i="96"/>
  <c r="O13" i="96"/>
  <c r="Q12" i="96"/>
  <c r="O12" i="96"/>
  <c r="Q11" i="96"/>
  <c r="O11" i="96"/>
  <c r="Q10" i="96"/>
  <c r="O10" i="96"/>
  <c r="Q9" i="96"/>
  <c r="O9" i="96"/>
  <c r="Q8" i="96"/>
  <c r="O8" i="96"/>
  <c r="Q7" i="96"/>
  <c r="O7" i="96"/>
  <c r="Q6" i="96"/>
  <c r="O6" i="96"/>
  <c r="Q5" i="96"/>
  <c r="O5" i="96"/>
  <c r="Q4" i="96"/>
  <c r="O4" i="96"/>
  <c r="O26" i="80"/>
  <c r="O27" i="80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O17" i="67"/>
  <c r="O23" i="67"/>
  <c r="O18" i="67"/>
  <c r="O20" i="67"/>
  <c r="O19" i="67"/>
  <c r="O13" i="67"/>
  <c r="O24" i="67"/>
  <c r="O25" i="67"/>
  <c r="O26" i="67"/>
  <c r="O27" i="67"/>
  <c r="O28" i="67"/>
  <c r="O29" i="67"/>
  <c r="O30" i="67"/>
  <c r="O31" i="67"/>
  <c r="O32" i="67"/>
  <c r="O33" i="67"/>
  <c r="O34" i="67"/>
  <c r="O35" i="67"/>
  <c r="O26" i="81"/>
  <c r="O27" i="8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Q41" i="83"/>
  <c r="O41" i="83"/>
  <c r="Q40" i="83"/>
  <c r="O40" i="83"/>
  <c r="Q39" i="83"/>
  <c r="O39" i="83"/>
  <c r="Q38" i="83"/>
  <c r="O38" i="83"/>
  <c r="Q37" i="83"/>
  <c r="O37" i="83"/>
  <c r="Q36" i="83"/>
  <c r="O36" i="83"/>
  <c r="Q35" i="83"/>
  <c r="O35" i="83"/>
  <c r="Q34" i="83"/>
  <c r="O34" i="83"/>
  <c r="Q33" i="83"/>
  <c r="O33" i="83"/>
  <c r="Q32" i="83"/>
  <c r="O32" i="83"/>
  <c r="Q31" i="83"/>
  <c r="O31" i="83"/>
  <c r="Q30" i="83"/>
  <c r="O30" i="83"/>
  <c r="Q29" i="83"/>
  <c r="O29" i="83"/>
  <c r="Q28" i="83"/>
  <c r="O28" i="83"/>
  <c r="Q27" i="83"/>
  <c r="O27" i="83"/>
  <c r="Q26" i="83"/>
  <c r="O26" i="83"/>
  <c r="Q25" i="83"/>
  <c r="O25" i="83"/>
  <c r="Q24" i="83"/>
  <c r="O24" i="83"/>
  <c r="Q21" i="83"/>
  <c r="O9" i="83"/>
  <c r="Q10" i="83"/>
  <c r="O14" i="83"/>
  <c r="Q18" i="83"/>
  <c r="O16" i="83"/>
  <c r="Q20" i="83"/>
  <c r="O8" i="83"/>
  <c r="Q16" i="83"/>
  <c r="O17" i="83"/>
  <c r="Q23" i="83"/>
  <c r="O11" i="83"/>
  <c r="Q17" i="83"/>
  <c r="O7" i="83"/>
  <c r="Q13" i="83"/>
  <c r="O23" i="83"/>
  <c r="Q6" i="83"/>
  <c r="O6" i="83"/>
  <c r="Q11" i="83"/>
  <c r="O13" i="83"/>
  <c r="Q22" i="83"/>
  <c r="O12" i="83"/>
  <c r="Q15" i="83"/>
  <c r="O10" i="83"/>
  <c r="Q8" i="83"/>
  <c r="O21" i="83"/>
  <c r="Q7" i="83"/>
  <c r="O19" i="83"/>
  <c r="Q9" i="83"/>
  <c r="O4" i="83"/>
  <c r="Q19" i="83"/>
  <c r="O5" i="83"/>
  <c r="Q5" i="83"/>
  <c r="O22" i="83"/>
  <c r="Q14" i="83"/>
  <c r="O15" i="83"/>
  <c r="Q12" i="83"/>
  <c r="O18" i="83"/>
  <c r="Q4" i="83"/>
  <c r="O20" i="83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Q26" i="81"/>
  <c r="Q25" i="81"/>
  <c r="O25" i="81"/>
  <c r="Q24" i="81"/>
  <c r="O24" i="81"/>
  <c r="Q23" i="81"/>
  <c r="O23" i="81"/>
  <c r="Q22" i="81"/>
  <c r="O22" i="81"/>
  <c r="Q21" i="81"/>
  <c r="O21" i="81"/>
  <c r="Q20" i="81"/>
  <c r="O20" i="81"/>
  <c r="Q11" i="81"/>
  <c r="O11" i="81"/>
  <c r="Q16" i="81"/>
  <c r="O16" i="81"/>
  <c r="Q17" i="81"/>
  <c r="O17" i="81"/>
  <c r="Q18" i="81"/>
  <c r="O18" i="81"/>
  <c r="Q12" i="81"/>
  <c r="O12" i="81"/>
  <c r="Q6" i="81"/>
  <c r="O6" i="81"/>
  <c r="Q10" i="81"/>
  <c r="O10" i="81"/>
  <c r="Q15" i="81"/>
  <c r="O15" i="81"/>
  <c r="Q4" i="81"/>
  <c r="O4" i="81"/>
  <c r="Q13" i="81"/>
  <c r="O13" i="81"/>
  <c r="Q5" i="81"/>
  <c r="O5" i="81"/>
  <c r="Q9" i="81"/>
  <c r="O9" i="81"/>
  <c r="Q19" i="81"/>
  <c r="O19" i="81"/>
  <c r="Q7" i="81"/>
  <c r="O7" i="81"/>
  <c r="Q8" i="81"/>
  <c r="O8" i="81"/>
  <c r="Q14" i="81"/>
  <c r="O14" i="81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O25" i="80"/>
  <c r="Q24" i="80"/>
  <c r="O24" i="80"/>
  <c r="Q23" i="80"/>
  <c r="O23" i="80"/>
  <c r="Q22" i="80"/>
  <c r="O22" i="80"/>
  <c r="Q21" i="80"/>
  <c r="O21" i="80"/>
  <c r="Q20" i="80"/>
  <c r="O20" i="80"/>
  <c r="Q19" i="80"/>
  <c r="O18" i="80"/>
  <c r="Q18" i="80"/>
  <c r="O17" i="80"/>
  <c r="Q17" i="80"/>
  <c r="O5" i="80"/>
  <c r="Q16" i="80"/>
  <c r="O7" i="80"/>
  <c r="Q15" i="80"/>
  <c r="O14" i="80"/>
  <c r="Q14" i="80"/>
  <c r="O19" i="80"/>
  <c r="Q13" i="80"/>
  <c r="O4" i="80"/>
  <c r="Q12" i="80"/>
  <c r="O11" i="80"/>
  <c r="Q11" i="80"/>
  <c r="O15" i="80"/>
  <c r="Q10" i="80"/>
  <c r="O13" i="80"/>
  <c r="Q9" i="80"/>
  <c r="O10" i="80"/>
  <c r="Q8" i="80"/>
  <c r="O9" i="80"/>
  <c r="Q7" i="80"/>
  <c r="O6" i="80"/>
  <c r="Q6" i="80"/>
  <c r="O8" i="80"/>
  <c r="Q5" i="80"/>
  <c r="O16" i="80"/>
  <c r="Q4" i="80"/>
  <c r="O12" i="80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O25" i="77"/>
  <c r="Q24" i="77"/>
  <c r="O24" i="77"/>
  <c r="Q23" i="77"/>
  <c r="O23" i="77"/>
  <c r="Q22" i="77"/>
  <c r="O22" i="77"/>
  <c r="Q21" i="77"/>
  <c r="O21" i="77"/>
  <c r="Q20" i="77"/>
  <c r="O20" i="77"/>
  <c r="Q19" i="77"/>
  <c r="O18" i="77"/>
  <c r="Q18" i="77"/>
  <c r="O19" i="77"/>
  <c r="Q17" i="77"/>
  <c r="O11" i="77"/>
  <c r="Q16" i="77"/>
  <c r="O17" i="77"/>
  <c r="Q14" i="77"/>
  <c r="O16" i="77"/>
  <c r="Q7" i="77"/>
  <c r="O15" i="77"/>
  <c r="Q15" i="77"/>
  <c r="O4" i="77"/>
  <c r="Q13" i="77"/>
  <c r="O5" i="77"/>
  <c r="Q9" i="77"/>
  <c r="O6" i="77"/>
  <c r="Q12" i="77"/>
  <c r="O8" i="77"/>
  <c r="Q10" i="77"/>
  <c r="O9" i="77"/>
  <c r="Q11" i="77"/>
  <c r="O10" i="77"/>
  <c r="Q6" i="77"/>
  <c r="O14" i="77"/>
  <c r="Q5" i="77"/>
  <c r="O13" i="77"/>
  <c r="Q8" i="77"/>
  <c r="O7" i="77"/>
  <c r="Q4" i="77"/>
  <c r="O12" i="77"/>
  <c r="Q35" i="67"/>
  <c r="Q34" i="67"/>
  <c r="Q33" i="67"/>
  <c r="Q32" i="67"/>
  <c r="Q31" i="67"/>
  <c r="Q30" i="67"/>
  <c r="Q29" i="67"/>
  <c r="Q28" i="67"/>
  <c r="Q27" i="67"/>
  <c r="Q26" i="67"/>
  <c r="Q25" i="67"/>
  <c r="Q24" i="67"/>
  <c r="Q23" i="67"/>
  <c r="Q22" i="67"/>
  <c r="Q21" i="67"/>
  <c r="Q20" i="67"/>
  <c r="Q19" i="67"/>
  <c r="Q18" i="67"/>
  <c r="Q17" i="67"/>
  <c r="O7" i="67"/>
  <c r="Q16" i="67"/>
  <c r="O12" i="67"/>
  <c r="Q13" i="67"/>
  <c r="O22" i="67"/>
  <c r="Q9" i="67"/>
  <c r="O8" i="67"/>
  <c r="Q10" i="67"/>
  <c r="O9" i="67"/>
  <c r="Q8" i="67"/>
  <c r="O6" i="67"/>
  <c r="Q14" i="67"/>
  <c r="O15" i="67"/>
  <c r="Q12" i="67"/>
  <c r="O11" i="67"/>
  <c r="Q5" i="67"/>
  <c r="O4" i="67"/>
  <c r="Q11" i="67"/>
  <c r="O5" i="67"/>
  <c r="Q15" i="67"/>
  <c r="O10" i="67"/>
  <c r="Q6" i="67"/>
  <c r="O14" i="67"/>
  <c r="Q4" i="67"/>
  <c r="O16" i="67"/>
  <c r="Q7" i="67"/>
  <c r="O21" i="67"/>
  <c r="O18" i="61"/>
  <c r="O19" i="61"/>
  <c r="O28" i="61"/>
  <c r="O29" i="61"/>
  <c r="O30" i="61"/>
  <c r="O31" i="61"/>
  <c r="O32" i="61"/>
  <c r="O33" i="61"/>
  <c r="O34" i="61"/>
  <c r="O35" i="61"/>
  <c r="O36" i="61"/>
  <c r="Q36" i="61"/>
  <c r="Q35" i="61"/>
  <c r="Q34" i="61"/>
  <c r="Q33" i="61"/>
  <c r="Q32" i="61"/>
  <c r="Q31" i="61"/>
  <c r="Q30" i="61"/>
  <c r="Q29" i="61"/>
  <c r="Q28" i="61"/>
  <c r="Q27" i="61"/>
  <c r="O27" i="61"/>
  <c r="Q26" i="61"/>
  <c r="O26" i="61"/>
  <c r="Q25" i="61"/>
  <c r="O25" i="61"/>
  <c r="Q24" i="61"/>
  <c r="O24" i="61"/>
  <c r="Q23" i="61"/>
  <c r="O23" i="61"/>
  <c r="Q22" i="61"/>
  <c r="O22" i="61"/>
  <c r="Q21" i="61"/>
  <c r="O21" i="61"/>
  <c r="Q20" i="61"/>
  <c r="O20" i="61"/>
  <c r="Q19" i="61"/>
  <c r="Q18" i="61"/>
  <c r="Q17" i="61"/>
  <c r="O17" i="61"/>
  <c r="Q16" i="61"/>
  <c r="O16" i="61"/>
  <c r="Q15" i="61"/>
  <c r="O15" i="61"/>
  <c r="Q14" i="61"/>
  <c r="O14" i="61"/>
  <c r="Q13" i="61"/>
  <c r="O13" i="61"/>
  <c r="Q12" i="61"/>
  <c r="O12" i="61"/>
  <c r="Q11" i="61"/>
  <c r="O11" i="61"/>
  <c r="Q10" i="61"/>
  <c r="O10" i="61"/>
  <c r="Q9" i="61"/>
  <c r="O9" i="61"/>
  <c r="Q8" i="61"/>
  <c r="O8" i="61"/>
  <c r="Q7" i="61"/>
  <c r="O7" i="61"/>
  <c r="Q6" i="61"/>
  <c r="O6" i="61"/>
  <c r="Q5" i="61"/>
  <c r="O5" i="61"/>
  <c r="Q4" i="61"/>
  <c r="O4" i="61"/>
  <c r="Q13" i="3"/>
  <c r="S17" i="3"/>
  <c r="S3" i="3"/>
  <c r="S19" i="3"/>
  <c r="S13" i="3"/>
  <c r="S25" i="3"/>
  <c r="S18" i="3"/>
  <c r="S7" i="3"/>
  <c r="S21" i="3"/>
  <c r="S16" i="3"/>
  <c r="S11" i="3"/>
  <c r="S23" i="3"/>
  <c r="S15" i="3"/>
  <c r="S2" i="3"/>
  <c r="S14" i="3"/>
  <c r="S22" i="3"/>
  <c r="S12" i="3"/>
  <c r="S9" i="3"/>
  <c r="S20" i="3"/>
  <c r="S5" i="3"/>
  <c r="S27" i="3"/>
  <c r="S6" i="3"/>
  <c r="S26" i="3"/>
  <c r="S8" i="3"/>
  <c r="S4" i="3"/>
  <c r="S10" i="3"/>
  <c r="S24" i="3"/>
  <c r="I10" i="10"/>
  <c r="I9" i="10"/>
  <c r="J10" i="10"/>
  <c r="J9" i="10"/>
  <c r="Q22" i="3"/>
  <c r="Q17" i="3"/>
  <c r="Q24" i="3"/>
  <c r="Q25" i="3"/>
  <c r="Q5" i="3"/>
  <c r="Q27" i="3"/>
  <c r="Q3" i="3"/>
  <c r="Q6" i="3"/>
  <c r="Q7" i="3"/>
  <c r="Q20" i="3"/>
  <c r="Q4" i="3"/>
  <c r="Q21" i="3"/>
  <c r="Q23" i="3"/>
  <c r="Q2" i="3"/>
  <c r="Q16" i="3"/>
  <c r="Q18" i="3"/>
  <c r="Q26" i="3"/>
  <c r="Q8" i="3"/>
  <c r="Q19" i="3"/>
  <c r="Q15" i="3"/>
  <c r="Q11" i="3"/>
  <c r="Q12" i="3"/>
  <c r="Q10" i="3"/>
  <c r="Q9" i="3"/>
  <c r="Q14" i="3"/>
  <c r="H14" i="10" l="1"/>
</calcChain>
</file>

<file path=xl/sharedStrings.xml><?xml version="1.0" encoding="utf-8"?>
<sst xmlns="http://schemas.openxmlformats.org/spreadsheetml/2006/main" count="523" uniqueCount="107">
  <si>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</si>
  <si>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</si>
  <si>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</si>
  <si>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</si>
  <si>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</si>
  <si>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</si>
  <si>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</si>
  <si>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</si>
  <si>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</si>
  <si>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</si>
  <si>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</si>
  <si>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</si>
  <si>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</si>
  <si>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</si>
  <si>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</si>
  <si>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</si>
  <si>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</si>
  <si>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</si>
  <si>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</si>
  <si>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</si>
  <si>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</si>
  <si>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</si>
  <si>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</si>
  <si>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</si>
  <si>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</si>
  <si>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</si>
  <si>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</si>
  <si>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</si>
  <si>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</si>
  <si>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</si>
  <si>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</si>
  <si>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</si>
  <si>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</si>
  <si>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</si>
  <si>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</si>
  <si>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</si>
  <si>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</si>
  <si>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Nr</t>
  </si>
  <si>
    <t>Out</t>
  </si>
  <si>
    <t>SUONI D'ACQUA</t>
  </si>
  <si>
    <t>tot</t>
  </si>
  <si>
    <t>ALLEVATORE</t>
  </si>
  <si>
    <t>Cat.</t>
  </si>
  <si>
    <t>PT. tot.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</si>
  <si>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</si>
  <si>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</si>
  <si>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</si>
  <si>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</si>
  <si>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</si>
  <si>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</si>
  <si>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</si>
  <si>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</si>
  <si>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</si>
  <si>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</si>
  <si>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</si>
  <si>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</si>
  <si>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</si>
  <si>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</si>
  <si>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</si>
  <si>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BONFANTI ALESSANDRO</t>
  </si>
  <si>
    <t>648E</t>
  </si>
  <si>
    <t>NO</t>
  </si>
  <si>
    <t>CAPPELLETTI CORRADO</t>
  </si>
  <si>
    <t>933L</t>
  </si>
  <si>
    <t>CAMPIONE RAZZA</t>
  </si>
  <si>
    <t xml:space="preserve">PREMIAZIONI SPECIALI </t>
  </si>
  <si>
    <t>PREMIAZIONE SPECIALE GENERALE</t>
  </si>
  <si>
    <t>37</t>
  </si>
  <si>
    <t>27</t>
  </si>
  <si>
    <t>7</t>
  </si>
  <si>
    <t>78</t>
  </si>
  <si>
    <t>2</t>
  </si>
  <si>
    <t>53</t>
  </si>
  <si>
    <t>22</t>
  </si>
  <si>
    <t>NAPOLITANO PIETRO</t>
  </si>
  <si>
    <t>VS39</t>
  </si>
  <si>
    <t>MARINI UMBERTO</t>
  </si>
  <si>
    <t>517C</t>
  </si>
  <si>
    <t>ERMELLINI ATTILIO</t>
  </si>
  <si>
    <t>AX83</t>
  </si>
  <si>
    <t>PRETI ANGELO</t>
  </si>
  <si>
    <t>07RP</t>
  </si>
  <si>
    <t>NOTO PAOLINO</t>
  </si>
  <si>
    <t>57BT</t>
  </si>
  <si>
    <t>87</t>
  </si>
  <si>
    <t>79</t>
  </si>
  <si>
    <t>106</t>
  </si>
  <si>
    <t>110</t>
  </si>
  <si>
    <t>109</t>
  </si>
  <si>
    <t>88</t>
  </si>
  <si>
    <t>NAVA ALESSANDRO</t>
  </si>
  <si>
    <t>RV28</t>
  </si>
  <si>
    <t>10</t>
  </si>
  <si>
    <t>6</t>
  </si>
  <si>
    <t>82</t>
  </si>
  <si>
    <t>138</t>
  </si>
  <si>
    <t>50</t>
  </si>
  <si>
    <t>84</t>
  </si>
  <si>
    <t>176</t>
  </si>
  <si>
    <t>31</t>
  </si>
  <si>
    <t>16</t>
  </si>
  <si>
    <t>17</t>
  </si>
  <si>
    <t>GIUDICE</t>
  </si>
  <si>
    <t>Leonardo Ferraggina</t>
  </si>
  <si>
    <t>1°PRIMO MIGLIORI 10 SOGGETTI</t>
  </si>
  <si>
    <t>2°PRIMO MIGLIORI 10 SOGGETTI</t>
  </si>
  <si>
    <t>3°PRIMO MIGLIORI 10 SOGGETTI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</si>
</sst>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45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0"/>
      <color theme="0"/>
      <name val="Arial"/>
      <family val="2"/>
    </font>
    <font>
      <sz val="10"/>
      <color rgb="FFFF0000"/>
      <name val="Agency FB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b/>
      <sz val="14"/>
      <color theme="1"/>
      <name val="Agency FB"/>
      <family val="2"/>
    </font>
    <font>
      <b/>
      <sz val="14"/>
      <color theme="1"/>
      <name val="Arial"/>
      <family val="2"/>
    </font>
    <font>
      <b/>
      <sz val="11"/>
      <color theme="1"/>
      <name val="Agency FB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10" fillId="3" borderId="0" xfId="0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1" fillId="6" borderId="12" xfId="0" applyFont="1" applyFill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2" fillId="0" borderId="13" xfId="0" applyNumberFormat="1" applyFont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2" fillId="0" borderId="0" xfId="0" applyNumberFormat="1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6" borderId="2" xfId="0" applyFont="1" applyFill="1" applyBorder="1" applyAlignment="1"/>
    <xf numFmtId="0" fontId="12" fillId="6" borderId="8" xfId="0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1" fillId="9" borderId="16" xfId="0" applyFont="1" applyFill="1" applyBorder="1" applyAlignment="1">
      <alignment horizontal="center"/>
    </xf>
    <xf numFmtId="0" fontId="23" fillId="9" borderId="17" xfId="0" applyFont="1" applyFill="1" applyBorder="1" applyAlignment="1">
      <alignment horizontal="center"/>
    </xf>
    <xf numFmtId="0" fontId="23" fillId="9" borderId="18" xfId="0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3" fillId="9" borderId="16" xfId="0" applyFont="1" applyFill="1" applyBorder="1" applyAlignment="1">
      <alignment horizontal="center"/>
    </xf>
    <xf numFmtId="0" fontId="35" fillId="0" borderId="0" xfId="0" applyFont="1"/>
    <xf numFmtId="0" fontId="11" fillId="8" borderId="21" xfId="0" applyFont="1" applyFill="1" applyBorder="1" applyAlignment="1">
      <alignment horizontal="center"/>
    </xf>
    <xf numFmtId="0" fontId="11" fillId="10" borderId="25" xfId="0" applyFont="1" applyFill="1" applyBorder="1" applyAlignment="1">
      <alignment horizontal="center"/>
    </xf>
    <xf numFmtId="0" fontId="0" fillId="8" borderId="0" xfId="0" applyFill="1"/>
    <xf numFmtId="0" fontId="28" fillId="8" borderId="0" xfId="0" applyFont="1" applyFill="1" applyAlignment="1"/>
    <xf numFmtId="0" fontId="0" fillId="8" borderId="0" xfId="0" applyFill="1" applyAlignment="1"/>
    <xf numFmtId="0" fontId="22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2" fillId="8" borderId="0" xfId="0" applyFont="1" applyFill="1"/>
    <xf numFmtId="0" fontId="27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0" fillId="8" borderId="0" xfId="0" applyFont="1" applyFill="1" applyBorder="1" applyAlignment="1"/>
    <xf numFmtId="0" fontId="22" fillId="8" borderId="0" xfId="0" applyFont="1" applyFill="1" applyBorder="1" applyAlignment="1">
      <alignment horizontal="center"/>
    </xf>
    <xf numFmtId="0" fontId="20" fillId="8" borderId="0" xfId="0" applyFont="1" applyFill="1"/>
    <xf numFmtId="0" fontId="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28" xfId="0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0" fillId="11" borderId="0" xfId="0" applyFont="1" applyFill="1" applyBorder="1" applyAlignment="1"/>
    <xf numFmtId="0" fontId="28" fillId="11" borderId="0" xfId="0" applyFont="1" applyFill="1" applyAlignment="1"/>
    <xf numFmtId="0" fontId="0" fillId="11" borderId="0" xfId="0" applyFill="1" applyAlignment="1"/>
    <xf numFmtId="0" fontId="27" fillId="8" borderId="0" xfId="0" applyFont="1" applyFill="1" applyAlignment="1">
      <alignment horizontal="left"/>
    </xf>
    <xf numFmtId="0" fontId="23" fillId="0" borderId="30" xfId="0" applyFont="1" applyBorder="1" applyAlignment="1">
      <alignment horizontal="center"/>
    </xf>
    <xf numFmtId="0" fontId="11" fillId="8" borderId="20" xfId="0" applyFont="1" applyFill="1" applyBorder="1" applyAlignment="1">
      <alignment vertical="center"/>
    </xf>
    <xf numFmtId="0" fontId="11" fillId="8" borderId="6" xfId="0" applyFont="1" applyFill="1" applyBorder="1" applyAlignment="1">
      <alignment vertical="center"/>
    </xf>
    <xf numFmtId="0" fontId="20" fillId="9" borderId="26" xfId="0" applyFont="1" applyFill="1" applyBorder="1" applyAlignment="1">
      <alignment horizontal="center"/>
    </xf>
    <xf numFmtId="0" fontId="20" fillId="12" borderId="26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10" borderId="0" xfId="0" applyFont="1" applyFill="1" applyBorder="1" applyAlignment="1"/>
    <xf numFmtId="0" fontId="29" fillId="10" borderId="0" xfId="0" applyFont="1" applyFill="1" applyBorder="1" applyAlignment="1"/>
    <xf numFmtId="0" fontId="20" fillId="10" borderId="0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9" borderId="26" xfId="0" applyFont="1" applyFill="1" applyBorder="1" applyAlignment="1">
      <alignment horizontal="left"/>
    </xf>
    <xf numFmtId="0" fontId="27" fillId="12" borderId="26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3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7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9" borderId="26" xfId="0" applyFont="1" applyFill="1" applyBorder="1" applyAlignment="1">
      <alignment horizontal="center"/>
    </xf>
    <xf numFmtId="0" fontId="24" fillId="8" borderId="42" xfId="0" applyFont="1" applyFill="1" applyBorder="1" applyAlignment="1">
      <alignment horizontal="center"/>
    </xf>
    <xf numFmtId="0" fontId="24" fillId="8" borderId="43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2" fillId="8" borderId="11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/>
    </xf>
    <xf numFmtId="0" fontId="42" fillId="8" borderId="0" xfId="0" applyFont="1" applyFill="1" applyAlignment="1">
      <alignment horizontal="center" vertical="center"/>
    </xf>
    <xf numFmtId="0" fontId="43" fillId="12" borderId="26" xfId="0" applyFont="1" applyFill="1" applyBorder="1" applyAlignment="1">
      <alignment horizontal="center"/>
    </xf>
    <xf numFmtId="0" fontId="42" fillId="8" borderId="0" xfId="0" applyFont="1" applyFill="1" applyAlignment="1">
      <alignment horizontal="center"/>
    </xf>
    <xf numFmtId="0" fontId="43" fillId="9" borderId="26" xfId="0" applyFont="1" applyFill="1" applyBorder="1" applyAlignment="1">
      <alignment horizontal="center"/>
    </xf>
    <xf numFmtId="0" fontId="43" fillId="8" borderId="0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11" fillId="0" borderId="2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0" fillId="11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1" fillId="11" borderId="27" xfId="0" applyFont="1" applyFill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1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7" fillId="11" borderId="38" xfId="0" applyFont="1" applyFill="1" applyBorder="1" applyAlignment="1">
      <alignment horizontal="center" vertical="center"/>
    </xf>
    <xf numFmtId="0" fontId="27" fillId="11" borderId="32" xfId="0" applyFont="1" applyFill="1" applyBorder="1" applyAlignment="1">
      <alignment horizontal="center" vertical="center"/>
    </xf>
    <xf numFmtId="0" fontId="27" fillId="11" borderId="3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8" borderId="32" xfId="0" applyFont="1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9" borderId="27" xfId="0" applyFont="1" applyFill="1" applyBorder="1" applyAlignment="1"/>
    <xf numFmtId="0" fontId="20" fillId="9" borderId="26" xfId="0" applyFont="1" applyFill="1" applyBorder="1" applyAlignment="1"/>
    <xf numFmtId="0" fontId="20" fillId="9" borderId="26" xfId="0" applyFont="1" applyFill="1" applyBorder="1" applyAlignment="1">
      <alignment horizontal="center"/>
    </xf>
    <xf numFmtId="0" fontId="20" fillId="9" borderId="45" xfId="0" applyFont="1" applyFill="1" applyBorder="1" applyAlignment="1">
      <alignment horizontal="center"/>
    </xf>
    <xf numFmtId="0" fontId="28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0" fillId="12" borderId="27" xfId="0" applyFont="1" applyFill="1" applyBorder="1" applyAlignment="1"/>
    <xf numFmtId="0" fontId="20" fillId="12" borderId="26" xfId="0" applyFont="1" applyFill="1" applyBorder="1" applyAlignment="1"/>
    <xf numFmtId="0" fontId="20" fillId="12" borderId="26" xfId="0" applyFont="1" applyFill="1" applyBorder="1" applyAlignment="1">
      <alignment horizontal="center"/>
    </xf>
    <xf numFmtId="0" fontId="20" fillId="12" borderId="4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8" xfId="0" applyFont="1" applyBorder="1"/>
    <xf numFmtId="0" fontId="37" fillId="0" borderId="2" xfId="0" applyFont="1" applyBorder="1" applyAlignment="1">
      <alignment horizontal="center" vertical="center"/>
    </xf>
    <xf numFmtId="0" fontId="38" fillId="0" borderId="8" xfId="0" applyFont="1" applyBorder="1"/>
    <xf numFmtId="0" fontId="12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0" fillId="14" borderId="6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19" fillId="14" borderId="13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" fontId="19" fillId="14" borderId="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zoomScale="70" zoomScaleNormal="70" workbookViewId="0">
      <selection activeCell="E18" sqref="E18"/>
    </sheetView>
  </sheetViews>
  <sheetFormatPr defaultRowHeight="13.2" x14ac:dyDescent="0.25"/>
  <cols>
    <col min="1" max="1" width="9.109375" style="83"/>
    <col min="2" max="2" width="35.6640625" style="84" bestFit="1" customWidth="1"/>
    <col min="3" max="3" width="10.6640625" style="83" customWidth="1"/>
    <col min="6" max="6" width="11.5546875" customWidth="1"/>
    <col min="8" max="8" width="25.88671875" customWidth="1"/>
  </cols>
  <sheetData>
    <row r="1" spans="1:14" ht="23.4" thickBot="1" x14ac:dyDescent="0.45">
      <c r="A1" s="195" t="s">
        <v>44</v>
      </c>
      <c r="B1" s="196"/>
      <c r="C1" s="197"/>
      <c r="F1" s="198" t="s">
        <v>102</v>
      </c>
      <c r="G1" s="199"/>
      <c r="H1" s="200"/>
    </row>
    <row r="2" spans="1:14" ht="18" thickBot="1" x14ac:dyDescent="0.35">
      <c r="A2" s="77"/>
      <c r="B2" s="78" t="s">
        <v>45</v>
      </c>
      <c r="C2" s="79" t="s">
        <v>46</v>
      </c>
      <c r="F2" s="181" t="s">
        <v>44</v>
      </c>
      <c r="G2" s="211" t="s">
        <v>103</v>
      </c>
      <c r="H2" s="212"/>
      <c r="I2" s="212"/>
      <c r="J2" s="212"/>
      <c r="K2" s="213"/>
    </row>
    <row r="3" spans="1:14" ht="21.6" thickTop="1" x14ac:dyDescent="0.4">
      <c r="A3" s="80" t="s">
        <v>47</v>
      </c>
      <c r="B3" s="106" t="s">
        <v>59</v>
      </c>
      <c r="C3" s="107">
        <v>445</v>
      </c>
      <c r="F3" s="182" t="s">
        <v>48</v>
      </c>
      <c r="G3" s="214"/>
      <c r="H3" s="214"/>
      <c r="I3" s="214"/>
      <c r="J3" s="214"/>
      <c r="K3" s="215"/>
    </row>
    <row r="4" spans="1:14" ht="21.6" thickBot="1" x14ac:dyDescent="0.45">
      <c r="A4" s="81" t="s">
        <v>49</v>
      </c>
      <c r="B4" s="108" t="s">
        <v>74</v>
      </c>
      <c r="C4" s="109">
        <v>431</v>
      </c>
      <c r="F4" s="183" t="s">
        <v>50</v>
      </c>
      <c r="G4" s="216"/>
      <c r="H4" s="216"/>
      <c r="I4" s="216"/>
      <c r="J4" s="216"/>
      <c r="K4" s="217"/>
      <c r="L4" s="110"/>
      <c r="M4" s="111"/>
      <c r="N4" s="112"/>
    </row>
    <row r="5" spans="1:14" ht="21.6" thickBot="1" x14ac:dyDescent="0.45">
      <c r="A5" s="135" t="s">
        <v>51</v>
      </c>
      <c r="B5" s="136" t="s">
        <v>76</v>
      </c>
      <c r="C5" s="137">
        <v>408</v>
      </c>
      <c r="F5" s="127"/>
      <c r="G5" s="201"/>
      <c r="H5" s="202"/>
      <c r="I5" s="202"/>
      <c r="J5" s="202"/>
      <c r="K5" s="202"/>
    </row>
    <row r="6" spans="1:14" ht="20.399999999999999" x14ac:dyDescent="0.35">
      <c r="A6" s="138"/>
      <c r="B6" s="139"/>
      <c r="C6" s="140"/>
      <c r="F6" s="128"/>
      <c r="G6" s="209"/>
      <c r="H6" s="210"/>
      <c r="I6" s="210"/>
      <c r="J6" s="210"/>
      <c r="K6" s="210"/>
    </row>
    <row r="7" spans="1:14" ht="13.8" thickBot="1" x14ac:dyDescent="0.3"/>
    <row r="8" spans="1:14" ht="22.8" x14ac:dyDescent="0.4">
      <c r="A8" s="195" t="s">
        <v>48</v>
      </c>
      <c r="B8" s="196"/>
      <c r="C8" s="197"/>
      <c r="I8" s="86"/>
    </row>
    <row r="9" spans="1:14" ht="18" thickBot="1" x14ac:dyDescent="0.35">
      <c r="A9" s="85"/>
      <c r="B9" s="78" t="s">
        <v>45</v>
      </c>
      <c r="C9" s="79" t="s">
        <v>46</v>
      </c>
      <c r="I9" s="86">
        <f>H11*4</f>
        <v>36</v>
      </c>
      <c r="J9" s="86">
        <f>H11*4</f>
        <v>36</v>
      </c>
    </row>
    <row r="10" spans="1:14" ht="23.4" thickTop="1" x14ac:dyDescent="0.4">
      <c r="A10" s="80" t="s">
        <v>47</v>
      </c>
      <c r="B10" s="106" t="s">
        <v>74</v>
      </c>
      <c r="C10" s="117">
        <v>217</v>
      </c>
      <c r="F10" s="206" t="s">
        <v>52</v>
      </c>
      <c r="G10" s="207"/>
      <c r="H10" s="208"/>
      <c r="I10" s="86">
        <f>H12*2</f>
        <v>24</v>
      </c>
      <c r="J10" s="86">
        <f>H12*2</f>
        <v>24</v>
      </c>
    </row>
    <row r="11" spans="1:14" ht="21" x14ac:dyDescent="0.4">
      <c r="A11" s="81" t="s">
        <v>49</v>
      </c>
      <c r="B11" s="108" t="s">
        <v>76</v>
      </c>
      <c r="C11" s="109">
        <v>209</v>
      </c>
      <c r="F11" s="193" t="s">
        <v>53</v>
      </c>
      <c r="G11" s="194"/>
      <c r="H11" s="82">
        <v>9</v>
      </c>
    </row>
    <row r="12" spans="1:14" ht="21.6" thickBot="1" x14ac:dyDescent="0.45">
      <c r="A12" s="135" t="s">
        <v>51</v>
      </c>
      <c r="B12" s="136" t="s">
        <v>76</v>
      </c>
      <c r="C12" s="137">
        <v>204</v>
      </c>
      <c r="F12" s="118" t="s">
        <v>54</v>
      </c>
      <c r="G12" s="119"/>
      <c r="H12" s="87">
        <v>12</v>
      </c>
    </row>
    <row r="13" spans="1:14" ht="20.399999999999999" x14ac:dyDescent="0.35">
      <c r="A13" s="138"/>
      <c r="B13" s="139"/>
      <c r="C13" s="140"/>
      <c r="F13" s="193" t="s">
        <v>55</v>
      </c>
      <c r="G13" s="205"/>
      <c r="H13" s="82">
        <v>26</v>
      </c>
    </row>
    <row r="14" spans="1:14" ht="21" customHeight="1" thickBot="1" x14ac:dyDescent="0.4">
      <c r="A14" s="141"/>
      <c r="B14" s="142"/>
      <c r="C14" s="143"/>
      <c r="F14" s="203" t="s">
        <v>56</v>
      </c>
      <c r="G14" s="204"/>
      <c r="H14" s="88">
        <f>SUM(I9:I10,H13)</f>
        <v>86</v>
      </c>
    </row>
    <row r="15" spans="1:14" ht="22.8" x14ac:dyDescent="0.4">
      <c r="A15" s="195" t="s">
        <v>50</v>
      </c>
      <c r="B15" s="196"/>
      <c r="C15" s="197"/>
    </row>
    <row r="16" spans="1:14" ht="18" thickBot="1" x14ac:dyDescent="0.35">
      <c r="A16" s="85"/>
      <c r="B16" s="78" t="s">
        <v>45</v>
      </c>
      <c r="C16" s="79" t="s">
        <v>46</v>
      </c>
    </row>
    <row r="17" spans="1:3" ht="21.6" thickTop="1" x14ac:dyDescent="0.4">
      <c r="A17" s="80" t="s">
        <v>47</v>
      </c>
      <c r="B17" s="106" t="s">
        <v>76</v>
      </c>
      <c r="C17" s="117">
        <v>113</v>
      </c>
    </row>
    <row r="18" spans="1:3" ht="21" x14ac:dyDescent="0.4">
      <c r="A18" s="81" t="s">
        <v>49</v>
      </c>
      <c r="B18" s="108" t="s">
        <v>76</v>
      </c>
      <c r="C18" s="109">
        <v>111</v>
      </c>
    </row>
    <row r="19" spans="1:3" ht="21.6" thickBot="1" x14ac:dyDescent="0.45">
      <c r="A19" s="132" t="s">
        <v>51</v>
      </c>
      <c r="B19" s="133" t="s">
        <v>76</v>
      </c>
      <c r="C19" s="134">
        <v>111</v>
      </c>
    </row>
  </sheetData>
  <mergeCells count="11">
    <mergeCell ref="F11:G11"/>
    <mergeCell ref="A15:C15"/>
    <mergeCell ref="A1:C1"/>
    <mergeCell ref="F1:H1"/>
    <mergeCell ref="G5:K5"/>
    <mergeCell ref="F14:G14"/>
    <mergeCell ref="F13:G13"/>
    <mergeCell ref="A8:C8"/>
    <mergeCell ref="F10:H10"/>
    <mergeCell ref="G6:K6"/>
    <mergeCell ref="G2:K4"/>
  </mergeCells>
  <printOptions horizontalCentered="1" verticalCentered="1"/>
  <pageMargins left="0.43307086614173229" right="0.43307086614173229" top="0.55118110236220474" bottom="0.74803149606299213" header="0.31496062992125984" footer="0.31496062992125984"/>
  <pageSetup paperSize="9" scale="90" orientation="landscape" r:id="rId1"/>
  <headerFooter>
    <oddHeader>&amp;L&amp;G&amp;C&amp;"Arial,Grassetto"&amp;16Classifica 47° Campionato Regionale Lombardo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zoomScale="50" zoomScaleNormal="50" workbookViewId="0">
      <selection activeCell="H12" sqref="H12"/>
    </sheetView>
  </sheetViews>
  <sheetFormatPr defaultColWidth="9.109375" defaultRowHeight="13.2" x14ac:dyDescent="0.25"/>
  <cols>
    <col min="1" max="5" width="9.109375" style="89"/>
    <col min="6" max="6" width="29.44140625" style="89" customWidth="1"/>
    <col min="7" max="7" width="16.33203125" style="89" customWidth="1"/>
    <col min="8" max="8" width="12.6640625" style="89" customWidth="1"/>
    <col min="9" max="9" width="3" style="89" customWidth="1"/>
    <col min="10" max="12" width="9.109375" style="89"/>
    <col min="13" max="13" width="139.88671875" style="89" customWidth="1"/>
    <col min="14" max="14" width="0.6640625" style="89" customWidth="1"/>
    <col min="15" max="16384" width="9.109375" style="89"/>
  </cols>
  <sheetData>
    <row r="1" spans="1:14" ht="30" x14ac:dyDescent="0.5">
      <c r="A1" s="222" t="s">
        <v>65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4" ht="9.75" customHeight="1" x14ac:dyDescent="0.5">
      <c r="B2" s="90"/>
      <c r="C2" s="91"/>
      <c r="D2" s="91"/>
      <c r="E2" s="91"/>
      <c r="F2" s="91"/>
      <c r="G2" s="91"/>
    </row>
    <row r="3" spans="1:14" ht="30" x14ac:dyDescent="0.5">
      <c r="A3" s="113" t="s">
        <v>66</v>
      </c>
      <c r="B3" s="114"/>
      <c r="C3" s="115"/>
      <c r="D3" s="115"/>
      <c r="E3" s="115"/>
      <c r="F3" s="115"/>
      <c r="G3" s="91"/>
    </row>
    <row r="4" spans="1:14" s="92" customFormat="1" ht="24.75" customHeight="1" thickBot="1" x14ac:dyDescent="0.3">
      <c r="H4" s="187" t="s">
        <v>46</v>
      </c>
      <c r="I4" s="93"/>
      <c r="J4" s="224" t="s">
        <v>45</v>
      </c>
      <c r="K4" s="225"/>
      <c r="L4" s="225"/>
      <c r="M4" s="225"/>
    </row>
    <row r="5" spans="1:14" s="94" customFormat="1" ht="25.2" thickBot="1" x14ac:dyDescent="0.45">
      <c r="A5" s="226" t="s">
        <v>64</v>
      </c>
      <c r="B5" s="227"/>
      <c r="C5" s="227"/>
      <c r="D5" s="227"/>
      <c r="E5" s="227"/>
      <c r="F5" s="227"/>
      <c r="G5" s="227"/>
      <c r="H5" s="188">
        <v>115</v>
      </c>
      <c r="I5" s="121"/>
      <c r="J5" s="228" t="s">
        <v>74</v>
      </c>
      <c r="K5" s="228"/>
      <c r="L5" s="228"/>
      <c r="M5" s="229"/>
      <c r="N5" s="130"/>
    </row>
    <row r="6" spans="1:14" s="94" customFormat="1" ht="10.5" customHeight="1" thickBot="1" x14ac:dyDescent="0.45">
      <c r="H6" s="189"/>
      <c r="I6" s="95"/>
      <c r="J6" s="184"/>
      <c r="K6" s="98"/>
      <c r="L6" s="98"/>
      <c r="M6" s="185"/>
    </row>
    <row r="7" spans="1:14" s="94" customFormat="1" ht="25.2" thickBot="1" x14ac:dyDescent="0.45">
      <c r="A7" s="218" t="s">
        <v>104</v>
      </c>
      <c r="B7" s="219"/>
      <c r="C7" s="219"/>
      <c r="D7" s="219"/>
      <c r="E7" s="219"/>
      <c r="F7" s="219"/>
      <c r="G7" s="219"/>
      <c r="H7" s="190">
        <v>1064</v>
      </c>
      <c r="I7" s="120"/>
      <c r="J7" s="220" t="s">
        <v>76</v>
      </c>
      <c r="K7" s="220"/>
      <c r="L7" s="220"/>
      <c r="M7" s="221"/>
      <c r="N7" s="129"/>
    </row>
    <row r="8" spans="1:14" s="94" customFormat="1" ht="10.5" customHeight="1" thickBot="1" x14ac:dyDescent="0.45">
      <c r="A8" s="97"/>
      <c r="B8" s="97"/>
      <c r="C8" s="97"/>
      <c r="D8" s="97"/>
      <c r="E8" s="97"/>
      <c r="F8" s="97"/>
      <c r="G8" s="97"/>
      <c r="H8" s="191"/>
      <c r="I8" s="122"/>
      <c r="J8" s="122"/>
      <c r="K8" s="122"/>
      <c r="L8" s="122"/>
      <c r="M8" s="186"/>
      <c r="N8" s="116"/>
    </row>
    <row r="9" spans="1:14" s="94" customFormat="1" ht="25.2" thickBot="1" x14ac:dyDescent="0.45">
      <c r="A9" s="218" t="s">
        <v>105</v>
      </c>
      <c r="B9" s="219"/>
      <c r="C9" s="219"/>
      <c r="D9" s="219"/>
      <c r="E9" s="219"/>
      <c r="F9" s="219"/>
      <c r="G9" s="219"/>
      <c r="H9" s="190">
        <v>1054</v>
      </c>
      <c r="I9" s="180"/>
      <c r="J9" s="220" t="s">
        <v>74</v>
      </c>
      <c r="K9" s="220"/>
      <c r="L9" s="220"/>
      <c r="M9" s="221"/>
      <c r="N9" s="129"/>
    </row>
    <row r="10" spans="1:14" s="94" customFormat="1" ht="10.5" customHeight="1" thickBot="1" x14ac:dyDescent="0.45">
      <c r="A10" s="97"/>
      <c r="B10" s="97"/>
      <c r="C10" s="97"/>
      <c r="D10" s="97"/>
      <c r="E10" s="97"/>
      <c r="F10" s="97"/>
      <c r="G10" s="97"/>
      <c r="H10" s="192"/>
      <c r="I10" s="98"/>
      <c r="J10" s="98"/>
      <c r="K10" s="98"/>
      <c r="L10" s="98"/>
      <c r="M10" s="185"/>
      <c r="N10" s="116"/>
    </row>
    <row r="11" spans="1:14" s="94" customFormat="1" ht="25.2" thickBot="1" x14ac:dyDescent="0.45">
      <c r="A11" s="218" t="s">
        <v>106</v>
      </c>
      <c r="B11" s="219"/>
      <c r="C11" s="219"/>
      <c r="D11" s="219"/>
      <c r="E11" s="219"/>
      <c r="F11" s="219"/>
      <c r="G11" s="219"/>
      <c r="H11" s="190">
        <v>1026</v>
      </c>
      <c r="I11" s="180"/>
      <c r="J11" s="220" t="s">
        <v>59</v>
      </c>
      <c r="K11" s="220"/>
      <c r="L11" s="220"/>
      <c r="M11" s="221"/>
      <c r="N11" s="129"/>
    </row>
    <row r="12" spans="1:14" s="94" customFormat="1" ht="10.5" customHeight="1" x14ac:dyDescent="0.4">
      <c r="A12" s="97"/>
      <c r="B12" s="97"/>
      <c r="C12" s="97"/>
      <c r="D12" s="97"/>
      <c r="E12" s="97"/>
      <c r="F12" s="97"/>
      <c r="G12" s="97"/>
      <c r="H12" s="98"/>
      <c r="I12" s="98"/>
      <c r="J12" s="98"/>
      <c r="K12" s="98"/>
      <c r="L12" s="98"/>
      <c r="M12" s="98"/>
      <c r="N12" s="116"/>
    </row>
    <row r="13" spans="1:14" s="94" customFormat="1" ht="6.75" customHeight="1" x14ac:dyDescent="0.4">
      <c r="A13" s="123"/>
      <c r="B13" s="123"/>
      <c r="C13" s="123"/>
      <c r="D13" s="123"/>
      <c r="E13" s="123"/>
      <c r="F13" s="123"/>
      <c r="G13" s="124"/>
      <c r="H13" s="125"/>
      <c r="I13" s="125"/>
      <c r="J13" s="125"/>
      <c r="K13" s="125"/>
      <c r="L13" s="125"/>
      <c r="M13" s="125"/>
      <c r="N13" s="126"/>
    </row>
    <row r="14" spans="1:14" s="94" customFormat="1" ht="10.5" customHeight="1" x14ac:dyDescent="0.4">
      <c r="A14" s="99"/>
      <c r="B14" s="99"/>
      <c r="C14" s="99"/>
      <c r="D14" s="99"/>
      <c r="E14" s="99"/>
      <c r="F14" s="99"/>
      <c r="G14" s="99"/>
      <c r="H14" s="96"/>
      <c r="I14" s="96"/>
      <c r="J14" s="96"/>
      <c r="K14" s="96"/>
      <c r="L14" s="96"/>
      <c r="M14" s="96"/>
      <c r="N14" s="116"/>
    </row>
    <row r="15" spans="1:14" s="94" customFormat="1" ht="10.5" customHeight="1" x14ac:dyDescent="0.4">
      <c r="A15" s="99"/>
      <c r="B15" s="99"/>
      <c r="C15" s="99"/>
      <c r="D15" s="99"/>
      <c r="E15" s="99"/>
      <c r="F15" s="99"/>
      <c r="G15" s="99"/>
      <c r="H15" s="96"/>
      <c r="I15" s="96"/>
      <c r="J15" s="96"/>
      <c r="K15" s="96"/>
      <c r="L15" s="96"/>
      <c r="M15" s="96"/>
    </row>
    <row r="16" spans="1:14" s="94" customFormat="1" ht="22.8" x14ac:dyDescent="0.4">
      <c r="A16" s="99"/>
      <c r="B16" s="99"/>
      <c r="C16" s="99"/>
      <c r="D16" s="99"/>
      <c r="E16" s="99"/>
      <c r="F16" s="99"/>
      <c r="G16" s="99"/>
      <c r="H16" s="96"/>
      <c r="I16" s="96"/>
      <c r="J16" s="96"/>
      <c r="K16" s="96"/>
      <c r="L16" s="96"/>
      <c r="M16" s="96"/>
    </row>
  </sheetData>
  <mergeCells count="10">
    <mergeCell ref="A11:G11"/>
    <mergeCell ref="J11:M11"/>
    <mergeCell ref="A9:G9"/>
    <mergeCell ref="J9:M9"/>
    <mergeCell ref="A1:M1"/>
    <mergeCell ref="J4:M4"/>
    <mergeCell ref="A5:G5"/>
    <mergeCell ref="J5:M5"/>
    <mergeCell ref="A7:G7"/>
    <mergeCell ref="J7:M7"/>
  </mergeCells>
  <printOptions horizontalCentered="1" verticalCentered="1"/>
  <pageMargins left="0.51181102362204722" right="0.31496062992125984" top="0.47244094488188981" bottom="0.51181102362204722" header="0.31496062992125984" footer="0.31496062992125984"/>
  <pageSetup paperSize="9" scale="51" orientation="landscape" r:id="rId1"/>
  <headerFooter>
    <oddHeader>&amp;L&amp;G&amp;C&amp;"Arial,Grassetto"&amp;20PREMIAZIONI SPECIALI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6"/>
  <sheetViews>
    <sheetView zoomScale="110" zoomScaleNormal="110" workbookViewId="0">
      <pane ySplit="1" topLeftCell="A2" activePane="bottomLeft" state="frozen"/>
      <selection activeCell="AB5" sqref="AB5"/>
      <selection pane="bottomLeft" activeCell="X15" sqref="X15"/>
    </sheetView>
  </sheetViews>
  <sheetFormatPr defaultColWidth="9.109375" defaultRowHeight="15.75" customHeight="1" x14ac:dyDescent="0.3"/>
  <cols>
    <col min="1" max="1" width="3.5546875" style="62" customWidth="1"/>
    <col min="2" max="2" width="3.5546875" style="1" customWidth="1"/>
    <col min="3" max="3" width="29.5546875" style="46" bestFit="1" customWidth="1"/>
    <col min="4" max="4" width="6.5546875" style="1" customWidth="1"/>
    <col min="5" max="5" width="4.109375" style="3" customWidth="1"/>
    <col min="6" max="6" width="3.33203125" style="3" customWidth="1"/>
    <col min="7" max="18" width="4.33203125" style="25" customWidth="1"/>
    <col min="19" max="19" width="4.33203125" style="1" customWidth="1"/>
    <col min="20" max="20" width="4.33203125" style="69" customWidth="1"/>
    <col min="21" max="21" width="5.44140625" style="58" bestFit="1" customWidth="1"/>
    <col min="22" max="22" width="11.33203125" style="2" customWidth="1"/>
    <col min="23" max="16384" width="9.109375" style="1"/>
  </cols>
  <sheetData>
    <row r="1" spans="1:23" s="39" customFormat="1" ht="15.75" customHeight="1" x14ac:dyDescent="0.25">
      <c r="A1" s="61" t="s">
        <v>38</v>
      </c>
      <c r="B1" s="55" t="s">
        <v>37</v>
      </c>
      <c r="C1" s="40" t="s">
        <v>34</v>
      </c>
      <c r="D1" s="41" t="s">
        <v>32</v>
      </c>
      <c r="E1" s="42" t="s">
        <v>0</v>
      </c>
      <c r="F1" s="42" t="s">
        <v>1</v>
      </c>
      <c r="G1" s="43" t="s">
        <v>2</v>
      </c>
      <c r="H1" s="43" t="s">
        <v>3</v>
      </c>
      <c r="I1" s="43" t="s">
        <v>4</v>
      </c>
      <c r="J1" s="43" t="s">
        <v>21</v>
      </c>
      <c r="K1" s="43" t="s">
        <v>5</v>
      </c>
      <c r="L1" s="43" t="s">
        <v>6</v>
      </c>
      <c r="M1" s="43" t="s">
        <v>7</v>
      </c>
      <c r="N1" s="43" t="s">
        <v>8</v>
      </c>
      <c r="O1" s="43" t="s">
        <v>19</v>
      </c>
      <c r="P1" s="43" t="s">
        <v>22</v>
      </c>
      <c r="Q1" s="43" t="s">
        <v>17</v>
      </c>
      <c r="R1" s="44" t="s">
        <v>9</v>
      </c>
      <c r="S1" s="45" t="s">
        <v>15</v>
      </c>
      <c r="T1" s="45" t="s">
        <v>16</v>
      </c>
      <c r="U1" s="56" t="s">
        <v>10</v>
      </c>
      <c r="V1" s="63" t="s">
        <v>39</v>
      </c>
      <c r="W1" s="11"/>
    </row>
    <row r="2" spans="1:23" ht="15.75" customHeight="1" x14ac:dyDescent="0.3">
      <c r="A2" s="233">
        <v>6</v>
      </c>
      <c r="B2" s="246">
        <v>3</v>
      </c>
      <c r="C2" s="233" t="s">
        <v>59</v>
      </c>
      <c r="D2" s="233" t="s">
        <v>60</v>
      </c>
      <c r="E2" s="6">
        <v>76</v>
      </c>
      <c r="F2" s="14" t="s">
        <v>11</v>
      </c>
      <c r="G2" s="26">
        <v>19</v>
      </c>
      <c r="H2" s="26">
        <v>10</v>
      </c>
      <c r="I2" s="26">
        <v>9</v>
      </c>
      <c r="J2" s="26">
        <v>10</v>
      </c>
      <c r="K2" s="26">
        <v>11</v>
      </c>
      <c r="L2" s="26">
        <v>13</v>
      </c>
      <c r="M2" s="26">
        <v>9</v>
      </c>
      <c r="N2" s="26">
        <v>10</v>
      </c>
      <c r="O2" s="26">
        <v>10</v>
      </c>
      <c r="P2" s="26">
        <v>8</v>
      </c>
      <c r="Q2" s="26">
        <v>3</v>
      </c>
      <c r="R2" s="27"/>
      <c r="S2" s="32">
        <f>IF(E2="","",SUM(G2:Q2)-(R2))</f>
        <v>112</v>
      </c>
      <c r="T2" s="67" t="s">
        <v>18</v>
      </c>
      <c r="U2" s="238">
        <v>1</v>
      </c>
      <c r="V2" s="65">
        <f>SUM(G2:I2)</f>
        <v>38</v>
      </c>
    </row>
    <row r="3" spans="1:23" ht="15.75" customHeight="1" x14ac:dyDescent="0.3">
      <c r="A3" s="234"/>
      <c r="B3" s="247"/>
      <c r="C3" s="234"/>
      <c r="D3" s="234"/>
      <c r="E3" s="6">
        <v>75</v>
      </c>
      <c r="F3" s="15" t="s">
        <v>12</v>
      </c>
      <c r="G3" s="23">
        <v>20</v>
      </c>
      <c r="H3" s="23">
        <v>11</v>
      </c>
      <c r="I3" s="23">
        <v>9</v>
      </c>
      <c r="J3" s="23">
        <v>10</v>
      </c>
      <c r="K3" s="23">
        <v>11</v>
      </c>
      <c r="L3" s="23">
        <v>14</v>
      </c>
      <c r="M3" s="23">
        <v>9</v>
      </c>
      <c r="N3" s="23">
        <v>9</v>
      </c>
      <c r="O3" s="23">
        <v>10</v>
      </c>
      <c r="P3" s="23">
        <v>8</v>
      </c>
      <c r="Q3" s="23">
        <v>3</v>
      </c>
      <c r="R3" s="24"/>
      <c r="S3" s="33">
        <f>IF(E3="","",SUM(G3:Q3)-(R3))</f>
        <v>114</v>
      </c>
      <c r="T3" s="68">
        <v>3</v>
      </c>
      <c r="U3" s="239"/>
      <c r="V3" s="66">
        <f>SUM(G3:I3)</f>
        <v>40</v>
      </c>
    </row>
    <row r="4" spans="1:23" ht="15.75" customHeight="1" x14ac:dyDescent="0.3">
      <c r="A4" s="234"/>
      <c r="B4" s="247"/>
      <c r="C4" s="234"/>
      <c r="D4" s="234"/>
      <c r="E4" s="6">
        <v>22</v>
      </c>
      <c r="F4" s="15" t="s">
        <v>13</v>
      </c>
      <c r="G4" s="23">
        <v>20</v>
      </c>
      <c r="H4" s="23">
        <v>10</v>
      </c>
      <c r="I4" s="23">
        <v>8</v>
      </c>
      <c r="J4" s="23">
        <v>9</v>
      </c>
      <c r="K4" s="23">
        <v>13</v>
      </c>
      <c r="L4" s="23">
        <v>14</v>
      </c>
      <c r="M4" s="23">
        <v>10</v>
      </c>
      <c r="N4" s="23">
        <v>9</v>
      </c>
      <c r="O4" s="23">
        <v>9</v>
      </c>
      <c r="P4" s="23">
        <v>7</v>
      </c>
      <c r="Q4" s="23">
        <v>3</v>
      </c>
      <c r="R4" s="24"/>
      <c r="S4" s="33">
        <f>IF(E4="","",SUM(G4:Q4)-(R4))</f>
        <v>112</v>
      </c>
      <c r="T4" s="240">
        <f>SUM(S2:S5)+T3</f>
        <v>454</v>
      </c>
      <c r="U4" s="241"/>
      <c r="V4" s="66">
        <f>SUM(G4:I4)</f>
        <v>38</v>
      </c>
    </row>
    <row r="5" spans="1:23" ht="15.75" customHeight="1" x14ac:dyDescent="0.3">
      <c r="A5" s="234"/>
      <c r="B5" s="247"/>
      <c r="C5" s="234"/>
      <c r="D5" s="235"/>
      <c r="E5" s="6">
        <v>73</v>
      </c>
      <c r="F5" s="16" t="s">
        <v>14</v>
      </c>
      <c r="G5" s="28">
        <v>19</v>
      </c>
      <c r="H5" s="28">
        <v>10</v>
      </c>
      <c r="I5" s="28">
        <v>8</v>
      </c>
      <c r="J5" s="28">
        <v>9</v>
      </c>
      <c r="K5" s="28">
        <v>13</v>
      </c>
      <c r="L5" s="28">
        <v>14</v>
      </c>
      <c r="M5" s="28">
        <v>10</v>
      </c>
      <c r="N5" s="28">
        <v>9</v>
      </c>
      <c r="O5" s="28">
        <v>10</v>
      </c>
      <c r="P5" s="28">
        <v>8</v>
      </c>
      <c r="Q5" s="28">
        <v>3</v>
      </c>
      <c r="R5" s="29"/>
      <c r="S5" s="31">
        <f>IF(E5="","",SUM(G5:Q5)-(R5))</f>
        <v>113</v>
      </c>
      <c r="T5" s="242"/>
      <c r="U5" s="243"/>
      <c r="V5" s="66">
        <f>SUM(G5:I5)</f>
        <v>37</v>
      </c>
    </row>
    <row r="6" spans="1:23" ht="15.75" customHeight="1" x14ac:dyDescent="0.25">
      <c r="A6" s="235"/>
      <c r="B6" s="248"/>
      <c r="C6" s="245"/>
      <c r="D6" s="28"/>
      <c r="E6" s="236" t="s">
        <v>36</v>
      </c>
      <c r="F6" s="237"/>
      <c r="G6" s="28">
        <f t="shared" ref="G6:R6" si="0">SUM(G2:G5)</f>
        <v>78</v>
      </c>
      <c r="H6" s="28">
        <f t="shared" si="0"/>
        <v>41</v>
      </c>
      <c r="I6" s="28">
        <f t="shared" si="0"/>
        <v>34</v>
      </c>
      <c r="J6" s="28">
        <f t="shared" si="0"/>
        <v>38</v>
      </c>
      <c r="K6" s="28">
        <f t="shared" si="0"/>
        <v>48</v>
      </c>
      <c r="L6" s="28">
        <f t="shared" si="0"/>
        <v>55</v>
      </c>
      <c r="M6" s="28">
        <f t="shared" si="0"/>
        <v>38</v>
      </c>
      <c r="N6" s="28">
        <f t="shared" si="0"/>
        <v>37</v>
      </c>
      <c r="O6" s="28">
        <f t="shared" si="0"/>
        <v>39</v>
      </c>
      <c r="P6" s="28">
        <f t="shared" si="0"/>
        <v>31</v>
      </c>
      <c r="Q6" s="28">
        <f t="shared" si="0"/>
        <v>12</v>
      </c>
      <c r="R6" s="28">
        <f t="shared" si="0"/>
        <v>0</v>
      </c>
      <c r="S6" s="28"/>
      <c r="T6" s="160"/>
      <c r="U6" s="57"/>
      <c r="V6" s="64">
        <f>SUM(V2:V5)</f>
        <v>153</v>
      </c>
    </row>
    <row r="7" spans="1:23" ht="15.75" customHeight="1" x14ac:dyDescent="0.3">
      <c r="A7" s="233">
        <v>9</v>
      </c>
      <c r="B7" s="246">
        <v>8</v>
      </c>
      <c r="C7" s="233" t="s">
        <v>74</v>
      </c>
      <c r="D7" s="233" t="s">
        <v>75</v>
      </c>
      <c r="E7" s="6">
        <v>55</v>
      </c>
      <c r="F7" s="14" t="s">
        <v>11</v>
      </c>
      <c r="G7" s="26">
        <v>19</v>
      </c>
      <c r="H7" s="26">
        <v>12</v>
      </c>
      <c r="I7" s="26">
        <v>10</v>
      </c>
      <c r="J7" s="26">
        <v>10</v>
      </c>
      <c r="K7" s="26">
        <v>11</v>
      </c>
      <c r="L7" s="26">
        <v>13</v>
      </c>
      <c r="M7" s="26">
        <v>9</v>
      </c>
      <c r="N7" s="26">
        <v>10</v>
      </c>
      <c r="O7" s="26">
        <v>10</v>
      </c>
      <c r="P7" s="26">
        <v>8</v>
      </c>
      <c r="Q7" s="26">
        <v>3</v>
      </c>
      <c r="R7" s="27"/>
      <c r="S7" s="32">
        <f>IF(E7="","",SUM(G7:Q7)-(R7))</f>
        <v>115</v>
      </c>
      <c r="T7" s="67" t="s">
        <v>18</v>
      </c>
      <c r="U7" s="238">
        <v>2</v>
      </c>
      <c r="V7" s="65">
        <f>SUM(G7:I7)</f>
        <v>41</v>
      </c>
    </row>
    <row r="8" spans="1:23" ht="15.75" customHeight="1" x14ac:dyDescent="0.3">
      <c r="A8" s="234"/>
      <c r="B8" s="247"/>
      <c r="C8" s="234"/>
      <c r="D8" s="234"/>
      <c r="E8" s="6">
        <v>4</v>
      </c>
      <c r="F8" s="15" t="s">
        <v>12</v>
      </c>
      <c r="G8" s="23">
        <v>18</v>
      </c>
      <c r="H8" s="23">
        <v>11</v>
      </c>
      <c r="I8" s="23">
        <v>9</v>
      </c>
      <c r="J8" s="23">
        <v>9</v>
      </c>
      <c r="K8" s="23">
        <v>11</v>
      </c>
      <c r="L8" s="23">
        <v>13</v>
      </c>
      <c r="M8" s="23">
        <v>9</v>
      </c>
      <c r="N8" s="23">
        <v>9</v>
      </c>
      <c r="O8" s="23">
        <v>10</v>
      </c>
      <c r="P8" s="23">
        <v>8</v>
      </c>
      <c r="Q8" s="23">
        <v>3</v>
      </c>
      <c r="R8" s="24"/>
      <c r="S8" s="33">
        <f>IF(E8="","",SUM(G8:Q8)-(R8))</f>
        <v>110</v>
      </c>
      <c r="T8" s="68"/>
      <c r="U8" s="239"/>
      <c r="V8" s="66">
        <f>SUM(G8:I8)</f>
        <v>38</v>
      </c>
    </row>
    <row r="9" spans="1:23" ht="15.75" customHeight="1" x14ac:dyDescent="0.3">
      <c r="A9" s="234"/>
      <c r="B9" s="247"/>
      <c r="C9" s="234"/>
      <c r="D9" s="234"/>
      <c r="E9" s="6">
        <v>44</v>
      </c>
      <c r="F9" s="15" t="s">
        <v>13</v>
      </c>
      <c r="G9" s="23">
        <v>18</v>
      </c>
      <c r="H9" s="23">
        <v>10</v>
      </c>
      <c r="I9" s="23">
        <v>9</v>
      </c>
      <c r="J9" s="23">
        <v>9</v>
      </c>
      <c r="K9" s="23">
        <v>13</v>
      </c>
      <c r="L9" s="23">
        <v>12</v>
      </c>
      <c r="M9" s="23">
        <v>10</v>
      </c>
      <c r="N9" s="23">
        <v>9</v>
      </c>
      <c r="O9" s="23">
        <v>9</v>
      </c>
      <c r="P9" s="23">
        <v>8</v>
      </c>
      <c r="Q9" s="23">
        <v>3</v>
      </c>
      <c r="R9" s="24"/>
      <c r="S9" s="33">
        <f>IF(E9="","",SUM(G9:Q9)-(R9))</f>
        <v>110</v>
      </c>
      <c r="T9" s="240">
        <f>SUM(S7:S10)+T8</f>
        <v>431</v>
      </c>
      <c r="U9" s="241"/>
      <c r="V9" s="66">
        <f>SUM(G9:I9)</f>
        <v>37</v>
      </c>
    </row>
    <row r="10" spans="1:23" ht="15.75" customHeight="1" x14ac:dyDescent="0.3">
      <c r="A10" s="234"/>
      <c r="B10" s="247"/>
      <c r="C10" s="234"/>
      <c r="D10" s="235"/>
      <c r="E10" s="6">
        <v>59</v>
      </c>
      <c r="F10" s="16" t="s">
        <v>14</v>
      </c>
      <c r="G10" s="28">
        <v>17</v>
      </c>
      <c r="H10" s="28">
        <v>0</v>
      </c>
      <c r="I10" s="28">
        <v>9</v>
      </c>
      <c r="J10" s="28">
        <v>9</v>
      </c>
      <c r="K10" s="28">
        <v>12</v>
      </c>
      <c r="L10" s="28">
        <v>13</v>
      </c>
      <c r="M10" s="28">
        <v>9</v>
      </c>
      <c r="N10" s="28">
        <v>10</v>
      </c>
      <c r="O10" s="28">
        <v>9</v>
      </c>
      <c r="P10" s="28">
        <v>8</v>
      </c>
      <c r="Q10" s="28">
        <v>0</v>
      </c>
      <c r="R10" s="29"/>
      <c r="S10" s="31">
        <f>IF(E10="","",SUM(G10:Q10)-(R10))</f>
        <v>96</v>
      </c>
      <c r="T10" s="242"/>
      <c r="U10" s="243"/>
      <c r="V10" s="66">
        <f>SUM(G10:I10)</f>
        <v>26</v>
      </c>
    </row>
    <row r="11" spans="1:23" ht="15.75" customHeight="1" x14ac:dyDescent="0.25">
      <c r="A11" s="235"/>
      <c r="B11" s="248"/>
      <c r="C11" s="245"/>
      <c r="D11" s="28"/>
      <c r="E11" s="236" t="s">
        <v>36</v>
      </c>
      <c r="F11" s="237"/>
      <c r="G11" s="28">
        <f t="shared" ref="G11:R11" si="1">SUM(G7:G10)</f>
        <v>72</v>
      </c>
      <c r="H11" s="28">
        <f t="shared" si="1"/>
        <v>33</v>
      </c>
      <c r="I11" s="28">
        <f t="shared" si="1"/>
        <v>37</v>
      </c>
      <c r="J11" s="28">
        <f t="shared" si="1"/>
        <v>37</v>
      </c>
      <c r="K11" s="28">
        <f t="shared" si="1"/>
        <v>47</v>
      </c>
      <c r="L11" s="28">
        <f t="shared" si="1"/>
        <v>51</v>
      </c>
      <c r="M11" s="28">
        <f t="shared" si="1"/>
        <v>37</v>
      </c>
      <c r="N11" s="28">
        <f t="shared" si="1"/>
        <v>38</v>
      </c>
      <c r="O11" s="28">
        <f t="shared" si="1"/>
        <v>38</v>
      </c>
      <c r="P11" s="28">
        <f t="shared" si="1"/>
        <v>32</v>
      </c>
      <c r="Q11" s="28">
        <f t="shared" si="1"/>
        <v>9</v>
      </c>
      <c r="R11" s="28">
        <f t="shared" si="1"/>
        <v>0</v>
      </c>
      <c r="S11" s="28"/>
      <c r="T11" s="160"/>
      <c r="U11" s="57"/>
      <c r="V11" s="64">
        <f>SUM(V7:V10)</f>
        <v>142</v>
      </c>
    </row>
    <row r="12" spans="1:23" ht="15.75" customHeight="1" x14ac:dyDescent="0.3">
      <c r="A12" s="230">
        <v>4</v>
      </c>
      <c r="B12" s="164"/>
      <c r="C12" s="230" t="s">
        <v>76</v>
      </c>
      <c r="D12" s="167" t="s">
        <v>77</v>
      </c>
      <c r="E12" s="6">
        <v>123</v>
      </c>
      <c r="F12" s="14" t="s">
        <v>11</v>
      </c>
      <c r="G12" s="26">
        <v>13</v>
      </c>
      <c r="H12" s="26">
        <v>11</v>
      </c>
      <c r="I12" s="26">
        <v>8</v>
      </c>
      <c r="J12" s="26">
        <v>11</v>
      </c>
      <c r="K12" s="26">
        <v>10</v>
      </c>
      <c r="L12" s="26">
        <v>11</v>
      </c>
      <c r="M12" s="26">
        <v>9</v>
      </c>
      <c r="N12" s="26">
        <v>8</v>
      </c>
      <c r="O12" s="26">
        <v>9</v>
      </c>
      <c r="P12" s="26">
        <v>7</v>
      </c>
      <c r="Q12" s="26">
        <v>0</v>
      </c>
      <c r="R12" s="27"/>
      <c r="S12" s="32">
        <v>97</v>
      </c>
      <c r="T12" s="67" t="s">
        <v>18</v>
      </c>
      <c r="U12" s="174">
        <v>3</v>
      </c>
      <c r="V12" s="65">
        <v>32</v>
      </c>
    </row>
    <row r="13" spans="1:23" ht="15.75" customHeight="1" x14ac:dyDescent="0.3">
      <c r="A13" s="231"/>
      <c r="B13" s="165"/>
      <c r="C13" s="231"/>
      <c r="D13" s="170"/>
      <c r="E13" s="6">
        <v>82</v>
      </c>
      <c r="F13" s="15" t="s">
        <v>12</v>
      </c>
      <c r="G13" s="23">
        <v>14</v>
      </c>
      <c r="H13" s="23">
        <v>12</v>
      </c>
      <c r="I13" s="23">
        <v>8</v>
      </c>
      <c r="J13" s="23">
        <v>10</v>
      </c>
      <c r="K13" s="23">
        <v>10</v>
      </c>
      <c r="L13" s="23">
        <v>11</v>
      </c>
      <c r="M13" s="23">
        <v>8</v>
      </c>
      <c r="N13" s="23">
        <v>9</v>
      </c>
      <c r="O13" s="23">
        <v>9</v>
      </c>
      <c r="P13" s="23">
        <v>8</v>
      </c>
      <c r="Q13" s="23">
        <v>3</v>
      </c>
      <c r="R13" s="24"/>
      <c r="S13" s="33">
        <v>102</v>
      </c>
      <c r="T13" s="68"/>
      <c r="U13" s="175"/>
      <c r="V13" s="66">
        <v>34</v>
      </c>
    </row>
    <row r="14" spans="1:23" ht="15.75" customHeight="1" x14ac:dyDescent="0.3">
      <c r="A14" s="231"/>
      <c r="B14" s="165">
        <v>9</v>
      </c>
      <c r="C14" s="231"/>
      <c r="D14" s="170"/>
      <c r="E14" s="6">
        <v>16</v>
      </c>
      <c r="F14" s="15" t="s">
        <v>13</v>
      </c>
      <c r="G14" s="23">
        <v>14</v>
      </c>
      <c r="H14" s="23">
        <v>12</v>
      </c>
      <c r="I14" s="23">
        <v>8</v>
      </c>
      <c r="J14" s="23">
        <v>10</v>
      </c>
      <c r="K14" s="23">
        <v>13</v>
      </c>
      <c r="L14" s="23">
        <v>11</v>
      </c>
      <c r="M14" s="23">
        <v>8</v>
      </c>
      <c r="N14" s="23">
        <v>9</v>
      </c>
      <c r="O14" s="23">
        <v>8</v>
      </c>
      <c r="P14" s="23">
        <v>7</v>
      </c>
      <c r="Q14" s="23">
        <v>3</v>
      </c>
      <c r="R14" s="24"/>
      <c r="S14" s="33">
        <v>103</v>
      </c>
      <c r="T14" s="158">
        <v>408</v>
      </c>
      <c r="U14" s="159"/>
      <c r="V14" s="66">
        <v>34</v>
      </c>
    </row>
    <row r="15" spans="1:23" ht="15.75" customHeight="1" x14ac:dyDescent="0.3">
      <c r="A15" s="231"/>
      <c r="B15" s="165"/>
      <c r="C15" s="231"/>
      <c r="D15" s="169"/>
      <c r="E15" s="6">
        <v>24</v>
      </c>
      <c r="F15" s="16" t="s">
        <v>14</v>
      </c>
      <c r="G15" s="28">
        <v>14</v>
      </c>
      <c r="H15" s="28">
        <v>13</v>
      </c>
      <c r="I15" s="28">
        <v>9</v>
      </c>
      <c r="J15" s="28">
        <v>11</v>
      </c>
      <c r="K15" s="28">
        <v>11</v>
      </c>
      <c r="L15" s="28">
        <v>12</v>
      </c>
      <c r="M15" s="28">
        <v>8</v>
      </c>
      <c r="N15" s="28">
        <v>9</v>
      </c>
      <c r="O15" s="28">
        <v>9</v>
      </c>
      <c r="P15" s="28">
        <v>7</v>
      </c>
      <c r="Q15" s="28">
        <v>3</v>
      </c>
      <c r="R15" s="29"/>
      <c r="S15" s="31">
        <v>106</v>
      </c>
      <c r="T15" s="160"/>
      <c r="U15" s="161"/>
      <c r="V15" s="66">
        <v>36</v>
      </c>
    </row>
    <row r="16" spans="1:23" ht="15.75" customHeight="1" x14ac:dyDescent="0.25">
      <c r="A16" s="232"/>
      <c r="B16" s="166"/>
      <c r="C16" s="232"/>
      <c r="D16" s="28"/>
      <c r="E16" s="171" t="s">
        <v>36</v>
      </c>
      <c r="F16" s="172"/>
      <c r="G16" s="28">
        <v>55</v>
      </c>
      <c r="H16" s="28">
        <v>48</v>
      </c>
      <c r="I16" s="28">
        <v>33</v>
      </c>
      <c r="J16" s="28">
        <v>42</v>
      </c>
      <c r="K16" s="28">
        <v>44</v>
      </c>
      <c r="L16" s="28">
        <v>45</v>
      </c>
      <c r="M16" s="28">
        <v>33</v>
      </c>
      <c r="N16" s="28">
        <v>35</v>
      </c>
      <c r="O16" s="28">
        <v>35</v>
      </c>
      <c r="P16" s="28">
        <v>29</v>
      </c>
      <c r="Q16" s="28">
        <v>9</v>
      </c>
      <c r="R16" s="28">
        <v>0</v>
      </c>
      <c r="S16" s="28"/>
      <c r="T16" s="160"/>
      <c r="U16" s="57"/>
      <c r="V16" s="64">
        <v>136</v>
      </c>
    </row>
    <row r="17" spans="1:22" ht="15.75" customHeight="1" x14ac:dyDescent="0.3">
      <c r="A17" s="233">
        <v>7</v>
      </c>
      <c r="B17" s="246">
        <v>6</v>
      </c>
      <c r="C17" s="233" t="s">
        <v>82</v>
      </c>
      <c r="D17" s="233" t="s">
        <v>83</v>
      </c>
      <c r="E17" s="6">
        <v>2</v>
      </c>
      <c r="F17" s="14" t="s">
        <v>11</v>
      </c>
      <c r="G17" s="26">
        <v>16</v>
      </c>
      <c r="H17" s="26">
        <v>11</v>
      </c>
      <c r="I17" s="26">
        <v>9</v>
      </c>
      <c r="J17" s="26">
        <v>10</v>
      </c>
      <c r="K17" s="26">
        <v>0</v>
      </c>
      <c r="L17" s="26">
        <v>13</v>
      </c>
      <c r="M17" s="26">
        <v>9</v>
      </c>
      <c r="N17" s="26">
        <v>8</v>
      </c>
      <c r="O17" s="26">
        <v>9</v>
      </c>
      <c r="P17" s="26">
        <v>8</v>
      </c>
      <c r="Q17" s="26">
        <v>0</v>
      </c>
      <c r="R17" s="27"/>
      <c r="S17" s="32">
        <f>IF(E17="","",SUM(G17:Q17)-(R17))</f>
        <v>93</v>
      </c>
      <c r="T17" s="67" t="s">
        <v>18</v>
      </c>
      <c r="U17" s="238">
        <v>4</v>
      </c>
      <c r="V17" s="65">
        <f>SUM(G17:I17)</f>
        <v>36</v>
      </c>
    </row>
    <row r="18" spans="1:22" ht="15.75" customHeight="1" x14ac:dyDescent="0.3">
      <c r="A18" s="234"/>
      <c r="B18" s="247"/>
      <c r="C18" s="234"/>
      <c r="D18" s="244"/>
      <c r="E18" s="6">
        <v>17</v>
      </c>
      <c r="F18" s="15" t="s">
        <v>12</v>
      </c>
      <c r="G18" s="23">
        <v>16</v>
      </c>
      <c r="H18" s="23">
        <v>10</v>
      </c>
      <c r="I18" s="23">
        <v>8</v>
      </c>
      <c r="J18" s="23">
        <v>10</v>
      </c>
      <c r="K18" s="23">
        <v>0</v>
      </c>
      <c r="L18" s="23">
        <v>13</v>
      </c>
      <c r="M18" s="23">
        <v>9</v>
      </c>
      <c r="N18" s="23">
        <v>8</v>
      </c>
      <c r="O18" s="23">
        <v>10</v>
      </c>
      <c r="P18" s="23">
        <v>8</v>
      </c>
      <c r="Q18" s="23">
        <v>0</v>
      </c>
      <c r="R18" s="24"/>
      <c r="S18" s="33">
        <f>IF(E18="","",SUM(G18:Q18)-(R18))</f>
        <v>92</v>
      </c>
      <c r="T18" s="68"/>
      <c r="U18" s="239"/>
      <c r="V18" s="66">
        <f>SUM(G18:I18)</f>
        <v>34</v>
      </c>
    </row>
    <row r="19" spans="1:22" ht="15.75" customHeight="1" x14ac:dyDescent="0.3">
      <c r="A19" s="234"/>
      <c r="B19" s="247"/>
      <c r="C19" s="234"/>
      <c r="D19" s="244"/>
      <c r="E19" s="6">
        <v>15</v>
      </c>
      <c r="F19" s="15" t="s">
        <v>13</v>
      </c>
      <c r="G19" s="23">
        <v>13</v>
      </c>
      <c r="H19" s="23">
        <v>10</v>
      </c>
      <c r="I19" s="23">
        <v>7</v>
      </c>
      <c r="J19" s="23">
        <v>9</v>
      </c>
      <c r="K19" s="23">
        <v>0</v>
      </c>
      <c r="L19" s="23">
        <v>12</v>
      </c>
      <c r="M19" s="23">
        <v>9</v>
      </c>
      <c r="N19" s="23">
        <v>8</v>
      </c>
      <c r="O19" s="23">
        <v>8</v>
      </c>
      <c r="P19" s="23">
        <v>8</v>
      </c>
      <c r="Q19" s="23">
        <v>0</v>
      </c>
      <c r="R19" s="24"/>
      <c r="S19" s="33">
        <f>IF(E19="","",SUM(G19:Q19)-(R19))</f>
        <v>84</v>
      </c>
      <c r="T19" s="240">
        <f>SUM(S17:S20)+T18</f>
        <v>361</v>
      </c>
      <c r="U19" s="241"/>
      <c r="V19" s="66">
        <f>SUM(G19:I19)</f>
        <v>30</v>
      </c>
    </row>
    <row r="20" spans="1:22" ht="15.75" customHeight="1" x14ac:dyDescent="0.3">
      <c r="A20" s="234"/>
      <c r="B20" s="247"/>
      <c r="C20" s="234"/>
      <c r="D20" s="245"/>
      <c r="E20" s="6">
        <v>13</v>
      </c>
      <c r="F20" s="16" t="s">
        <v>14</v>
      </c>
      <c r="G20" s="28">
        <v>16</v>
      </c>
      <c r="H20" s="28">
        <v>11</v>
      </c>
      <c r="I20" s="28">
        <v>8</v>
      </c>
      <c r="J20" s="28">
        <v>10</v>
      </c>
      <c r="K20" s="28">
        <v>0</v>
      </c>
      <c r="L20" s="28">
        <v>13</v>
      </c>
      <c r="M20" s="28">
        <v>10</v>
      </c>
      <c r="N20" s="28">
        <v>7</v>
      </c>
      <c r="O20" s="28">
        <v>9</v>
      </c>
      <c r="P20" s="28">
        <v>8</v>
      </c>
      <c r="Q20" s="28">
        <v>0</v>
      </c>
      <c r="R20" s="29"/>
      <c r="S20" s="31">
        <f>IF(E20="","",SUM(G20:Q20)-(R20))</f>
        <v>92</v>
      </c>
      <c r="T20" s="242"/>
      <c r="U20" s="243"/>
      <c r="V20" s="66">
        <f>SUM(G20:I20)</f>
        <v>35</v>
      </c>
    </row>
    <row r="21" spans="1:22" ht="15.75" customHeight="1" x14ac:dyDescent="0.25">
      <c r="A21" s="235"/>
      <c r="B21" s="248"/>
      <c r="C21" s="245"/>
      <c r="D21" s="28"/>
      <c r="E21" s="236" t="s">
        <v>36</v>
      </c>
      <c r="F21" s="237"/>
      <c r="G21" s="28">
        <f t="shared" ref="G21:R21" si="2">SUM(G17:G20)</f>
        <v>61</v>
      </c>
      <c r="H21" s="28">
        <f t="shared" si="2"/>
        <v>42</v>
      </c>
      <c r="I21" s="28">
        <f t="shared" si="2"/>
        <v>32</v>
      </c>
      <c r="J21" s="28">
        <f t="shared" si="2"/>
        <v>39</v>
      </c>
      <c r="K21" s="28">
        <f t="shared" si="2"/>
        <v>0</v>
      </c>
      <c r="L21" s="28">
        <f t="shared" si="2"/>
        <v>51</v>
      </c>
      <c r="M21" s="28">
        <f t="shared" si="2"/>
        <v>37</v>
      </c>
      <c r="N21" s="28">
        <f t="shared" si="2"/>
        <v>31</v>
      </c>
      <c r="O21" s="28">
        <f t="shared" si="2"/>
        <v>36</v>
      </c>
      <c r="P21" s="28">
        <f t="shared" si="2"/>
        <v>32</v>
      </c>
      <c r="Q21" s="28">
        <f t="shared" si="2"/>
        <v>0</v>
      </c>
      <c r="R21" s="28">
        <f t="shared" si="2"/>
        <v>0</v>
      </c>
      <c r="S21" s="28"/>
      <c r="T21" s="160"/>
      <c r="U21" s="57"/>
      <c r="V21" s="64">
        <f>SUM(V17:V20)</f>
        <v>135</v>
      </c>
    </row>
    <row r="22" spans="1:22" ht="15.75" customHeight="1" x14ac:dyDescent="0.3">
      <c r="A22" s="233">
        <v>1</v>
      </c>
      <c r="B22" s="246">
        <v>2</v>
      </c>
      <c r="C22" s="233" t="s">
        <v>62</v>
      </c>
      <c r="D22" s="233" t="s">
        <v>63</v>
      </c>
      <c r="E22" s="6">
        <v>58</v>
      </c>
      <c r="F22" s="14" t="s">
        <v>11</v>
      </c>
      <c r="G22" s="26">
        <v>16</v>
      </c>
      <c r="H22" s="26">
        <v>0</v>
      </c>
      <c r="I22" s="26">
        <v>8</v>
      </c>
      <c r="J22" s="26">
        <v>11</v>
      </c>
      <c r="K22" s="26">
        <v>0</v>
      </c>
      <c r="L22" s="26">
        <v>12</v>
      </c>
      <c r="M22" s="26">
        <v>9</v>
      </c>
      <c r="N22" s="26">
        <v>10</v>
      </c>
      <c r="O22" s="26">
        <v>10</v>
      </c>
      <c r="P22" s="26">
        <v>8</v>
      </c>
      <c r="Q22" s="26">
        <v>0</v>
      </c>
      <c r="R22" s="27"/>
      <c r="S22" s="32">
        <f>IF(E22="","",SUM(G22:Q22)-(R22))</f>
        <v>84</v>
      </c>
      <c r="T22" s="67" t="s">
        <v>18</v>
      </c>
      <c r="U22" s="238"/>
      <c r="V22" s="65">
        <f>SUM(G22:I22)</f>
        <v>24</v>
      </c>
    </row>
    <row r="23" spans="1:22" ht="15.75" customHeight="1" x14ac:dyDescent="0.3">
      <c r="A23" s="234"/>
      <c r="B23" s="247"/>
      <c r="C23" s="234"/>
      <c r="D23" s="234"/>
      <c r="E23" s="6">
        <v>62</v>
      </c>
      <c r="F23" s="15" t="s">
        <v>12</v>
      </c>
      <c r="G23" s="23">
        <v>15</v>
      </c>
      <c r="H23" s="23">
        <v>0</v>
      </c>
      <c r="I23" s="23">
        <v>8</v>
      </c>
      <c r="J23" s="23">
        <v>10</v>
      </c>
      <c r="K23" s="23">
        <v>0</v>
      </c>
      <c r="L23" s="23">
        <v>12</v>
      </c>
      <c r="M23" s="23">
        <v>8</v>
      </c>
      <c r="N23" s="23">
        <v>9</v>
      </c>
      <c r="O23" s="23">
        <v>10</v>
      </c>
      <c r="P23" s="23">
        <v>8</v>
      </c>
      <c r="Q23" s="23">
        <v>0</v>
      </c>
      <c r="R23" s="24"/>
      <c r="S23" s="33">
        <f>IF(E23="","",SUM(G23:Q23)-(R23))</f>
        <v>80</v>
      </c>
      <c r="T23" s="68"/>
      <c r="U23" s="239"/>
      <c r="V23" s="66">
        <f>SUM(G23:I23)</f>
        <v>23</v>
      </c>
    </row>
    <row r="24" spans="1:22" ht="15.75" customHeight="1" x14ac:dyDescent="0.3">
      <c r="A24" s="234"/>
      <c r="B24" s="247"/>
      <c r="C24" s="234"/>
      <c r="D24" s="234"/>
      <c r="E24" s="6">
        <v>92</v>
      </c>
      <c r="F24" s="15" t="s">
        <v>13</v>
      </c>
      <c r="G24" s="23">
        <v>13</v>
      </c>
      <c r="H24" s="23">
        <v>0</v>
      </c>
      <c r="I24" s="23">
        <v>7</v>
      </c>
      <c r="J24" s="23">
        <v>10</v>
      </c>
      <c r="K24" s="23">
        <v>0</v>
      </c>
      <c r="L24" s="23">
        <v>11</v>
      </c>
      <c r="M24" s="23">
        <v>9</v>
      </c>
      <c r="N24" s="23">
        <v>9</v>
      </c>
      <c r="O24" s="23">
        <v>9</v>
      </c>
      <c r="P24" s="23">
        <v>7</v>
      </c>
      <c r="Q24" s="23">
        <v>0</v>
      </c>
      <c r="R24" s="24"/>
      <c r="S24" s="33">
        <f>IF(E24="","",SUM(G24:Q24)-(R24))</f>
        <v>75</v>
      </c>
      <c r="T24" s="240">
        <f>SUM(S22:S25)+T23</f>
        <v>319</v>
      </c>
      <c r="U24" s="241"/>
      <c r="V24" s="66">
        <f>SUM(G24:I24)</f>
        <v>20</v>
      </c>
    </row>
    <row r="25" spans="1:22" ht="15.75" customHeight="1" x14ac:dyDescent="0.3">
      <c r="A25" s="234"/>
      <c r="B25" s="247"/>
      <c r="C25" s="234"/>
      <c r="D25" s="235"/>
      <c r="E25" s="6">
        <v>33</v>
      </c>
      <c r="F25" s="16" t="s">
        <v>14</v>
      </c>
      <c r="G25" s="28">
        <v>14</v>
      </c>
      <c r="H25" s="28">
        <v>0</v>
      </c>
      <c r="I25" s="28">
        <v>8</v>
      </c>
      <c r="J25" s="28">
        <v>9</v>
      </c>
      <c r="K25" s="28">
        <v>0</v>
      </c>
      <c r="L25" s="28">
        <v>12</v>
      </c>
      <c r="M25" s="28">
        <v>9</v>
      </c>
      <c r="N25" s="28">
        <v>10</v>
      </c>
      <c r="O25" s="28">
        <v>10</v>
      </c>
      <c r="P25" s="28">
        <v>8</v>
      </c>
      <c r="Q25" s="28">
        <v>0</v>
      </c>
      <c r="R25" s="29"/>
      <c r="S25" s="31">
        <f>IF(E25="","",SUM(G25:Q25)-(R25))</f>
        <v>80</v>
      </c>
      <c r="T25" s="242"/>
      <c r="U25" s="243"/>
      <c r="V25" s="66">
        <f>SUM(G25:I25)</f>
        <v>22</v>
      </c>
    </row>
    <row r="26" spans="1:22" ht="15.75" customHeight="1" x14ac:dyDescent="0.25">
      <c r="A26" s="235"/>
      <c r="B26" s="248"/>
      <c r="C26" s="245"/>
      <c r="D26" s="28"/>
      <c r="E26" s="236" t="s">
        <v>36</v>
      </c>
      <c r="F26" s="237"/>
      <c r="G26" s="28">
        <f t="shared" ref="G26:R26" si="3">SUM(G22:G25)</f>
        <v>58</v>
      </c>
      <c r="H26" s="28">
        <f t="shared" si="3"/>
        <v>0</v>
      </c>
      <c r="I26" s="28">
        <f t="shared" si="3"/>
        <v>31</v>
      </c>
      <c r="J26" s="28">
        <f t="shared" si="3"/>
        <v>40</v>
      </c>
      <c r="K26" s="28">
        <f t="shared" si="3"/>
        <v>0</v>
      </c>
      <c r="L26" s="28">
        <f t="shared" si="3"/>
        <v>47</v>
      </c>
      <c r="M26" s="28">
        <f t="shared" si="3"/>
        <v>35</v>
      </c>
      <c r="N26" s="28">
        <f t="shared" si="3"/>
        <v>38</v>
      </c>
      <c r="O26" s="28">
        <f t="shared" si="3"/>
        <v>39</v>
      </c>
      <c r="P26" s="28">
        <f t="shared" si="3"/>
        <v>31</v>
      </c>
      <c r="Q26" s="28">
        <f t="shared" si="3"/>
        <v>0</v>
      </c>
      <c r="R26" s="28">
        <f t="shared" si="3"/>
        <v>0</v>
      </c>
      <c r="S26" s="28"/>
      <c r="T26" s="160"/>
      <c r="U26" s="57"/>
      <c r="V26" s="64">
        <f>SUM(V22:V25)</f>
        <v>89</v>
      </c>
    </row>
    <row r="27" spans="1:22" ht="15.75" customHeight="1" x14ac:dyDescent="0.3">
      <c r="B27" s="246">
        <v>1</v>
      </c>
      <c r="C27" s="233" t="s">
        <v>62</v>
      </c>
      <c r="D27" s="233" t="s">
        <v>63</v>
      </c>
      <c r="E27" s="6">
        <v>36</v>
      </c>
      <c r="F27" s="14" t="s">
        <v>11</v>
      </c>
      <c r="G27" s="26">
        <v>14</v>
      </c>
      <c r="H27" s="26">
        <v>0</v>
      </c>
      <c r="I27" s="26">
        <v>7</v>
      </c>
      <c r="J27" s="26">
        <v>10</v>
      </c>
      <c r="K27" s="26">
        <v>0</v>
      </c>
      <c r="L27" s="26">
        <v>11</v>
      </c>
      <c r="M27" s="26">
        <v>9</v>
      </c>
      <c r="N27" s="26">
        <v>8</v>
      </c>
      <c r="O27" s="26">
        <v>9</v>
      </c>
      <c r="P27" s="26">
        <v>7</v>
      </c>
      <c r="Q27" s="26">
        <v>0</v>
      </c>
      <c r="R27" s="27"/>
      <c r="S27" s="32">
        <f>IF(E27="","",SUM(G27:Q27)-(R27))</f>
        <v>75</v>
      </c>
      <c r="T27" s="67" t="s">
        <v>18</v>
      </c>
      <c r="U27" s="238">
        <v>5</v>
      </c>
      <c r="V27" s="65">
        <f>SUM(G27:I27)</f>
        <v>21</v>
      </c>
    </row>
    <row r="28" spans="1:22" ht="15.75" customHeight="1" x14ac:dyDescent="0.3">
      <c r="B28" s="247"/>
      <c r="C28" s="234"/>
      <c r="D28" s="244"/>
      <c r="E28" s="6">
        <v>48</v>
      </c>
      <c r="F28" s="15" t="s">
        <v>12</v>
      </c>
      <c r="G28" s="23">
        <v>14</v>
      </c>
      <c r="H28" s="23">
        <v>0</v>
      </c>
      <c r="I28" s="23">
        <v>8</v>
      </c>
      <c r="J28" s="23">
        <v>10</v>
      </c>
      <c r="K28" s="23">
        <v>0</v>
      </c>
      <c r="L28" s="23">
        <v>12</v>
      </c>
      <c r="M28" s="23">
        <v>9</v>
      </c>
      <c r="N28" s="23">
        <v>8</v>
      </c>
      <c r="O28" s="23">
        <v>9</v>
      </c>
      <c r="P28" s="23">
        <v>8</v>
      </c>
      <c r="Q28" s="23">
        <v>0</v>
      </c>
      <c r="R28" s="24"/>
      <c r="S28" s="33">
        <f>IF(E28="","",SUM(G28:Q28)-(R28))</f>
        <v>78</v>
      </c>
      <c r="T28" s="68"/>
      <c r="U28" s="239"/>
      <c r="V28" s="66">
        <f>SUM(G28:I28)</f>
        <v>22</v>
      </c>
    </row>
    <row r="29" spans="1:22" ht="15.75" customHeight="1" x14ac:dyDescent="0.3">
      <c r="B29" s="247"/>
      <c r="C29" s="234"/>
      <c r="D29" s="244"/>
      <c r="E29" s="6">
        <v>78</v>
      </c>
      <c r="F29" s="15" t="s">
        <v>13</v>
      </c>
      <c r="G29" s="23">
        <v>13</v>
      </c>
      <c r="H29" s="23">
        <v>0</v>
      </c>
      <c r="I29" s="23">
        <v>7</v>
      </c>
      <c r="J29" s="23">
        <v>9</v>
      </c>
      <c r="K29" s="23">
        <v>0</v>
      </c>
      <c r="L29" s="23">
        <v>11</v>
      </c>
      <c r="M29" s="23">
        <v>8</v>
      </c>
      <c r="N29" s="23">
        <v>9</v>
      </c>
      <c r="O29" s="23">
        <v>8</v>
      </c>
      <c r="P29" s="23">
        <v>8</v>
      </c>
      <c r="Q29" s="23">
        <v>0</v>
      </c>
      <c r="R29" s="24"/>
      <c r="S29" s="33">
        <f>IF(E29="","",SUM(G29:Q29)-(R29))</f>
        <v>73</v>
      </c>
      <c r="T29" s="240">
        <f>SUM(S27:S30)+T28</f>
        <v>301</v>
      </c>
      <c r="U29" s="241"/>
      <c r="V29" s="66">
        <f>SUM(G29:I29)</f>
        <v>20</v>
      </c>
    </row>
    <row r="30" spans="1:22" ht="15.75" customHeight="1" x14ac:dyDescent="0.3">
      <c r="B30" s="247"/>
      <c r="C30" s="234"/>
      <c r="D30" s="245"/>
      <c r="E30" s="6">
        <v>12</v>
      </c>
      <c r="F30" s="16" t="s">
        <v>14</v>
      </c>
      <c r="G30" s="28">
        <v>13</v>
      </c>
      <c r="H30" s="28">
        <v>0</v>
      </c>
      <c r="I30" s="28">
        <v>7</v>
      </c>
      <c r="J30" s="28">
        <v>10</v>
      </c>
      <c r="K30" s="28">
        <v>0</v>
      </c>
      <c r="L30" s="28">
        <v>12</v>
      </c>
      <c r="M30" s="28">
        <v>8</v>
      </c>
      <c r="N30" s="28">
        <v>8</v>
      </c>
      <c r="O30" s="28">
        <v>9</v>
      </c>
      <c r="P30" s="28">
        <v>8</v>
      </c>
      <c r="Q30" s="28">
        <v>0</v>
      </c>
      <c r="R30" s="29"/>
      <c r="S30" s="31">
        <f>IF(E30="","",SUM(G30:Q30)-(R30))</f>
        <v>75</v>
      </c>
      <c r="T30" s="242"/>
      <c r="U30" s="243"/>
      <c r="V30" s="66">
        <f>SUM(G30:I30)</f>
        <v>20</v>
      </c>
    </row>
    <row r="31" spans="1:22" ht="15.75" customHeight="1" x14ac:dyDescent="0.3">
      <c r="B31" s="248"/>
      <c r="C31" s="245"/>
      <c r="D31" s="28"/>
      <c r="E31" s="236" t="s">
        <v>36</v>
      </c>
      <c r="F31" s="237"/>
      <c r="G31" s="28">
        <f t="shared" ref="G31:R31" si="4">SUM(G27:G30)</f>
        <v>54</v>
      </c>
      <c r="H31" s="28">
        <f t="shared" si="4"/>
        <v>0</v>
      </c>
      <c r="I31" s="28">
        <f t="shared" si="4"/>
        <v>29</v>
      </c>
      <c r="J31" s="28">
        <f t="shared" si="4"/>
        <v>39</v>
      </c>
      <c r="K31" s="28">
        <f t="shared" si="4"/>
        <v>0</v>
      </c>
      <c r="L31" s="28">
        <f t="shared" si="4"/>
        <v>46</v>
      </c>
      <c r="M31" s="28">
        <f t="shared" si="4"/>
        <v>34</v>
      </c>
      <c r="N31" s="28">
        <f t="shared" si="4"/>
        <v>33</v>
      </c>
      <c r="O31" s="28">
        <f t="shared" si="4"/>
        <v>35</v>
      </c>
      <c r="P31" s="28">
        <f t="shared" si="4"/>
        <v>31</v>
      </c>
      <c r="Q31" s="28">
        <f t="shared" si="4"/>
        <v>0</v>
      </c>
      <c r="R31" s="28">
        <f t="shared" si="4"/>
        <v>0</v>
      </c>
      <c r="S31" s="28"/>
      <c r="T31" s="160"/>
      <c r="U31" s="57"/>
      <c r="V31" s="64">
        <f>SUM(V27:V30)</f>
        <v>83</v>
      </c>
    </row>
    <row r="32" spans="1:22" ht="15.75" customHeight="1" x14ac:dyDescent="0.3">
      <c r="A32" s="230">
        <v>3</v>
      </c>
      <c r="B32" s="164">
        <v>4</v>
      </c>
      <c r="C32" s="230" t="s">
        <v>59</v>
      </c>
      <c r="D32" s="167" t="s">
        <v>60</v>
      </c>
      <c r="E32" s="6">
        <v>90</v>
      </c>
      <c r="F32" s="14" t="s">
        <v>11</v>
      </c>
      <c r="G32" s="26">
        <v>17</v>
      </c>
      <c r="H32" s="26">
        <v>10</v>
      </c>
      <c r="I32" s="26">
        <v>7</v>
      </c>
      <c r="J32" s="26">
        <v>9</v>
      </c>
      <c r="K32" s="26">
        <v>0</v>
      </c>
      <c r="L32" s="26">
        <v>11</v>
      </c>
      <c r="M32" s="26">
        <v>9</v>
      </c>
      <c r="N32" s="26">
        <v>8</v>
      </c>
      <c r="O32" s="26">
        <v>9</v>
      </c>
      <c r="P32" s="26">
        <v>7</v>
      </c>
      <c r="Q32" s="26">
        <v>0</v>
      </c>
      <c r="R32" s="27"/>
      <c r="S32" s="32">
        <v>87</v>
      </c>
      <c r="T32" s="67" t="s">
        <v>18</v>
      </c>
      <c r="U32" s="176"/>
      <c r="V32" s="65">
        <v>34</v>
      </c>
    </row>
    <row r="33" spans="1:22" ht="15.75" customHeight="1" x14ac:dyDescent="0.3">
      <c r="A33" s="231"/>
      <c r="B33" s="165"/>
      <c r="C33" s="231"/>
      <c r="D33" s="170"/>
      <c r="E33" s="6">
        <v>70</v>
      </c>
      <c r="F33" s="15" t="s">
        <v>12</v>
      </c>
      <c r="G33" s="23">
        <v>19</v>
      </c>
      <c r="H33" s="23">
        <v>11</v>
      </c>
      <c r="I33" s="23">
        <v>9</v>
      </c>
      <c r="J33" s="23">
        <v>9</v>
      </c>
      <c r="K33" s="23">
        <v>0</v>
      </c>
      <c r="L33" s="23">
        <v>12</v>
      </c>
      <c r="M33" s="23">
        <v>9</v>
      </c>
      <c r="N33" s="23">
        <v>8</v>
      </c>
      <c r="O33" s="23">
        <v>10</v>
      </c>
      <c r="P33" s="23">
        <v>7</v>
      </c>
      <c r="Q33" s="23">
        <v>0</v>
      </c>
      <c r="R33" s="24"/>
      <c r="S33" s="33">
        <v>94</v>
      </c>
      <c r="T33" s="68"/>
      <c r="U33" s="177">
        <v>6</v>
      </c>
      <c r="V33" s="66">
        <v>39</v>
      </c>
    </row>
    <row r="34" spans="1:22" ht="15.75" customHeight="1" x14ac:dyDescent="0.3">
      <c r="A34" s="231"/>
      <c r="B34" s="165"/>
      <c r="C34" s="231"/>
      <c r="D34" s="170"/>
      <c r="E34" s="6">
        <v>77</v>
      </c>
      <c r="F34" s="15" t="s">
        <v>13</v>
      </c>
      <c r="G34" s="23">
        <v>19</v>
      </c>
      <c r="H34" s="23">
        <v>10</v>
      </c>
      <c r="I34" s="23">
        <v>8</v>
      </c>
      <c r="J34" s="23">
        <v>9</v>
      </c>
      <c r="K34" s="23">
        <v>10</v>
      </c>
      <c r="L34" s="23">
        <v>11</v>
      </c>
      <c r="M34" s="23">
        <v>8</v>
      </c>
      <c r="N34" s="23">
        <v>10</v>
      </c>
      <c r="O34" s="23">
        <v>9</v>
      </c>
      <c r="P34" s="23">
        <v>7</v>
      </c>
      <c r="Q34" s="23">
        <v>3</v>
      </c>
      <c r="R34" s="24"/>
      <c r="S34" s="33">
        <v>104</v>
      </c>
      <c r="T34" s="158">
        <v>285</v>
      </c>
      <c r="U34" s="159"/>
      <c r="V34" s="66">
        <v>37</v>
      </c>
    </row>
    <row r="35" spans="1:22" ht="15.75" customHeight="1" x14ac:dyDescent="0.3">
      <c r="A35" s="231"/>
      <c r="B35" s="165"/>
      <c r="C35" s="231"/>
      <c r="D35" s="169"/>
      <c r="E35" s="6">
        <v>81</v>
      </c>
      <c r="F35" s="16" t="s">
        <v>14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9"/>
      <c r="S35" s="31">
        <v>0</v>
      </c>
      <c r="T35" s="160"/>
      <c r="U35" s="161"/>
      <c r="V35" s="66">
        <v>0</v>
      </c>
    </row>
    <row r="36" spans="1:22" ht="15.75" customHeight="1" x14ac:dyDescent="0.25">
      <c r="A36" s="232"/>
      <c r="B36" s="166"/>
      <c r="C36" s="232"/>
      <c r="D36" s="28"/>
      <c r="E36" s="171" t="s">
        <v>36</v>
      </c>
      <c r="F36" s="172"/>
      <c r="G36" s="28">
        <v>55</v>
      </c>
      <c r="H36" s="28">
        <v>31</v>
      </c>
      <c r="I36" s="28">
        <v>24</v>
      </c>
      <c r="J36" s="28">
        <v>27</v>
      </c>
      <c r="K36" s="28">
        <v>10</v>
      </c>
      <c r="L36" s="28">
        <v>34</v>
      </c>
      <c r="M36" s="28">
        <v>26</v>
      </c>
      <c r="N36" s="28">
        <v>26</v>
      </c>
      <c r="O36" s="28">
        <v>28</v>
      </c>
      <c r="P36" s="28">
        <v>21</v>
      </c>
      <c r="Q36" s="28">
        <v>3</v>
      </c>
      <c r="R36" s="28">
        <v>0</v>
      </c>
      <c r="S36" s="28"/>
      <c r="T36" s="160"/>
      <c r="U36" s="57"/>
      <c r="V36" s="64">
        <v>110</v>
      </c>
    </row>
    <row r="37" spans="1:22" ht="15.75" customHeight="1" x14ac:dyDescent="0.3">
      <c r="A37" s="230">
        <v>1</v>
      </c>
      <c r="B37" s="164">
        <v>3</v>
      </c>
      <c r="C37" s="230" t="s">
        <v>59</v>
      </c>
      <c r="D37" s="167" t="s">
        <v>60</v>
      </c>
      <c r="E37" s="6">
        <v>60</v>
      </c>
      <c r="F37" s="14" t="s">
        <v>11</v>
      </c>
      <c r="G37" s="26">
        <v>20</v>
      </c>
      <c r="H37" s="26">
        <v>0</v>
      </c>
      <c r="I37" s="26">
        <v>8</v>
      </c>
      <c r="J37" s="26">
        <v>8</v>
      </c>
      <c r="K37" s="26">
        <v>12</v>
      </c>
      <c r="L37" s="26">
        <v>12</v>
      </c>
      <c r="M37" s="26">
        <v>8</v>
      </c>
      <c r="N37" s="26">
        <v>9</v>
      </c>
      <c r="O37" s="26">
        <v>10</v>
      </c>
      <c r="P37" s="26">
        <v>7</v>
      </c>
      <c r="Q37" s="26">
        <v>0</v>
      </c>
      <c r="R37" s="27"/>
      <c r="S37" s="32">
        <f>IF(E37="","",SUM(G37:Q37)-(R37))</f>
        <v>94</v>
      </c>
      <c r="T37" s="67" t="s">
        <v>18</v>
      </c>
      <c r="U37" s="162">
        <v>7</v>
      </c>
      <c r="V37" s="65">
        <f>SUM(G37:I37)</f>
        <v>28</v>
      </c>
    </row>
    <row r="38" spans="1:22" ht="15.75" customHeight="1" x14ac:dyDescent="0.3">
      <c r="A38" s="231"/>
      <c r="B38" s="165"/>
      <c r="C38" s="231"/>
      <c r="D38" s="168"/>
      <c r="E38" s="6">
        <v>130</v>
      </c>
      <c r="F38" s="15" t="s">
        <v>12</v>
      </c>
      <c r="G38" s="23">
        <v>0</v>
      </c>
      <c r="H38" s="23">
        <v>0</v>
      </c>
      <c r="I38" s="23">
        <v>0</v>
      </c>
      <c r="J38" s="23">
        <v>8</v>
      </c>
      <c r="K38" s="23">
        <v>12</v>
      </c>
      <c r="L38" s="23">
        <v>11</v>
      </c>
      <c r="M38" s="23">
        <v>9</v>
      </c>
      <c r="N38" s="23">
        <v>8</v>
      </c>
      <c r="O38" s="23">
        <v>9</v>
      </c>
      <c r="P38" s="23">
        <v>7</v>
      </c>
      <c r="Q38" s="23">
        <v>0</v>
      </c>
      <c r="R38" s="24"/>
      <c r="S38" s="33">
        <f>IF(E38="","",SUM(G38:Q38)-(R38))</f>
        <v>64</v>
      </c>
      <c r="T38" s="68"/>
      <c r="U38" s="163"/>
      <c r="V38" s="66">
        <f>SUM(G38:I38)</f>
        <v>0</v>
      </c>
    </row>
    <row r="39" spans="1:22" ht="15.75" customHeight="1" x14ac:dyDescent="0.3">
      <c r="A39" s="231"/>
      <c r="B39" s="165"/>
      <c r="C39" s="231"/>
      <c r="D39" s="168"/>
      <c r="E39" s="6">
        <v>51</v>
      </c>
      <c r="F39" s="15" t="s">
        <v>13</v>
      </c>
      <c r="G39" s="23">
        <v>0</v>
      </c>
      <c r="H39" s="23">
        <v>0</v>
      </c>
      <c r="I39" s="23">
        <v>0</v>
      </c>
      <c r="J39" s="23">
        <v>8</v>
      </c>
      <c r="K39" s="23">
        <v>0</v>
      </c>
      <c r="L39" s="23">
        <v>10</v>
      </c>
      <c r="M39" s="23">
        <v>9</v>
      </c>
      <c r="N39" s="23">
        <v>8</v>
      </c>
      <c r="O39" s="23">
        <v>9</v>
      </c>
      <c r="P39" s="23">
        <v>7</v>
      </c>
      <c r="Q39" s="23">
        <v>0</v>
      </c>
      <c r="R39" s="24"/>
      <c r="S39" s="33">
        <f>IF(E39="","",SUM(G39:Q39)-(R39))</f>
        <v>51</v>
      </c>
      <c r="T39" s="158">
        <f>SUM(S37:S40)+T38</f>
        <v>209</v>
      </c>
      <c r="U39" s="159"/>
      <c r="V39" s="66">
        <f>SUM(G39:I39)</f>
        <v>0</v>
      </c>
    </row>
    <row r="40" spans="1:22" ht="15.75" customHeight="1" x14ac:dyDescent="0.3">
      <c r="A40" s="231"/>
      <c r="B40" s="165"/>
      <c r="C40" s="231"/>
      <c r="D40" s="173"/>
      <c r="E40" s="6">
        <v>100</v>
      </c>
      <c r="F40" s="16" t="s">
        <v>14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9"/>
      <c r="S40" s="31">
        <f>IF(E40="","",SUM(G40:Q40)-(R40))</f>
        <v>0</v>
      </c>
      <c r="T40" s="160"/>
      <c r="U40" s="161"/>
      <c r="V40" s="66">
        <f>SUM(G40:I40)</f>
        <v>0</v>
      </c>
    </row>
    <row r="41" spans="1:22" ht="15.75" customHeight="1" x14ac:dyDescent="0.25">
      <c r="A41" s="232"/>
      <c r="B41" s="166"/>
      <c r="C41" s="232"/>
      <c r="D41" s="28"/>
      <c r="E41" s="171" t="s">
        <v>36</v>
      </c>
      <c r="F41" s="172"/>
      <c r="G41" s="28">
        <f t="shared" ref="G41:R41" si="5">SUM(G37:G40)</f>
        <v>20</v>
      </c>
      <c r="H41" s="28">
        <f t="shared" si="5"/>
        <v>0</v>
      </c>
      <c r="I41" s="28">
        <f t="shared" si="5"/>
        <v>8</v>
      </c>
      <c r="J41" s="28">
        <f t="shared" si="5"/>
        <v>24</v>
      </c>
      <c r="K41" s="28">
        <f t="shared" si="5"/>
        <v>24</v>
      </c>
      <c r="L41" s="28">
        <f t="shared" si="5"/>
        <v>33</v>
      </c>
      <c r="M41" s="28">
        <f t="shared" si="5"/>
        <v>26</v>
      </c>
      <c r="N41" s="28">
        <f t="shared" si="5"/>
        <v>25</v>
      </c>
      <c r="O41" s="28">
        <f t="shared" si="5"/>
        <v>28</v>
      </c>
      <c r="P41" s="28">
        <f t="shared" si="5"/>
        <v>21</v>
      </c>
      <c r="Q41" s="28">
        <f t="shared" si="5"/>
        <v>0</v>
      </c>
      <c r="R41" s="28">
        <f t="shared" si="5"/>
        <v>0</v>
      </c>
      <c r="S41" s="28"/>
      <c r="T41" s="160"/>
      <c r="U41" s="57"/>
      <c r="V41" s="64">
        <f>SUM(V37:V40)</f>
        <v>28</v>
      </c>
    </row>
    <row r="42" spans="1:22" ht="15.75" customHeight="1" x14ac:dyDescent="0.3">
      <c r="A42" s="230">
        <v>1</v>
      </c>
      <c r="B42" s="164">
        <v>7</v>
      </c>
      <c r="C42" s="230" t="s">
        <v>78</v>
      </c>
      <c r="D42" s="167" t="s">
        <v>79</v>
      </c>
      <c r="E42" s="6">
        <v>6</v>
      </c>
      <c r="F42" s="14" t="s">
        <v>11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7"/>
      <c r="S42" s="32">
        <f>IF(E42="","",SUM(G42:Q42)-(R42))</f>
        <v>0</v>
      </c>
      <c r="T42" s="67" t="s">
        <v>18</v>
      </c>
      <c r="U42" s="162">
        <v>9</v>
      </c>
      <c r="V42" s="65">
        <f>SUM(G42:I42)</f>
        <v>0</v>
      </c>
    </row>
    <row r="43" spans="1:22" ht="15.75" customHeight="1" x14ac:dyDescent="0.3">
      <c r="A43" s="231"/>
      <c r="B43" s="165"/>
      <c r="C43" s="231"/>
      <c r="D43" s="170"/>
      <c r="E43" s="6">
        <v>97</v>
      </c>
      <c r="F43" s="15" t="s">
        <v>12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4"/>
      <c r="S43" s="33">
        <f>IF(E43="","",SUM(G43:Q43)-(R43))</f>
        <v>0</v>
      </c>
      <c r="T43" s="68"/>
      <c r="U43" s="163"/>
      <c r="V43" s="66">
        <f>SUM(G43:I43)</f>
        <v>0</v>
      </c>
    </row>
    <row r="44" spans="1:22" ht="15.75" customHeight="1" x14ac:dyDescent="0.3">
      <c r="A44" s="231"/>
      <c r="B44" s="165"/>
      <c r="C44" s="231"/>
      <c r="D44" s="170"/>
      <c r="E44" s="6">
        <v>14</v>
      </c>
      <c r="F44" s="15" t="s">
        <v>13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4"/>
      <c r="S44" s="33">
        <f>IF(E44="","",SUM(G44:Q44)-(R44))</f>
        <v>0</v>
      </c>
      <c r="T44" s="158">
        <f>SUM(S42:S45)+T43</f>
        <v>0</v>
      </c>
      <c r="U44" s="159"/>
      <c r="V44" s="66">
        <f>SUM(G44:I44)</f>
        <v>0</v>
      </c>
    </row>
    <row r="45" spans="1:22" ht="15.75" customHeight="1" x14ac:dyDescent="0.3">
      <c r="A45" s="231"/>
      <c r="B45" s="165"/>
      <c r="C45" s="231"/>
      <c r="D45" s="169"/>
      <c r="E45" s="6">
        <v>8</v>
      </c>
      <c r="F45" s="16" t="s">
        <v>14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9"/>
      <c r="S45" s="31">
        <f>IF(E45="","",SUM(G45:Q45)-(R45))</f>
        <v>0</v>
      </c>
      <c r="T45" s="160"/>
      <c r="U45" s="161"/>
      <c r="V45" s="66">
        <f>SUM(G45:I45)</f>
        <v>0</v>
      </c>
    </row>
    <row r="46" spans="1:22" ht="15.75" customHeight="1" x14ac:dyDescent="0.25">
      <c r="A46" s="232"/>
      <c r="B46" s="166"/>
      <c r="C46" s="232"/>
      <c r="D46" s="28"/>
      <c r="E46" s="171" t="s">
        <v>36</v>
      </c>
      <c r="F46" s="172"/>
      <c r="G46" s="28">
        <f t="shared" ref="G46:R46" si="6">SUM(G42:G45)</f>
        <v>0</v>
      </c>
      <c r="H46" s="28">
        <f t="shared" si="6"/>
        <v>0</v>
      </c>
      <c r="I46" s="28">
        <f t="shared" si="6"/>
        <v>0</v>
      </c>
      <c r="J46" s="28">
        <f t="shared" si="6"/>
        <v>0</v>
      </c>
      <c r="K46" s="28">
        <f t="shared" si="6"/>
        <v>0</v>
      </c>
      <c r="L46" s="28">
        <f t="shared" si="6"/>
        <v>0</v>
      </c>
      <c r="M46" s="28">
        <f t="shared" si="6"/>
        <v>0</v>
      </c>
      <c r="N46" s="28">
        <f t="shared" si="6"/>
        <v>0</v>
      </c>
      <c r="O46" s="28">
        <f t="shared" si="6"/>
        <v>0</v>
      </c>
      <c r="P46" s="28">
        <f t="shared" si="6"/>
        <v>0</v>
      </c>
      <c r="Q46" s="28">
        <f t="shared" si="6"/>
        <v>0</v>
      </c>
      <c r="R46" s="28">
        <f t="shared" si="6"/>
        <v>0</v>
      </c>
      <c r="S46" s="28"/>
      <c r="T46" s="160"/>
      <c r="U46" s="57"/>
      <c r="V46" s="64">
        <f>SUM(V42:V45)</f>
        <v>0</v>
      </c>
    </row>
  </sheetData>
  <mergeCells count="42">
    <mergeCell ref="A7:A11"/>
    <mergeCell ref="B7:B11"/>
    <mergeCell ref="C7:C11"/>
    <mergeCell ref="D7:D10"/>
    <mergeCell ref="U7:U8"/>
    <mergeCell ref="T9:U10"/>
    <mergeCell ref="E11:F11"/>
    <mergeCell ref="C22:C26"/>
    <mergeCell ref="B27:B31"/>
    <mergeCell ref="C17:C21"/>
    <mergeCell ref="E26:F26"/>
    <mergeCell ref="U2:U3"/>
    <mergeCell ref="T4:U5"/>
    <mergeCell ref="U17:U18"/>
    <mergeCell ref="T19:U20"/>
    <mergeCell ref="D22:D25"/>
    <mergeCell ref="B2:B6"/>
    <mergeCell ref="C2:C6"/>
    <mergeCell ref="U22:U23"/>
    <mergeCell ref="T24:U25"/>
    <mergeCell ref="A17:A21"/>
    <mergeCell ref="D2:D5"/>
    <mergeCell ref="E6:F6"/>
    <mergeCell ref="U27:U28"/>
    <mergeCell ref="T29:U30"/>
    <mergeCell ref="D17:D20"/>
    <mergeCell ref="E21:F21"/>
    <mergeCell ref="C27:C31"/>
    <mergeCell ref="D27:D30"/>
    <mergeCell ref="A2:A6"/>
    <mergeCell ref="A22:A26"/>
    <mergeCell ref="C12:C16"/>
    <mergeCell ref="A12:A16"/>
    <mergeCell ref="E31:F31"/>
    <mergeCell ref="B22:B26"/>
    <mergeCell ref="B17:B21"/>
    <mergeCell ref="C32:C36"/>
    <mergeCell ref="A32:A36"/>
    <mergeCell ref="C37:C41"/>
    <mergeCell ref="A37:A41"/>
    <mergeCell ref="C42:C46"/>
    <mergeCell ref="A42:A46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5"/>
  <sheetViews>
    <sheetView zoomScaleNormal="100" workbookViewId="0">
      <pane ySplit="1" topLeftCell="A8" activePane="bottomLeft" state="frozenSplit"/>
      <selection activeCell="AB5" sqref="AB5"/>
      <selection pane="bottomLeft" activeCell="I26" sqref="I26"/>
    </sheetView>
  </sheetViews>
  <sheetFormatPr defaultColWidth="9.109375" defaultRowHeight="16.5" customHeight="1" x14ac:dyDescent="0.3"/>
  <cols>
    <col min="1" max="2" width="3.109375" style="7" customWidth="1"/>
    <col min="3" max="3" width="19.109375" style="7" customWidth="1"/>
    <col min="4" max="4" width="6" style="7" customWidth="1"/>
    <col min="5" max="5" width="6.109375" style="18" customWidth="1"/>
    <col min="6" max="6" width="3.33203125" style="9" customWidth="1"/>
    <col min="7" max="18" width="4.33203125" style="25" customWidth="1"/>
    <col min="19" max="19" width="5.44140625" style="7" customWidth="1"/>
    <col min="20" max="20" width="5.44140625" style="11" customWidth="1"/>
    <col min="21" max="21" width="5.44140625" style="12" customWidth="1"/>
    <col min="22" max="22" width="11.109375" style="10" bestFit="1" customWidth="1"/>
    <col min="23" max="23" width="5.6640625" style="10" customWidth="1"/>
    <col min="24" max="16384" width="9.109375" style="7"/>
  </cols>
  <sheetData>
    <row r="1" spans="1:24" s="39" customFormat="1" ht="15.75" customHeight="1" x14ac:dyDescent="0.25">
      <c r="A1" s="47" t="s">
        <v>38</v>
      </c>
      <c r="B1" s="47" t="s">
        <v>37</v>
      </c>
      <c r="C1" s="48" t="s">
        <v>33</v>
      </c>
      <c r="D1" s="49" t="s">
        <v>32</v>
      </c>
      <c r="E1" s="50" t="s">
        <v>0</v>
      </c>
      <c r="F1" s="42" t="s">
        <v>1</v>
      </c>
      <c r="G1" s="43" t="s">
        <v>2</v>
      </c>
      <c r="H1" s="43" t="s">
        <v>3</v>
      </c>
      <c r="I1" s="43" t="s">
        <v>4</v>
      </c>
      <c r="J1" s="43" t="s">
        <v>23</v>
      </c>
      <c r="K1" s="43" t="s">
        <v>24</v>
      </c>
      <c r="L1" s="43" t="s">
        <v>25</v>
      </c>
      <c r="M1" s="43" t="s">
        <v>26</v>
      </c>
      <c r="N1" s="43" t="s">
        <v>27</v>
      </c>
      <c r="O1" s="43" t="s">
        <v>19</v>
      </c>
      <c r="P1" s="43" t="s">
        <v>22</v>
      </c>
      <c r="Q1" s="43" t="s">
        <v>17</v>
      </c>
      <c r="R1" s="44" t="s">
        <v>9</v>
      </c>
      <c r="S1" s="45" t="s">
        <v>15</v>
      </c>
      <c r="T1" s="51"/>
      <c r="U1" s="52" t="s">
        <v>10</v>
      </c>
      <c r="V1" s="70" t="s">
        <v>39</v>
      </c>
      <c r="W1" s="11"/>
      <c r="X1" s="11"/>
    </row>
    <row r="2" spans="1:24" ht="16.5" customHeight="1" x14ac:dyDescent="0.3">
      <c r="A2" s="246">
        <v>6</v>
      </c>
      <c r="B2" s="246">
        <v>5</v>
      </c>
      <c r="C2" s="250" t="s">
        <v>74</v>
      </c>
      <c r="D2" s="250" t="s">
        <v>75</v>
      </c>
      <c r="E2" s="19">
        <v>5</v>
      </c>
      <c r="F2" s="14" t="s">
        <v>28</v>
      </c>
      <c r="G2" s="26">
        <v>16</v>
      </c>
      <c r="H2" s="26">
        <v>10</v>
      </c>
      <c r="I2" s="26">
        <v>8</v>
      </c>
      <c r="J2" s="26">
        <v>9</v>
      </c>
      <c r="K2" s="26">
        <v>12</v>
      </c>
      <c r="L2" s="26">
        <v>12</v>
      </c>
      <c r="M2" s="26">
        <v>9</v>
      </c>
      <c r="N2" s="26">
        <v>9</v>
      </c>
      <c r="O2" s="26">
        <v>10</v>
      </c>
      <c r="P2" s="26">
        <v>10</v>
      </c>
      <c r="Q2" s="26">
        <v>3</v>
      </c>
      <c r="R2" s="27"/>
      <c r="S2" s="178">
        <f t="shared" ref="S2:S25" si="0">IF(E2="","",SUM(G2:Q2)-(R2))</f>
        <v>108</v>
      </c>
      <c r="T2" s="53"/>
      <c r="U2" s="254">
        <v>1</v>
      </c>
      <c r="V2" s="71">
        <f t="shared" ref="V2:V25" si="1">SUM(G2:I2)</f>
        <v>34</v>
      </c>
      <c r="W2" s="72" t="s">
        <v>40</v>
      </c>
    </row>
    <row r="3" spans="1:24" ht="16.5" customHeight="1" x14ac:dyDescent="0.3">
      <c r="A3" s="249"/>
      <c r="B3" s="249"/>
      <c r="C3" s="251"/>
      <c r="D3" s="245"/>
      <c r="E3" s="19">
        <v>28</v>
      </c>
      <c r="F3" s="16" t="s">
        <v>29</v>
      </c>
      <c r="G3" s="28">
        <v>14</v>
      </c>
      <c r="H3" s="28">
        <v>11</v>
      </c>
      <c r="I3" s="28">
        <v>8</v>
      </c>
      <c r="J3" s="28">
        <v>10</v>
      </c>
      <c r="K3" s="28">
        <v>11</v>
      </c>
      <c r="L3" s="28">
        <v>13</v>
      </c>
      <c r="M3" s="28">
        <v>9</v>
      </c>
      <c r="N3" s="28">
        <v>9</v>
      </c>
      <c r="O3" s="28">
        <v>11</v>
      </c>
      <c r="P3" s="28">
        <v>10</v>
      </c>
      <c r="Q3" s="28">
        <v>3</v>
      </c>
      <c r="R3" s="29"/>
      <c r="S3" s="179">
        <f t="shared" si="0"/>
        <v>109</v>
      </c>
      <c r="T3" s="8">
        <f>IF(E2="",0,(SUM(S2+S3)))</f>
        <v>217</v>
      </c>
      <c r="U3" s="255"/>
      <c r="V3" s="73">
        <f t="shared" si="1"/>
        <v>33</v>
      </c>
      <c r="W3" s="74">
        <f>SUM(V2:V3)</f>
        <v>67</v>
      </c>
    </row>
    <row r="4" spans="1:24" ht="16.5" customHeight="1" x14ac:dyDescent="0.3">
      <c r="A4" s="246">
        <v>2</v>
      </c>
      <c r="B4" s="246">
        <v>9</v>
      </c>
      <c r="C4" s="250" t="s">
        <v>76</v>
      </c>
      <c r="D4" s="250" t="s">
        <v>77</v>
      </c>
      <c r="E4" s="19">
        <v>94</v>
      </c>
      <c r="F4" s="14" t="s">
        <v>28</v>
      </c>
      <c r="G4" s="26">
        <v>16</v>
      </c>
      <c r="H4" s="26">
        <v>10</v>
      </c>
      <c r="I4" s="26">
        <v>8</v>
      </c>
      <c r="J4" s="26">
        <v>9</v>
      </c>
      <c r="K4" s="26">
        <v>12</v>
      </c>
      <c r="L4" s="26">
        <v>12</v>
      </c>
      <c r="M4" s="26">
        <v>9</v>
      </c>
      <c r="N4" s="26">
        <v>8</v>
      </c>
      <c r="O4" s="26">
        <v>9</v>
      </c>
      <c r="P4" s="26">
        <v>8</v>
      </c>
      <c r="Q4" s="26">
        <v>3</v>
      </c>
      <c r="R4" s="27"/>
      <c r="S4" s="178">
        <f t="shared" si="0"/>
        <v>104</v>
      </c>
      <c r="T4" s="53"/>
      <c r="U4" s="254">
        <v>2</v>
      </c>
      <c r="V4" s="71">
        <f t="shared" si="1"/>
        <v>34</v>
      </c>
      <c r="W4" s="72" t="s">
        <v>40</v>
      </c>
    </row>
    <row r="5" spans="1:24" ht="16.5" customHeight="1" x14ac:dyDescent="0.3">
      <c r="A5" s="249"/>
      <c r="B5" s="249"/>
      <c r="C5" s="251"/>
      <c r="D5" s="245"/>
      <c r="E5" s="19">
        <v>77</v>
      </c>
      <c r="F5" s="16" t="s">
        <v>29</v>
      </c>
      <c r="G5" s="28">
        <v>18</v>
      </c>
      <c r="H5" s="28">
        <v>11</v>
      </c>
      <c r="I5" s="28">
        <v>8</v>
      </c>
      <c r="J5" s="28">
        <v>8</v>
      </c>
      <c r="K5" s="28">
        <v>11</v>
      </c>
      <c r="L5" s="28">
        <v>13</v>
      </c>
      <c r="M5" s="28">
        <v>8</v>
      </c>
      <c r="N5" s="28">
        <v>7</v>
      </c>
      <c r="O5" s="28">
        <v>10</v>
      </c>
      <c r="P5" s="28">
        <v>8</v>
      </c>
      <c r="Q5" s="28">
        <v>3</v>
      </c>
      <c r="R5" s="29"/>
      <c r="S5" s="179">
        <f t="shared" si="0"/>
        <v>105</v>
      </c>
      <c r="T5" s="8">
        <f>IF(E4="",0,(SUM(S4+S5)))</f>
        <v>209</v>
      </c>
      <c r="U5" s="255"/>
      <c r="V5" s="73">
        <f t="shared" si="1"/>
        <v>37</v>
      </c>
      <c r="W5" s="74">
        <f>SUM(V4:V5)</f>
        <v>71</v>
      </c>
    </row>
    <row r="6" spans="1:24" ht="16.5" customHeight="1" x14ac:dyDescent="0.3">
      <c r="A6" s="246">
        <v>2</v>
      </c>
      <c r="B6" s="246">
        <v>10</v>
      </c>
      <c r="C6" s="250" t="s">
        <v>76</v>
      </c>
      <c r="D6" s="250" t="s">
        <v>77</v>
      </c>
      <c r="E6" s="19">
        <v>36</v>
      </c>
      <c r="F6" s="14" t="s">
        <v>28</v>
      </c>
      <c r="G6" s="26">
        <v>16</v>
      </c>
      <c r="H6" s="26">
        <v>11</v>
      </c>
      <c r="I6" s="26">
        <v>8</v>
      </c>
      <c r="J6" s="26">
        <v>8</v>
      </c>
      <c r="K6" s="26">
        <v>12</v>
      </c>
      <c r="L6" s="26">
        <v>12</v>
      </c>
      <c r="M6" s="26">
        <v>8</v>
      </c>
      <c r="N6" s="26">
        <v>8</v>
      </c>
      <c r="O6" s="26">
        <v>9</v>
      </c>
      <c r="P6" s="26">
        <v>7</v>
      </c>
      <c r="Q6" s="26">
        <v>3</v>
      </c>
      <c r="R6" s="27"/>
      <c r="S6" s="178">
        <f t="shared" si="0"/>
        <v>102</v>
      </c>
      <c r="T6" s="53"/>
      <c r="U6" s="254">
        <v>3</v>
      </c>
      <c r="V6" s="71">
        <f t="shared" si="1"/>
        <v>35</v>
      </c>
      <c r="W6" s="72" t="s">
        <v>40</v>
      </c>
    </row>
    <row r="7" spans="1:24" ht="16.5" customHeight="1" x14ac:dyDescent="0.3">
      <c r="A7" s="249"/>
      <c r="B7" s="249"/>
      <c r="C7" s="251"/>
      <c r="D7" s="245"/>
      <c r="E7" s="19">
        <v>28</v>
      </c>
      <c r="F7" s="16" t="s">
        <v>29</v>
      </c>
      <c r="G7" s="28">
        <v>14</v>
      </c>
      <c r="H7" s="28">
        <v>10</v>
      </c>
      <c r="I7" s="28">
        <v>7</v>
      </c>
      <c r="J7" s="28">
        <v>9</v>
      </c>
      <c r="K7" s="28">
        <v>12</v>
      </c>
      <c r="L7" s="28">
        <v>13</v>
      </c>
      <c r="M7" s="28">
        <v>8</v>
      </c>
      <c r="N7" s="28">
        <v>9</v>
      </c>
      <c r="O7" s="28">
        <v>9</v>
      </c>
      <c r="P7" s="28">
        <v>8</v>
      </c>
      <c r="Q7" s="28">
        <v>3</v>
      </c>
      <c r="R7" s="29"/>
      <c r="S7" s="179">
        <f t="shared" si="0"/>
        <v>102</v>
      </c>
      <c r="T7" s="8">
        <f>IF(E6="",0,(SUM(S6+S7)))</f>
        <v>204</v>
      </c>
      <c r="U7" s="255"/>
      <c r="V7" s="71">
        <f t="shared" si="1"/>
        <v>31</v>
      </c>
      <c r="W7" s="74">
        <f>SUM(V6:V7)</f>
        <v>66</v>
      </c>
    </row>
    <row r="8" spans="1:24" ht="16.5" customHeight="1" x14ac:dyDescent="0.3">
      <c r="A8" s="246">
        <v>1</v>
      </c>
      <c r="B8" s="246">
        <v>7</v>
      </c>
      <c r="C8" s="250" t="s">
        <v>74</v>
      </c>
      <c r="D8" s="250" t="s">
        <v>75</v>
      </c>
      <c r="E8" s="19">
        <v>7</v>
      </c>
      <c r="F8" s="14" t="s">
        <v>28</v>
      </c>
      <c r="G8" s="26">
        <v>22</v>
      </c>
      <c r="H8" s="26">
        <v>12</v>
      </c>
      <c r="I8" s="26">
        <v>8</v>
      </c>
      <c r="J8" s="26">
        <v>9</v>
      </c>
      <c r="K8" s="26">
        <v>0</v>
      </c>
      <c r="L8" s="26">
        <v>13</v>
      </c>
      <c r="M8" s="26">
        <v>9</v>
      </c>
      <c r="N8" s="26">
        <v>10</v>
      </c>
      <c r="O8" s="26">
        <v>9</v>
      </c>
      <c r="P8" s="26">
        <v>9</v>
      </c>
      <c r="Q8" s="26"/>
      <c r="R8" s="27"/>
      <c r="S8" s="178">
        <f t="shared" si="0"/>
        <v>101</v>
      </c>
      <c r="T8" s="53"/>
      <c r="U8" s="252">
        <v>4</v>
      </c>
      <c r="V8" s="71">
        <f t="shared" si="1"/>
        <v>42</v>
      </c>
      <c r="W8" s="72" t="s">
        <v>40</v>
      </c>
    </row>
    <row r="9" spans="1:24" ht="16.5" customHeight="1" x14ac:dyDescent="0.3">
      <c r="A9" s="249"/>
      <c r="B9" s="249"/>
      <c r="C9" s="251"/>
      <c r="D9" s="245"/>
      <c r="E9" s="19">
        <v>11</v>
      </c>
      <c r="F9" s="16" t="s">
        <v>29</v>
      </c>
      <c r="G9" s="28">
        <v>21</v>
      </c>
      <c r="H9" s="28">
        <v>11</v>
      </c>
      <c r="I9" s="28">
        <v>8</v>
      </c>
      <c r="J9" s="28">
        <v>9</v>
      </c>
      <c r="K9" s="28">
        <v>0</v>
      </c>
      <c r="L9" s="28">
        <v>12</v>
      </c>
      <c r="M9" s="28">
        <v>10</v>
      </c>
      <c r="N9" s="28">
        <v>10</v>
      </c>
      <c r="O9" s="28">
        <v>10</v>
      </c>
      <c r="P9" s="28">
        <v>9</v>
      </c>
      <c r="Q9" s="28"/>
      <c r="R9" s="29"/>
      <c r="S9" s="179">
        <f t="shared" si="0"/>
        <v>100</v>
      </c>
      <c r="T9" s="8">
        <f>IF(E8="",0,(SUM(S8+S9)))</f>
        <v>201</v>
      </c>
      <c r="U9" s="253"/>
      <c r="V9" s="71">
        <f t="shared" si="1"/>
        <v>40</v>
      </c>
      <c r="W9" s="74">
        <f>SUM(V8:V9)</f>
        <v>82</v>
      </c>
    </row>
    <row r="10" spans="1:24" ht="16.5" customHeight="1" x14ac:dyDescent="0.3">
      <c r="A10" s="246">
        <v>6</v>
      </c>
      <c r="B10" s="246">
        <v>6</v>
      </c>
      <c r="C10" s="250" t="s">
        <v>74</v>
      </c>
      <c r="D10" s="250" t="s">
        <v>75</v>
      </c>
      <c r="E10" s="19">
        <v>39</v>
      </c>
      <c r="F10" s="14" t="s">
        <v>28</v>
      </c>
      <c r="G10" s="26">
        <v>13</v>
      </c>
      <c r="H10" s="26">
        <v>10</v>
      </c>
      <c r="I10" s="26">
        <v>9</v>
      </c>
      <c r="J10" s="26">
        <v>10</v>
      </c>
      <c r="K10" s="26">
        <v>12</v>
      </c>
      <c r="L10" s="26">
        <v>12</v>
      </c>
      <c r="M10" s="26">
        <v>9</v>
      </c>
      <c r="N10" s="26">
        <v>9</v>
      </c>
      <c r="O10" s="26">
        <v>11</v>
      </c>
      <c r="P10" s="26">
        <v>9</v>
      </c>
      <c r="Q10" s="26">
        <v>3</v>
      </c>
      <c r="R10" s="27"/>
      <c r="S10" s="178">
        <f t="shared" si="0"/>
        <v>107</v>
      </c>
      <c r="T10" s="53"/>
      <c r="U10" s="252">
        <v>5</v>
      </c>
      <c r="V10" s="71">
        <f t="shared" si="1"/>
        <v>32</v>
      </c>
      <c r="W10" s="72" t="s">
        <v>40</v>
      </c>
    </row>
    <row r="11" spans="1:24" ht="16.5" customHeight="1" x14ac:dyDescent="0.3">
      <c r="A11" s="249"/>
      <c r="B11" s="249"/>
      <c r="C11" s="251"/>
      <c r="D11" s="245"/>
      <c r="E11" s="19">
        <v>34</v>
      </c>
      <c r="F11" s="16" t="s">
        <v>29</v>
      </c>
      <c r="G11" s="28">
        <v>15</v>
      </c>
      <c r="H11" s="28">
        <v>0</v>
      </c>
      <c r="I11" s="28">
        <v>8</v>
      </c>
      <c r="J11" s="28">
        <v>9</v>
      </c>
      <c r="K11" s="28">
        <v>11</v>
      </c>
      <c r="L11" s="28">
        <v>12</v>
      </c>
      <c r="M11" s="28">
        <v>8</v>
      </c>
      <c r="N11" s="28">
        <v>9</v>
      </c>
      <c r="O11" s="28">
        <v>10</v>
      </c>
      <c r="P11" s="28">
        <v>9</v>
      </c>
      <c r="Q11" s="28"/>
      <c r="R11" s="29"/>
      <c r="S11" s="179">
        <f t="shared" si="0"/>
        <v>91</v>
      </c>
      <c r="T11" s="13">
        <f>IF(E10="",0,(SUM(S10+S11)))</f>
        <v>198</v>
      </c>
      <c r="U11" s="253"/>
      <c r="V11" s="73">
        <f t="shared" si="1"/>
        <v>23</v>
      </c>
      <c r="W11" s="74">
        <f>SUM(V10:V11)</f>
        <v>55</v>
      </c>
    </row>
    <row r="12" spans="1:24" ht="16.5" customHeight="1" x14ac:dyDescent="0.3">
      <c r="A12" s="246">
        <v>4</v>
      </c>
      <c r="B12" s="246">
        <v>3</v>
      </c>
      <c r="C12" s="250" t="s">
        <v>78</v>
      </c>
      <c r="D12" s="250" t="s">
        <v>79</v>
      </c>
      <c r="E12" s="19">
        <v>38</v>
      </c>
      <c r="F12" s="14" t="s">
        <v>28</v>
      </c>
      <c r="G12" s="26">
        <v>13</v>
      </c>
      <c r="H12" s="26">
        <v>10</v>
      </c>
      <c r="I12" s="26">
        <v>0</v>
      </c>
      <c r="J12" s="26">
        <v>9</v>
      </c>
      <c r="K12" s="26">
        <v>0</v>
      </c>
      <c r="L12" s="26">
        <v>11</v>
      </c>
      <c r="M12" s="26">
        <v>9</v>
      </c>
      <c r="N12" s="26">
        <v>10</v>
      </c>
      <c r="O12" s="26">
        <v>10</v>
      </c>
      <c r="P12" s="26">
        <v>7</v>
      </c>
      <c r="Q12" s="26"/>
      <c r="R12" s="27"/>
      <c r="S12" s="178">
        <f t="shared" si="0"/>
        <v>79</v>
      </c>
      <c r="T12" s="53"/>
      <c r="U12" s="252">
        <v>6</v>
      </c>
      <c r="V12" s="71">
        <f t="shared" si="1"/>
        <v>23</v>
      </c>
      <c r="W12" s="72" t="s">
        <v>40</v>
      </c>
    </row>
    <row r="13" spans="1:24" ht="16.5" customHeight="1" x14ac:dyDescent="0.3">
      <c r="A13" s="249"/>
      <c r="B13" s="249"/>
      <c r="C13" s="251"/>
      <c r="D13" s="245"/>
      <c r="E13" s="19">
        <v>3</v>
      </c>
      <c r="F13" s="16" t="s">
        <v>29</v>
      </c>
      <c r="G13" s="28">
        <v>13</v>
      </c>
      <c r="H13" s="28">
        <v>10</v>
      </c>
      <c r="I13" s="28">
        <v>8</v>
      </c>
      <c r="J13" s="28">
        <v>9</v>
      </c>
      <c r="K13" s="28">
        <v>0</v>
      </c>
      <c r="L13" s="28">
        <v>12</v>
      </c>
      <c r="M13" s="28">
        <v>9</v>
      </c>
      <c r="N13" s="28">
        <v>10</v>
      </c>
      <c r="O13" s="28">
        <v>10</v>
      </c>
      <c r="P13" s="28">
        <v>7</v>
      </c>
      <c r="Q13" s="28"/>
      <c r="R13" s="29"/>
      <c r="S13" s="179">
        <f t="shared" si="0"/>
        <v>88</v>
      </c>
      <c r="T13" s="8">
        <f>IF(E12="",0,(SUM(S12+S13)))</f>
        <v>167</v>
      </c>
      <c r="U13" s="253"/>
      <c r="V13" s="71">
        <f t="shared" si="1"/>
        <v>31</v>
      </c>
      <c r="W13" s="74">
        <f>SUM(V12:V13)</f>
        <v>54</v>
      </c>
    </row>
    <row r="14" spans="1:24" ht="16.5" customHeight="1" x14ac:dyDescent="0.3">
      <c r="A14" s="246">
        <v>5</v>
      </c>
      <c r="B14" s="246">
        <v>12</v>
      </c>
      <c r="C14" s="250" t="s">
        <v>80</v>
      </c>
      <c r="D14" s="250" t="s">
        <v>81</v>
      </c>
      <c r="E14" s="19">
        <v>106</v>
      </c>
      <c r="F14" s="14" t="s">
        <v>28</v>
      </c>
      <c r="G14" s="26">
        <v>13</v>
      </c>
      <c r="H14" s="26">
        <v>10</v>
      </c>
      <c r="I14" s="26">
        <v>0</v>
      </c>
      <c r="J14" s="26">
        <v>8</v>
      </c>
      <c r="K14" s="26">
        <v>10</v>
      </c>
      <c r="L14" s="26">
        <v>11</v>
      </c>
      <c r="M14" s="26">
        <v>8</v>
      </c>
      <c r="N14" s="26">
        <v>8</v>
      </c>
      <c r="O14" s="26">
        <v>8</v>
      </c>
      <c r="P14" s="26">
        <v>7</v>
      </c>
      <c r="Q14" s="26"/>
      <c r="R14" s="27"/>
      <c r="S14" s="178">
        <f t="shared" si="0"/>
        <v>83</v>
      </c>
      <c r="T14" s="53"/>
      <c r="U14" s="252">
        <v>7</v>
      </c>
      <c r="V14" s="71">
        <f t="shared" si="1"/>
        <v>23</v>
      </c>
      <c r="W14" s="72" t="s">
        <v>40</v>
      </c>
    </row>
    <row r="15" spans="1:24" ht="16.5" customHeight="1" x14ac:dyDescent="0.3">
      <c r="A15" s="249"/>
      <c r="B15" s="249"/>
      <c r="C15" s="251"/>
      <c r="D15" s="245"/>
      <c r="E15" s="19">
        <v>112</v>
      </c>
      <c r="F15" s="16" t="s">
        <v>29</v>
      </c>
      <c r="G15" s="28">
        <v>12</v>
      </c>
      <c r="H15" s="28">
        <v>0</v>
      </c>
      <c r="I15" s="28">
        <v>8</v>
      </c>
      <c r="J15" s="28">
        <v>8</v>
      </c>
      <c r="K15" s="28">
        <v>10</v>
      </c>
      <c r="L15" s="28">
        <v>10</v>
      </c>
      <c r="M15" s="28">
        <v>8</v>
      </c>
      <c r="N15" s="28">
        <v>9</v>
      </c>
      <c r="O15" s="28">
        <v>9</v>
      </c>
      <c r="P15" s="28">
        <v>7</v>
      </c>
      <c r="Q15" s="28"/>
      <c r="R15" s="29"/>
      <c r="S15" s="179">
        <f t="shared" si="0"/>
        <v>81</v>
      </c>
      <c r="T15" s="8">
        <f>IF(E14="",0,(SUM(S14+S15)))</f>
        <v>164</v>
      </c>
      <c r="U15" s="253"/>
      <c r="V15" s="71">
        <f t="shared" si="1"/>
        <v>20</v>
      </c>
      <c r="W15" s="74">
        <f>SUM(V14:V15)</f>
        <v>43</v>
      </c>
    </row>
    <row r="16" spans="1:24" ht="16.5" customHeight="1" x14ac:dyDescent="0.3">
      <c r="A16" s="246">
        <v>3</v>
      </c>
      <c r="B16" s="246">
        <v>1</v>
      </c>
      <c r="C16" s="250" t="s">
        <v>78</v>
      </c>
      <c r="D16" s="250" t="s">
        <v>79</v>
      </c>
      <c r="E16" s="19">
        <v>33</v>
      </c>
      <c r="F16" s="14" t="s">
        <v>28</v>
      </c>
      <c r="G16" s="26">
        <v>13</v>
      </c>
      <c r="H16" s="26">
        <v>0</v>
      </c>
      <c r="I16" s="26">
        <v>0</v>
      </c>
      <c r="J16" s="26">
        <v>9</v>
      </c>
      <c r="K16" s="26">
        <v>10</v>
      </c>
      <c r="L16" s="26">
        <v>11</v>
      </c>
      <c r="M16" s="26">
        <v>9</v>
      </c>
      <c r="N16" s="26">
        <v>8</v>
      </c>
      <c r="O16" s="26">
        <v>8</v>
      </c>
      <c r="P16" s="26">
        <v>7</v>
      </c>
      <c r="Q16" s="26"/>
      <c r="R16" s="27"/>
      <c r="S16" s="178">
        <f t="shared" si="0"/>
        <v>75</v>
      </c>
      <c r="T16" s="53"/>
      <c r="U16" s="252">
        <v>8</v>
      </c>
      <c r="V16" s="71">
        <f t="shared" si="1"/>
        <v>13</v>
      </c>
      <c r="W16" s="72" t="s">
        <v>40</v>
      </c>
    </row>
    <row r="17" spans="1:23" ht="16.5" customHeight="1" x14ac:dyDescent="0.3">
      <c r="A17" s="249"/>
      <c r="B17" s="249"/>
      <c r="C17" s="251"/>
      <c r="D17" s="245"/>
      <c r="E17" s="19">
        <v>32</v>
      </c>
      <c r="F17" s="16" t="s">
        <v>29</v>
      </c>
      <c r="G17" s="28">
        <v>14</v>
      </c>
      <c r="H17" s="28">
        <v>10</v>
      </c>
      <c r="I17" s="28">
        <v>0</v>
      </c>
      <c r="J17" s="28">
        <v>8</v>
      </c>
      <c r="K17" s="28">
        <v>10</v>
      </c>
      <c r="L17" s="28">
        <v>11</v>
      </c>
      <c r="M17" s="28">
        <v>9</v>
      </c>
      <c r="N17" s="28">
        <v>8</v>
      </c>
      <c r="O17" s="28">
        <v>9</v>
      </c>
      <c r="P17" s="28">
        <v>7</v>
      </c>
      <c r="Q17" s="28"/>
      <c r="R17" s="29"/>
      <c r="S17" s="179">
        <f t="shared" si="0"/>
        <v>86</v>
      </c>
      <c r="T17" s="8">
        <f>IF(E16="",0,(SUM(S16+S17)))</f>
        <v>161</v>
      </c>
      <c r="U17" s="253"/>
      <c r="V17" s="73">
        <f t="shared" si="1"/>
        <v>24</v>
      </c>
      <c r="W17" s="74">
        <f>SUM(V16:V17)</f>
        <v>37</v>
      </c>
    </row>
    <row r="18" spans="1:23" ht="16.5" customHeight="1" x14ac:dyDescent="0.3">
      <c r="A18" s="246">
        <v>4</v>
      </c>
      <c r="B18" s="246">
        <v>4</v>
      </c>
      <c r="C18" s="250" t="s">
        <v>78</v>
      </c>
      <c r="D18" s="250" t="s">
        <v>79</v>
      </c>
      <c r="E18" s="19">
        <v>24</v>
      </c>
      <c r="F18" s="14" t="s">
        <v>28</v>
      </c>
      <c r="G18" s="26">
        <v>0</v>
      </c>
      <c r="H18" s="26">
        <v>0</v>
      </c>
      <c r="I18" s="26">
        <v>0</v>
      </c>
      <c r="J18" s="26">
        <v>9</v>
      </c>
      <c r="K18" s="26">
        <v>0</v>
      </c>
      <c r="L18" s="26">
        <v>11</v>
      </c>
      <c r="M18" s="26">
        <v>8</v>
      </c>
      <c r="N18" s="26">
        <v>9</v>
      </c>
      <c r="O18" s="26">
        <v>9</v>
      </c>
      <c r="P18" s="26">
        <v>7</v>
      </c>
      <c r="Q18" s="26"/>
      <c r="R18" s="27"/>
      <c r="S18" s="178">
        <f t="shared" si="0"/>
        <v>53</v>
      </c>
      <c r="T18" s="53"/>
      <c r="U18" s="252">
        <v>9</v>
      </c>
      <c r="V18" s="71">
        <f t="shared" si="1"/>
        <v>0</v>
      </c>
      <c r="W18" s="72" t="s">
        <v>40</v>
      </c>
    </row>
    <row r="19" spans="1:23" ht="16.5" customHeight="1" x14ac:dyDescent="0.3">
      <c r="A19" s="249"/>
      <c r="B19" s="249"/>
      <c r="C19" s="251"/>
      <c r="D19" s="245"/>
      <c r="E19" s="19">
        <v>34</v>
      </c>
      <c r="F19" s="16" t="s">
        <v>29</v>
      </c>
      <c r="G19" s="28">
        <v>13</v>
      </c>
      <c r="H19" s="28">
        <v>11</v>
      </c>
      <c r="I19" s="28">
        <v>9</v>
      </c>
      <c r="J19" s="28">
        <v>8</v>
      </c>
      <c r="K19" s="28">
        <v>10</v>
      </c>
      <c r="L19" s="28">
        <v>10</v>
      </c>
      <c r="M19" s="28">
        <v>9</v>
      </c>
      <c r="N19" s="28">
        <v>10</v>
      </c>
      <c r="O19" s="28">
        <v>10</v>
      </c>
      <c r="P19" s="28">
        <v>8</v>
      </c>
      <c r="Q19" s="28"/>
      <c r="R19" s="29"/>
      <c r="S19" s="179">
        <f t="shared" si="0"/>
        <v>98</v>
      </c>
      <c r="T19" s="8">
        <f>IF(E18="",0,(SUM(S18+S19)))</f>
        <v>151</v>
      </c>
      <c r="U19" s="253"/>
      <c r="V19" s="73">
        <f t="shared" si="1"/>
        <v>33</v>
      </c>
      <c r="W19" s="74">
        <f>SUM(V18:V19)</f>
        <v>33</v>
      </c>
    </row>
    <row r="20" spans="1:23" ht="16.5" customHeight="1" x14ac:dyDescent="0.3">
      <c r="A20" s="246">
        <v>3</v>
      </c>
      <c r="B20" s="246">
        <v>2</v>
      </c>
      <c r="C20" s="250" t="s">
        <v>78</v>
      </c>
      <c r="D20" s="250" t="s">
        <v>79</v>
      </c>
      <c r="E20" s="19">
        <v>27</v>
      </c>
      <c r="F20" s="14" t="s">
        <v>28</v>
      </c>
      <c r="G20" s="26">
        <v>13</v>
      </c>
      <c r="H20" s="26">
        <v>10</v>
      </c>
      <c r="I20" s="26">
        <v>0</v>
      </c>
      <c r="J20" s="26">
        <v>8</v>
      </c>
      <c r="K20" s="26">
        <v>0</v>
      </c>
      <c r="L20" s="26">
        <v>10</v>
      </c>
      <c r="M20" s="26">
        <v>8</v>
      </c>
      <c r="N20" s="26">
        <v>8</v>
      </c>
      <c r="O20" s="26">
        <v>8</v>
      </c>
      <c r="P20" s="26">
        <v>7</v>
      </c>
      <c r="Q20" s="26"/>
      <c r="R20" s="27"/>
      <c r="S20" s="178">
        <f t="shared" si="0"/>
        <v>72</v>
      </c>
      <c r="T20" s="53"/>
      <c r="U20" s="252">
        <v>10</v>
      </c>
      <c r="V20" s="71">
        <f t="shared" si="1"/>
        <v>23</v>
      </c>
      <c r="W20" s="72" t="s">
        <v>40</v>
      </c>
    </row>
    <row r="21" spans="1:23" ht="16.5" customHeight="1" x14ac:dyDescent="0.3">
      <c r="A21" s="249"/>
      <c r="B21" s="249"/>
      <c r="C21" s="251"/>
      <c r="D21" s="251"/>
      <c r="E21" s="19">
        <v>26</v>
      </c>
      <c r="F21" s="16" t="s">
        <v>29</v>
      </c>
      <c r="G21" s="28">
        <v>13</v>
      </c>
      <c r="H21" s="28">
        <v>0</v>
      </c>
      <c r="I21" s="28">
        <v>0</v>
      </c>
      <c r="J21" s="28">
        <v>9</v>
      </c>
      <c r="K21" s="28">
        <v>11</v>
      </c>
      <c r="L21" s="28">
        <v>11</v>
      </c>
      <c r="M21" s="28">
        <v>8</v>
      </c>
      <c r="N21" s="28">
        <v>8</v>
      </c>
      <c r="O21" s="28">
        <v>8</v>
      </c>
      <c r="P21" s="28">
        <v>7</v>
      </c>
      <c r="Q21" s="28"/>
      <c r="R21" s="29"/>
      <c r="S21" s="179">
        <f t="shared" si="0"/>
        <v>75</v>
      </c>
      <c r="T21" s="8">
        <f>IF(E20="",0,(SUM(S20+S21)))</f>
        <v>147</v>
      </c>
      <c r="U21" s="253"/>
      <c r="V21" s="73">
        <f t="shared" si="1"/>
        <v>13</v>
      </c>
      <c r="W21" s="74">
        <f>SUM(V20:V21)</f>
        <v>36</v>
      </c>
    </row>
    <row r="22" spans="1:23" ht="16.5" customHeight="1" x14ac:dyDescent="0.3">
      <c r="A22" s="246">
        <v>1</v>
      </c>
      <c r="B22" s="246">
        <v>8</v>
      </c>
      <c r="C22" s="250" t="s">
        <v>74</v>
      </c>
      <c r="D22" s="250" t="s">
        <v>75</v>
      </c>
      <c r="E22" s="19">
        <v>16</v>
      </c>
      <c r="F22" s="14" t="s">
        <v>28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/>
      <c r="R22" s="27"/>
      <c r="S22" s="178">
        <f t="shared" si="0"/>
        <v>0</v>
      </c>
      <c r="T22" s="53"/>
      <c r="U22" s="252">
        <v>11</v>
      </c>
      <c r="V22" s="71">
        <f t="shared" si="1"/>
        <v>0</v>
      </c>
      <c r="W22" s="72" t="s">
        <v>40</v>
      </c>
    </row>
    <row r="23" spans="1:23" ht="16.5" customHeight="1" x14ac:dyDescent="0.3">
      <c r="A23" s="249"/>
      <c r="B23" s="249"/>
      <c r="C23" s="251"/>
      <c r="D23" s="245"/>
      <c r="E23" s="19">
        <v>51</v>
      </c>
      <c r="F23" s="16" t="s">
        <v>29</v>
      </c>
      <c r="G23" s="28">
        <v>22</v>
      </c>
      <c r="H23" s="28">
        <v>10</v>
      </c>
      <c r="I23" s="28">
        <v>8</v>
      </c>
      <c r="J23" s="28">
        <v>9</v>
      </c>
      <c r="K23" s="28">
        <v>0</v>
      </c>
      <c r="L23" s="28">
        <v>13</v>
      </c>
      <c r="M23" s="28">
        <v>9</v>
      </c>
      <c r="N23" s="28">
        <v>9</v>
      </c>
      <c r="O23" s="28">
        <v>9</v>
      </c>
      <c r="P23" s="28">
        <v>9</v>
      </c>
      <c r="Q23" s="28"/>
      <c r="R23" s="29"/>
      <c r="S23" s="179">
        <f t="shared" si="0"/>
        <v>98</v>
      </c>
      <c r="T23" s="8">
        <f>IF(E22="",0,(SUM(S22+S23)))</f>
        <v>98</v>
      </c>
      <c r="U23" s="253"/>
      <c r="V23" s="71">
        <f t="shared" si="1"/>
        <v>40</v>
      </c>
      <c r="W23" s="74">
        <f>SUM(V22:V23)</f>
        <v>40</v>
      </c>
    </row>
    <row r="24" spans="1:23" ht="16.5" customHeight="1" x14ac:dyDescent="0.3">
      <c r="A24" s="246">
        <v>5</v>
      </c>
      <c r="B24" s="246">
        <v>11</v>
      </c>
      <c r="C24" s="250" t="s">
        <v>80</v>
      </c>
      <c r="D24" s="250" t="s">
        <v>81</v>
      </c>
      <c r="E24" s="19">
        <v>135</v>
      </c>
      <c r="F24" s="14" t="s">
        <v>28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/>
      <c r="R24" s="27"/>
      <c r="S24" s="178">
        <f t="shared" si="0"/>
        <v>0</v>
      </c>
      <c r="T24" s="53"/>
      <c r="U24" s="252">
        <v>12</v>
      </c>
      <c r="V24" s="71">
        <f t="shared" si="1"/>
        <v>0</v>
      </c>
      <c r="W24" s="72" t="s">
        <v>40</v>
      </c>
    </row>
    <row r="25" spans="1:23" ht="16.5" customHeight="1" x14ac:dyDescent="0.3">
      <c r="A25" s="249"/>
      <c r="B25" s="249"/>
      <c r="C25" s="251"/>
      <c r="D25" s="245"/>
      <c r="E25" s="19">
        <v>51</v>
      </c>
      <c r="F25" s="16" t="s">
        <v>29</v>
      </c>
      <c r="G25" s="28">
        <v>13</v>
      </c>
      <c r="H25" s="28">
        <v>10</v>
      </c>
      <c r="I25" s="28">
        <v>0</v>
      </c>
      <c r="J25" s="28">
        <v>8</v>
      </c>
      <c r="K25" s="28">
        <v>10</v>
      </c>
      <c r="L25" s="28">
        <v>12</v>
      </c>
      <c r="M25" s="28">
        <v>10</v>
      </c>
      <c r="N25" s="28">
        <v>10</v>
      </c>
      <c r="O25" s="28">
        <v>10</v>
      </c>
      <c r="P25" s="28">
        <v>8</v>
      </c>
      <c r="Q25" s="28"/>
      <c r="R25" s="29"/>
      <c r="S25" s="179">
        <f t="shared" si="0"/>
        <v>91</v>
      </c>
      <c r="T25" s="8">
        <f>IF(E24="",0,(SUM(S24+S25)))</f>
        <v>91</v>
      </c>
      <c r="U25" s="253"/>
      <c r="V25" s="73">
        <f t="shared" si="1"/>
        <v>23</v>
      </c>
      <c r="W25" s="74">
        <f>SUM(V24:V25)</f>
        <v>23</v>
      </c>
    </row>
  </sheetData>
  <mergeCells count="60">
    <mergeCell ref="A24:A25"/>
    <mergeCell ref="A12:A13"/>
    <mergeCell ref="A18:A19"/>
    <mergeCell ref="A8:A9"/>
    <mergeCell ref="U12:U13"/>
    <mergeCell ref="D16:D17"/>
    <mergeCell ref="B14:B15"/>
    <mergeCell ref="C14:C15"/>
    <mergeCell ref="D14:D15"/>
    <mergeCell ref="D20:D21"/>
    <mergeCell ref="B8:B9"/>
    <mergeCell ref="C8:C9"/>
    <mergeCell ref="D8:D9"/>
    <mergeCell ref="D24:D25"/>
    <mergeCell ref="U24:U25"/>
    <mergeCell ref="B24:B25"/>
    <mergeCell ref="A2:A3"/>
    <mergeCell ref="A4:A5"/>
    <mergeCell ref="A20:A21"/>
    <mergeCell ref="A22:A23"/>
    <mergeCell ref="A14:A15"/>
    <mergeCell ref="A16:A17"/>
    <mergeCell ref="A10:A11"/>
    <mergeCell ref="A6:A7"/>
    <mergeCell ref="U2:U3"/>
    <mergeCell ref="C18:C19"/>
    <mergeCell ref="U18:U19"/>
    <mergeCell ref="D18:D19"/>
    <mergeCell ref="C2:C3"/>
    <mergeCell ref="D2:D3"/>
    <mergeCell ref="D10:D11"/>
    <mergeCell ref="U14:U15"/>
    <mergeCell ref="U8:U9"/>
    <mergeCell ref="U4:U5"/>
    <mergeCell ref="U6:U7"/>
    <mergeCell ref="U10:U11"/>
    <mergeCell ref="U22:U23"/>
    <mergeCell ref="B16:B17"/>
    <mergeCell ref="C16:C17"/>
    <mergeCell ref="B12:B13"/>
    <mergeCell ref="C12:C13"/>
    <mergeCell ref="D12:D13"/>
    <mergeCell ref="B22:B23"/>
    <mergeCell ref="D22:D23"/>
    <mergeCell ref="C20:C21"/>
    <mergeCell ref="U20:U21"/>
    <mergeCell ref="B18:B19"/>
    <mergeCell ref="U16:U17"/>
    <mergeCell ref="B2:B3"/>
    <mergeCell ref="C24:C25"/>
    <mergeCell ref="D4:D5"/>
    <mergeCell ref="B10:B11"/>
    <mergeCell ref="C22:C23"/>
    <mergeCell ref="C10:C11"/>
    <mergeCell ref="B6:B7"/>
    <mergeCell ref="B4:B5"/>
    <mergeCell ref="C4:C5"/>
    <mergeCell ref="B20:B21"/>
    <mergeCell ref="C6:C7"/>
    <mergeCell ref="D6:D7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7"/>
  <sheetViews>
    <sheetView zoomScale="125" zoomScaleNormal="125" workbookViewId="0">
      <pane ySplit="1" topLeftCell="A2" activePane="bottomLeft" state="frozen"/>
      <selection activeCell="AB5" sqref="AB5"/>
      <selection pane="bottomLeft" activeCell="C10" sqref="C10"/>
    </sheetView>
  </sheetViews>
  <sheetFormatPr defaultColWidth="9.109375" defaultRowHeight="15.75" customHeight="1" x14ac:dyDescent="0.3"/>
  <cols>
    <col min="1" max="1" width="4" style="2" bestFit="1" customWidth="1"/>
    <col min="2" max="2" width="19.5546875" style="2" customWidth="1"/>
    <col min="3" max="3" width="6.88671875" style="2" customWidth="1"/>
    <col min="4" max="4" width="6.109375" style="18" customWidth="1"/>
    <col min="5" max="15" width="4.33203125" style="25" customWidth="1"/>
    <col min="16" max="16" width="4.33203125" style="105" customWidth="1"/>
    <col min="17" max="17" width="5.44140625" style="1" customWidth="1"/>
    <col min="18" max="18" width="5.44140625" style="5" customWidth="1"/>
    <col min="19" max="19" width="11.33203125" style="4" bestFit="1" customWidth="1"/>
    <col min="20" max="16384" width="9.109375" style="1"/>
  </cols>
  <sheetData>
    <row r="1" spans="1:20" s="39" customFormat="1" ht="15.75" customHeight="1" x14ac:dyDescent="0.2">
      <c r="A1" s="54" t="s">
        <v>20</v>
      </c>
      <c r="B1" s="35" t="s">
        <v>35</v>
      </c>
      <c r="C1" s="35" t="s">
        <v>32</v>
      </c>
      <c r="D1" s="36" t="s">
        <v>0</v>
      </c>
      <c r="E1" s="37" t="s">
        <v>2</v>
      </c>
      <c r="F1" s="37" t="s">
        <v>3</v>
      </c>
      <c r="G1" s="37" t="s">
        <v>4</v>
      </c>
      <c r="H1" s="37" t="s">
        <v>21</v>
      </c>
      <c r="I1" s="37" t="s">
        <v>5</v>
      </c>
      <c r="J1" s="37" t="s">
        <v>6</v>
      </c>
      <c r="K1" s="37" t="s">
        <v>7</v>
      </c>
      <c r="L1" s="37" t="s">
        <v>8</v>
      </c>
      <c r="M1" s="37" t="s">
        <v>19</v>
      </c>
      <c r="N1" s="37" t="s">
        <v>30</v>
      </c>
      <c r="O1" s="37" t="s">
        <v>17</v>
      </c>
      <c r="P1" s="103" t="s">
        <v>9</v>
      </c>
      <c r="Q1" s="38" t="s">
        <v>31</v>
      </c>
      <c r="R1" s="34" t="s">
        <v>10</v>
      </c>
      <c r="S1" s="63" t="s">
        <v>39</v>
      </c>
      <c r="T1" s="11"/>
    </row>
    <row r="2" spans="1:20" ht="15.75" customHeight="1" x14ac:dyDescent="0.3">
      <c r="A2" s="53">
        <v>21</v>
      </c>
      <c r="B2" s="30" t="s">
        <v>76</v>
      </c>
      <c r="C2" s="30" t="s">
        <v>77</v>
      </c>
      <c r="D2" s="17" t="s">
        <v>84</v>
      </c>
      <c r="E2" s="21">
        <v>17</v>
      </c>
      <c r="F2" s="21">
        <v>12</v>
      </c>
      <c r="G2" s="21">
        <v>9</v>
      </c>
      <c r="H2" s="21">
        <v>9</v>
      </c>
      <c r="I2" s="21">
        <v>13</v>
      </c>
      <c r="J2" s="21">
        <v>13</v>
      </c>
      <c r="K2" s="21">
        <v>9</v>
      </c>
      <c r="L2" s="21">
        <v>10</v>
      </c>
      <c r="M2" s="21">
        <v>10</v>
      </c>
      <c r="N2" s="21">
        <v>8</v>
      </c>
      <c r="O2" s="21">
        <v>3</v>
      </c>
      <c r="P2" s="104"/>
      <c r="Q2" s="20">
        <f t="shared" ref="Q2:Q27" si="0">IF(D2="","",SUM(E2:O2)-(P2))</f>
        <v>113</v>
      </c>
      <c r="R2" s="144">
        <v>1</v>
      </c>
      <c r="S2" s="75">
        <f t="shared" ref="S2:S27" si="1">SUM(E2:G2)</f>
        <v>38</v>
      </c>
    </row>
    <row r="3" spans="1:20" ht="15.75" customHeight="1" x14ac:dyDescent="0.3">
      <c r="A3" s="53">
        <v>22</v>
      </c>
      <c r="B3" s="30" t="s">
        <v>76</v>
      </c>
      <c r="C3" s="30" t="s">
        <v>77</v>
      </c>
      <c r="D3" s="17" t="s">
        <v>85</v>
      </c>
      <c r="E3" s="30">
        <v>18</v>
      </c>
      <c r="F3" s="30">
        <v>13</v>
      </c>
      <c r="G3" s="30">
        <v>8</v>
      </c>
      <c r="H3" s="30">
        <v>10</v>
      </c>
      <c r="I3" s="30">
        <v>11</v>
      </c>
      <c r="J3" s="30">
        <v>13</v>
      </c>
      <c r="K3" s="30">
        <v>10</v>
      </c>
      <c r="L3" s="30">
        <v>9</v>
      </c>
      <c r="M3" s="30">
        <v>8</v>
      </c>
      <c r="N3" s="30">
        <v>8</v>
      </c>
      <c r="O3" s="30">
        <v>3</v>
      </c>
      <c r="P3" s="101"/>
      <c r="Q3" s="20">
        <f t="shared" si="0"/>
        <v>111</v>
      </c>
      <c r="R3" s="144">
        <v>2</v>
      </c>
      <c r="S3" s="75">
        <f t="shared" si="1"/>
        <v>39</v>
      </c>
    </row>
    <row r="4" spans="1:20" ht="15.75" customHeight="1" x14ac:dyDescent="0.3">
      <c r="A4" s="53">
        <v>23</v>
      </c>
      <c r="B4" s="30" t="s">
        <v>76</v>
      </c>
      <c r="C4" s="30" t="s">
        <v>77</v>
      </c>
      <c r="D4" s="17" t="s">
        <v>72</v>
      </c>
      <c r="E4" s="21">
        <v>18</v>
      </c>
      <c r="F4" s="21">
        <v>11</v>
      </c>
      <c r="G4" s="21">
        <v>8</v>
      </c>
      <c r="H4" s="21">
        <v>10</v>
      </c>
      <c r="I4" s="21">
        <v>12</v>
      </c>
      <c r="J4" s="21">
        <v>12</v>
      </c>
      <c r="K4" s="21">
        <v>10</v>
      </c>
      <c r="L4" s="21">
        <v>9</v>
      </c>
      <c r="M4" s="21">
        <v>10</v>
      </c>
      <c r="N4" s="21">
        <v>8</v>
      </c>
      <c r="O4" s="21">
        <v>3</v>
      </c>
      <c r="P4" s="104"/>
      <c r="Q4" s="20">
        <f t="shared" si="0"/>
        <v>111</v>
      </c>
      <c r="R4" s="144">
        <v>3</v>
      </c>
      <c r="S4" s="75">
        <f t="shared" si="1"/>
        <v>37</v>
      </c>
    </row>
    <row r="5" spans="1:20" ht="15.75" customHeight="1" x14ac:dyDescent="0.3">
      <c r="A5" s="53">
        <v>24</v>
      </c>
      <c r="B5" s="30" t="s">
        <v>76</v>
      </c>
      <c r="C5" s="30" t="s">
        <v>77</v>
      </c>
      <c r="D5" s="17" t="s">
        <v>86</v>
      </c>
      <c r="E5" s="30">
        <v>17</v>
      </c>
      <c r="F5" s="30">
        <v>11</v>
      </c>
      <c r="G5" s="30">
        <v>8</v>
      </c>
      <c r="H5" s="30">
        <v>9</v>
      </c>
      <c r="I5" s="30">
        <v>12</v>
      </c>
      <c r="J5" s="30">
        <v>13</v>
      </c>
      <c r="K5" s="30">
        <v>9</v>
      </c>
      <c r="L5" s="30">
        <v>9</v>
      </c>
      <c r="M5" s="30">
        <v>10</v>
      </c>
      <c r="N5" s="30">
        <v>7</v>
      </c>
      <c r="O5" s="30">
        <v>3</v>
      </c>
      <c r="P5" s="101"/>
      <c r="Q5" s="20">
        <f t="shared" si="0"/>
        <v>108</v>
      </c>
      <c r="R5" s="100">
        <v>4</v>
      </c>
      <c r="S5" s="75">
        <f t="shared" si="1"/>
        <v>36</v>
      </c>
    </row>
    <row r="6" spans="1:20" ht="15.75" customHeight="1" x14ac:dyDescent="0.3">
      <c r="A6" s="53">
        <v>27</v>
      </c>
      <c r="B6" s="30" t="s">
        <v>80</v>
      </c>
      <c r="C6" s="30" t="s">
        <v>81</v>
      </c>
      <c r="D6" s="17" t="s">
        <v>89</v>
      </c>
      <c r="E6" s="21">
        <v>14</v>
      </c>
      <c r="F6" s="21">
        <v>11</v>
      </c>
      <c r="G6" s="21">
        <v>7</v>
      </c>
      <c r="H6" s="21">
        <v>9</v>
      </c>
      <c r="I6" s="21">
        <v>12</v>
      </c>
      <c r="J6" s="21">
        <v>12</v>
      </c>
      <c r="K6" s="21">
        <v>9</v>
      </c>
      <c r="L6" s="21">
        <v>9</v>
      </c>
      <c r="M6" s="21">
        <v>10</v>
      </c>
      <c r="N6" s="21">
        <v>7</v>
      </c>
      <c r="O6" s="21">
        <v>3</v>
      </c>
      <c r="P6" s="104"/>
      <c r="Q6" s="20">
        <f t="shared" si="0"/>
        <v>103</v>
      </c>
      <c r="R6" s="100">
        <v>5</v>
      </c>
      <c r="S6" s="75">
        <f t="shared" si="1"/>
        <v>32</v>
      </c>
    </row>
    <row r="7" spans="1:20" ht="15.75" customHeight="1" x14ac:dyDescent="0.3">
      <c r="A7" s="53">
        <v>19</v>
      </c>
      <c r="B7" s="30" t="s">
        <v>78</v>
      </c>
      <c r="C7" s="30" t="s">
        <v>79</v>
      </c>
      <c r="D7" s="17" t="s">
        <v>101</v>
      </c>
      <c r="E7" s="30">
        <v>13</v>
      </c>
      <c r="F7" s="30">
        <v>10</v>
      </c>
      <c r="G7" s="30">
        <v>8</v>
      </c>
      <c r="H7" s="30">
        <v>10</v>
      </c>
      <c r="I7" s="30">
        <v>12</v>
      </c>
      <c r="J7" s="30">
        <v>12</v>
      </c>
      <c r="K7" s="30">
        <v>10</v>
      </c>
      <c r="L7" s="30">
        <v>8</v>
      </c>
      <c r="M7" s="30">
        <v>10</v>
      </c>
      <c r="N7" s="30">
        <v>7</v>
      </c>
      <c r="O7" s="30">
        <v>3</v>
      </c>
      <c r="P7" s="101"/>
      <c r="Q7" s="20">
        <f t="shared" si="0"/>
        <v>103</v>
      </c>
      <c r="R7" s="30">
        <v>6</v>
      </c>
      <c r="S7" s="75">
        <f t="shared" si="1"/>
        <v>31</v>
      </c>
    </row>
    <row r="8" spans="1:20" ht="15.75" customHeight="1" x14ac:dyDescent="0.3">
      <c r="A8" s="53">
        <v>6</v>
      </c>
      <c r="B8" s="30" t="s">
        <v>59</v>
      </c>
      <c r="C8" s="30" t="s">
        <v>60</v>
      </c>
      <c r="D8" s="17" t="s">
        <v>94</v>
      </c>
      <c r="E8" s="30">
        <v>20</v>
      </c>
      <c r="F8" s="30">
        <v>0</v>
      </c>
      <c r="G8" s="30">
        <v>10</v>
      </c>
      <c r="H8" s="30">
        <v>10</v>
      </c>
      <c r="I8" s="30">
        <v>11</v>
      </c>
      <c r="J8" s="30">
        <v>13</v>
      </c>
      <c r="K8" s="30">
        <v>9</v>
      </c>
      <c r="L8" s="30">
        <v>9</v>
      </c>
      <c r="M8" s="30">
        <v>9</v>
      </c>
      <c r="N8" s="30">
        <v>7</v>
      </c>
      <c r="O8" s="30"/>
      <c r="P8" s="101"/>
      <c r="Q8" s="20">
        <f t="shared" si="0"/>
        <v>98</v>
      </c>
      <c r="R8" s="30">
        <v>7</v>
      </c>
      <c r="S8" s="75">
        <f t="shared" si="1"/>
        <v>30</v>
      </c>
    </row>
    <row r="9" spans="1:20" ht="15.75" customHeight="1" x14ac:dyDescent="0.3">
      <c r="A9" s="53">
        <v>8</v>
      </c>
      <c r="B9" s="30" t="s">
        <v>59</v>
      </c>
      <c r="C9" s="30" t="s">
        <v>60</v>
      </c>
      <c r="D9" s="17" t="s">
        <v>96</v>
      </c>
      <c r="E9" s="30">
        <v>19</v>
      </c>
      <c r="F9" s="30">
        <v>0</v>
      </c>
      <c r="G9" s="30">
        <v>9</v>
      </c>
      <c r="H9" s="30">
        <v>10</v>
      </c>
      <c r="I9" s="30">
        <v>10</v>
      </c>
      <c r="J9" s="30">
        <v>13</v>
      </c>
      <c r="K9" s="30">
        <v>9</v>
      </c>
      <c r="L9" s="30">
        <v>10</v>
      </c>
      <c r="M9" s="30">
        <v>10</v>
      </c>
      <c r="N9" s="30">
        <v>7</v>
      </c>
      <c r="O9" s="30"/>
      <c r="P9" s="101"/>
      <c r="Q9" s="20">
        <f t="shared" si="0"/>
        <v>97</v>
      </c>
      <c r="R9" s="30">
        <v>8</v>
      </c>
      <c r="S9" s="75">
        <f t="shared" si="1"/>
        <v>28</v>
      </c>
    </row>
    <row r="10" spans="1:20" ht="15.75" customHeight="1" x14ac:dyDescent="0.3">
      <c r="A10" s="53">
        <v>28</v>
      </c>
      <c r="B10" s="30" t="s">
        <v>80</v>
      </c>
      <c r="C10" s="30" t="s">
        <v>81</v>
      </c>
      <c r="D10" s="17" t="s">
        <v>68</v>
      </c>
      <c r="E10" s="30">
        <v>13</v>
      </c>
      <c r="F10" s="30">
        <v>10</v>
      </c>
      <c r="G10" s="30">
        <v>7</v>
      </c>
      <c r="H10" s="30">
        <v>9</v>
      </c>
      <c r="I10" s="30">
        <v>12</v>
      </c>
      <c r="J10" s="30">
        <v>12</v>
      </c>
      <c r="K10" s="30">
        <v>9</v>
      </c>
      <c r="L10" s="30">
        <v>9</v>
      </c>
      <c r="M10" s="30">
        <v>9</v>
      </c>
      <c r="N10" s="30">
        <v>7</v>
      </c>
      <c r="O10" s="30"/>
      <c r="P10" s="101"/>
      <c r="Q10" s="20">
        <f t="shared" si="0"/>
        <v>97</v>
      </c>
      <c r="R10" s="30">
        <v>9</v>
      </c>
      <c r="S10" s="75">
        <f t="shared" si="1"/>
        <v>30</v>
      </c>
    </row>
    <row r="11" spans="1:20" ht="15.75" customHeight="1" x14ac:dyDescent="0.3">
      <c r="A11" s="53">
        <v>25</v>
      </c>
      <c r="B11" s="30" t="s">
        <v>80</v>
      </c>
      <c r="C11" s="30" t="s">
        <v>81</v>
      </c>
      <c r="D11" s="17" t="s">
        <v>87</v>
      </c>
      <c r="E11" s="30">
        <v>13</v>
      </c>
      <c r="F11" s="30">
        <v>10</v>
      </c>
      <c r="G11" s="30">
        <v>7</v>
      </c>
      <c r="H11" s="30">
        <v>9</v>
      </c>
      <c r="I11" s="30">
        <v>11</v>
      </c>
      <c r="J11" s="30">
        <v>11</v>
      </c>
      <c r="K11" s="30">
        <v>9</v>
      </c>
      <c r="L11" s="30">
        <v>9</v>
      </c>
      <c r="M11" s="30">
        <v>10</v>
      </c>
      <c r="N11" s="30">
        <v>7</v>
      </c>
      <c r="O11" s="30"/>
      <c r="P11" s="101"/>
      <c r="Q11" s="20">
        <f t="shared" si="0"/>
        <v>96</v>
      </c>
      <c r="R11" s="30">
        <v>10</v>
      </c>
      <c r="S11" s="75">
        <f t="shared" si="1"/>
        <v>30</v>
      </c>
    </row>
    <row r="12" spans="1:20" ht="15.75" customHeight="1" x14ac:dyDescent="0.3">
      <c r="A12" s="53">
        <v>20</v>
      </c>
      <c r="B12" s="30" t="s">
        <v>78</v>
      </c>
      <c r="C12" s="30" t="s">
        <v>79</v>
      </c>
      <c r="D12" s="17" t="s">
        <v>99</v>
      </c>
      <c r="E12" s="21">
        <v>14</v>
      </c>
      <c r="F12" s="21">
        <v>11</v>
      </c>
      <c r="G12" s="21">
        <v>0</v>
      </c>
      <c r="H12" s="21">
        <v>10</v>
      </c>
      <c r="I12" s="21">
        <v>11</v>
      </c>
      <c r="J12" s="21">
        <v>11</v>
      </c>
      <c r="K12" s="21">
        <v>9</v>
      </c>
      <c r="L12" s="21">
        <v>10</v>
      </c>
      <c r="M12" s="21">
        <v>10</v>
      </c>
      <c r="N12" s="21">
        <v>7</v>
      </c>
      <c r="O12" s="21"/>
      <c r="P12" s="104"/>
      <c r="Q12" s="20">
        <f t="shared" si="0"/>
        <v>93</v>
      </c>
      <c r="R12" s="30">
        <v>11</v>
      </c>
      <c r="S12" s="75">
        <f t="shared" si="1"/>
        <v>25</v>
      </c>
    </row>
    <row r="13" spans="1:20" ht="15.75" customHeight="1" x14ac:dyDescent="0.3">
      <c r="A13" s="53">
        <v>9</v>
      </c>
      <c r="B13" s="30" t="s">
        <v>82</v>
      </c>
      <c r="C13" s="30" t="s">
        <v>83</v>
      </c>
      <c r="D13" s="17" t="s">
        <v>93</v>
      </c>
      <c r="E13" s="30">
        <v>15</v>
      </c>
      <c r="F13" s="30">
        <v>10</v>
      </c>
      <c r="G13" s="30">
        <v>7</v>
      </c>
      <c r="H13" s="30">
        <v>11</v>
      </c>
      <c r="I13" s="30">
        <v>0</v>
      </c>
      <c r="J13" s="30">
        <v>12</v>
      </c>
      <c r="K13" s="30">
        <v>10</v>
      </c>
      <c r="L13" s="30">
        <v>9</v>
      </c>
      <c r="M13" s="30">
        <v>10</v>
      </c>
      <c r="N13" s="30">
        <v>8</v>
      </c>
      <c r="O13" s="30"/>
      <c r="P13" s="101"/>
      <c r="Q13" s="20">
        <f t="shared" si="0"/>
        <v>92</v>
      </c>
      <c r="R13" s="30">
        <v>12</v>
      </c>
      <c r="S13" s="75">
        <f t="shared" si="1"/>
        <v>32</v>
      </c>
    </row>
    <row r="14" spans="1:20" ht="15.75" customHeight="1" x14ac:dyDescent="0.3">
      <c r="A14" s="53">
        <v>18</v>
      </c>
      <c r="B14" s="30" t="s">
        <v>78</v>
      </c>
      <c r="C14" s="30" t="s">
        <v>79</v>
      </c>
      <c r="D14" s="17" t="s">
        <v>100</v>
      </c>
      <c r="E14" s="30">
        <v>13</v>
      </c>
      <c r="F14" s="30">
        <v>10</v>
      </c>
      <c r="G14" s="30">
        <v>0</v>
      </c>
      <c r="H14" s="30">
        <v>9</v>
      </c>
      <c r="I14" s="30">
        <v>11</v>
      </c>
      <c r="J14" s="30">
        <v>11</v>
      </c>
      <c r="K14" s="30">
        <v>10</v>
      </c>
      <c r="L14" s="30">
        <v>9</v>
      </c>
      <c r="M14" s="30">
        <v>10</v>
      </c>
      <c r="N14" s="30">
        <v>8</v>
      </c>
      <c r="O14" s="30"/>
      <c r="P14" s="101"/>
      <c r="Q14" s="20">
        <f t="shared" si="0"/>
        <v>91</v>
      </c>
      <c r="R14" s="30">
        <v>13</v>
      </c>
      <c r="S14" s="75">
        <f t="shared" si="1"/>
        <v>23</v>
      </c>
    </row>
    <row r="15" spans="1:20" ht="15.75" customHeight="1" x14ac:dyDescent="0.3">
      <c r="A15" s="53">
        <v>17</v>
      </c>
      <c r="B15" s="30" t="s">
        <v>78</v>
      </c>
      <c r="C15" s="30" t="s">
        <v>79</v>
      </c>
      <c r="D15" s="17" t="s">
        <v>73</v>
      </c>
      <c r="E15" s="21">
        <v>13</v>
      </c>
      <c r="F15" s="21">
        <v>10</v>
      </c>
      <c r="G15" s="21">
        <v>0</v>
      </c>
      <c r="H15" s="21">
        <v>10</v>
      </c>
      <c r="I15" s="21">
        <v>11</v>
      </c>
      <c r="J15" s="21">
        <v>12</v>
      </c>
      <c r="K15" s="21">
        <v>9</v>
      </c>
      <c r="L15" s="21">
        <v>10</v>
      </c>
      <c r="M15" s="21">
        <v>9</v>
      </c>
      <c r="N15" s="21">
        <v>7</v>
      </c>
      <c r="O15" s="21"/>
      <c r="P15" s="104"/>
      <c r="Q15" s="20">
        <f t="shared" si="0"/>
        <v>91</v>
      </c>
      <c r="R15" s="30">
        <v>14</v>
      </c>
      <c r="S15" s="75">
        <f t="shared" si="1"/>
        <v>23</v>
      </c>
    </row>
    <row r="16" spans="1:20" ht="15.75" customHeight="1" x14ac:dyDescent="0.3">
      <c r="A16" s="53">
        <v>16</v>
      </c>
      <c r="B16" s="30" t="s">
        <v>90</v>
      </c>
      <c r="C16" s="30" t="s">
        <v>91</v>
      </c>
      <c r="D16" s="17" t="s">
        <v>71</v>
      </c>
      <c r="E16" s="30">
        <v>13</v>
      </c>
      <c r="F16" s="30">
        <v>11</v>
      </c>
      <c r="G16" s="30">
        <v>0</v>
      </c>
      <c r="H16" s="30">
        <v>9</v>
      </c>
      <c r="I16" s="30">
        <v>11</v>
      </c>
      <c r="J16" s="30">
        <v>11</v>
      </c>
      <c r="K16" s="30">
        <v>9</v>
      </c>
      <c r="L16" s="30">
        <v>9</v>
      </c>
      <c r="M16" s="30">
        <v>10</v>
      </c>
      <c r="N16" s="30">
        <v>7</v>
      </c>
      <c r="O16" s="30"/>
      <c r="P16" s="101"/>
      <c r="Q16" s="20">
        <f t="shared" si="0"/>
        <v>90</v>
      </c>
      <c r="R16" s="30">
        <v>15</v>
      </c>
      <c r="S16" s="75">
        <f t="shared" si="1"/>
        <v>24</v>
      </c>
    </row>
    <row r="17" spans="1:19" ht="15.75" customHeight="1" x14ac:dyDescent="0.3">
      <c r="A17" s="53">
        <v>7</v>
      </c>
      <c r="B17" s="30" t="s">
        <v>59</v>
      </c>
      <c r="C17" s="30" t="s">
        <v>60</v>
      </c>
      <c r="D17" s="17" t="s">
        <v>95</v>
      </c>
      <c r="E17" s="21">
        <v>20</v>
      </c>
      <c r="F17" s="21">
        <v>0</v>
      </c>
      <c r="G17" s="21">
        <v>10</v>
      </c>
      <c r="H17" s="21">
        <v>9</v>
      </c>
      <c r="I17" s="21">
        <v>0</v>
      </c>
      <c r="J17" s="21">
        <v>13</v>
      </c>
      <c r="K17" s="21">
        <v>10</v>
      </c>
      <c r="L17" s="21">
        <v>10</v>
      </c>
      <c r="M17" s="21">
        <v>9</v>
      </c>
      <c r="N17" s="21">
        <v>7</v>
      </c>
      <c r="O17" s="21"/>
      <c r="P17" s="104"/>
      <c r="Q17" s="20">
        <f t="shared" si="0"/>
        <v>88</v>
      </c>
      <c r="R17" s="30">
        <v>16</v>
      </c>
      <c r="S17" s="75">
        <f t="shared" si="1"/>
        <v>30</v>
      </c>
    </row>
    <row r="18" spans="1:19" ht="15.75" customHeight="1" x14ac:dyDescent="0.3">
      <c r="A18" s="53">
        <v>5</v>
      </c>
      <c r="B18" s="30" t="s">
        <v>59</v>
      </c>
      <c r="C18" s="30" t="s">
        <v>60</v>
      </c>
      <c r="D18" s="17" t="s">
        <v>97</v>
      </c>
      <c r="E18" s="21">
        <v>18</v>
      </c>
      <c r="F18" s="21">
        <v>0</v>
      </c>
      <c r="G18" s="21">
        <v>10</v>
      </c>
      <c r="H18" s="21">
        <v>10</v>
      </c>
      <c r="I18" s="21">
        <v>0</v>
      </c>
      <c r="J18" s="21">
        <v>12</v>
      </c>
      <c r="K18" s="21">
        <v>9</v>
      </c>
      <c r="L18" s="21">
        <v>10</v>
      </c>
      <c r="M18" s="21">
        <v>9</v>
      </c>
      <c r="N18" s="21">
        <v>7</v>
      </c>
      <c r="O18" s="21"/>
      <c r="P18" s="101"/>
      <c r="Q18" s="20">
        <f t="shared" si="0"/>
        <v>85</v>
      </c>
      <c r="R18" s="30">
        <v>17</v>
      </c>
      <c r="S18" s="75">
        <f t="shared" si="1"/>
        <v>28</v>
      </c>
    </row>
    <row r="19" spans="1:19" ht="15.75" customHeight="1" x14ac:dyDescent="0.3">
      <c r="A19" s="53">
        <v>13</v>
      </c>
      <c r="B19" s="30" t="s">
        <v>90</v>
      </c>
      <c r="C19" s="30" t="s">
        <v>91</v>
      </c>
      <c r="D19" s="17" t="s">
        <v>92</v>
      </c>
      <c r="E19" s="21">
        <v>13</v>
      </c>
      <c r="F19" s="21">
        <v>10</v>
      </c>
      <c r="G19" s="21">
        <v>7</v>
      </c>
      <c r="H19" s="21">
        <v>8</v>
      </c>
      <c r="I19" s="21">
        <v>0</v>
      </c>
      <c r="J19" s="21">
        <v>11</v>
      </c>
      <c r="K19" s="21">
        <v>9</v>
      </c>
      <c r="L19" s="21">
        <v>9</v>
      </c>
      <c r="M19" s="21">
        <v>10</v>
      </c>
      <c r="N19" s="21">
        <v>7</v>
      </c>
      <c r="O19" s="21"/>
      <c r="P19" s="104"/>
      <c r="Q19" s="20">
        <f t="shared" si="0"/>
        <v>84</v>
      </c>
      <c r="R19" s="30">
        <v>18</v>
      </c>
      <c r="S19" s="75">
        <f t="shared" si="1"/>
        <v>30</v>
      </c>
    </row>
    <row r="20" spans="1:19" ht="15.75" customHeight="1" x14ac:dyDescent="0.3">
      <c r="A20" s="53">
        <v>10</v>
      </c>
      <c r="B20" s="30" t="s">
        <v>82</v>
      </c>
      <c r="C20" s="30" t="s">
        <v>83</v>
      </c>
      <c r="D20" s="17" t="s">
        <v>69</v>
      </c>
      <c r="E20" s="21">
        <v>13</v>
      </c>
      <c r="F20" s="21">
        <v>0</v>
      </c>
      <c r="G20" s="21">
        <v>7</v>
      </c>
      <c r="H20" s="21">
        <v>10</v>
      </c>
      <c r="I20" s="21">
        <v>0</v>
      </c>
      <c r="J20" s="21">
        <v>12</v>
      </c>
      <c r="K20" s="21">
        <v>10</v>
      </c>
      <c r="L20" s="21">
        <v>10</v>
      </c>
      <c r="M20" s="21">
        <v>9</v>
      </c>
      <c r="N20" s="21">
        <v>8</v>
      </c>
      <c r="O20" s="21"/>
      <c r="P20" s="104"/>
      <c r="Q20" s="20">
        <f t="shared" si="0"/>
        <v>79</v>
      </c>
      <c r="R20" s="30">
        <v>19</v>
      </c>
      <c r="S20" s="75">
        <f t="shared" si="1"/>
        <v>20</v>
      </c>
    </row>
    <row r="21" spans="1:19" ht="15.75" customHeight="1" x14ac:dyDescent="0.3">
      <c r="A21" s="53">
        <v>15</v>
      </c>
      <c r="B21" s="30" t="s">
        <v>90</v>
      </c>
      <c r="C21" s="30" t="s">
        <v>91</v>
      </c>
      <c r="D21" s="17" t="s">
        <v>93</v>
      </c>
      <c r="E21" s="30">
        <v>13</v>
      </c>
      <c r="F21" s="30">
        <v>10</v>
      </c>
      <c r="G21" s="30">
        <v>0</v>
      </c>
      <c r="H21" s="30">
        <v>8</v>
      </c>
      <c r="I21" s="30">
        <v>0</v>
      </c>
      <c r="J21" s="30">
        <v>11</v>
      </c>
      <c r="K21" s="30">
        <v>9</v>
      </c>
      <c r="L21" s="30">
        <v>9</v>
      </c>
      <c r="M21" s="30">
        <v>11</v>
      </c>
      <c r="N21" s="30">
        <v>7</v>
      </c>
      <c r="O21" s="30"/>
      <c r="P21" s="101"/>
      <c r="Q21" s="20">
        <f t="shared" si="0"/>
        <v>78</v>
      </c>
      <c r="R21" s="30">
        <v>20</v>
      </c>
      <c r="S21" s="75">
        <f t="shared" si="1"/>
        <v>23</v>
      </c>
    </row>
    <row r="22" spans="1:19" ht="15.75" customHeight="1" x14ac:dyDescent="0.3">
      <c r="A22" s="53">
        <v>1</v>
      </c>
      <c r="B22" s="30" t="s">
        <v>62</v>
      </c>
      <c r="C22" s="30" t="s">
        <v>63</v>
      </c>
      <c r="D22" s="17" t="s">
        <v>98</v>
      </c>
      <c r="E22" s="30">
        <v>0</v>
      </c>
      <c r="F22" s="30">
        <v>0</v>
      </c>
      <c r="G22" s="30">
        <v>0</v>
      </c>
      <c r="H22" s="30">
        <v>10</v>
      </c>
      <c r="I22" s="30">
        <v>14</v>
      </c>
      <c r="J22" s="30">
        <v>12</v>
      </c>
      <c r="K22" s="30">
        <v>12</v>
      </c>
      <c r="L22" s="30">
        <v>10</v>
      </c>
      <c r="M22" s="30">
        <v>10</v>
      </c>
      <c r="N22" s="30">
        <v>7</v>
      </c>
      <c r="O22" s="30"/>
      <c r="P22" s="101"/>
      <c r="Q22" s="20">
        <f t="shared" si="0"/>
        <v>75</v>
      </c>
      <c r="R22" s="30">
        <v>21</v>
      </c>
      <c r="S22" s="75">
        <f t="shared" si="1"/>
        <v>0</v>
      </c>
    </row>
    <row r="23" spans="1:19" ht="15.75" customHeight="1" x14ac:dyDescent="0.3">
      <c r="A23" s="53">
        <v>26</v>
      </c>
      <c r="B23" s="30" t="s">
        <v>80</v>
      </c>
      <c r="C23" s="30" t="s">
        <v>81</v>
      </c>
      <c r="D23" s="17" t="s">
        <v>88</v>
      </c>
      <c r="E23" s="21">
        <v>0</v>
      </c>
      <c r="F23" s="21">
        <v>10</v>
      </c>
      <c r="G23" s="21">
        <v>7</v>
      </c>
      <c r="H23" s="21">
        <v>8</v>
      </c>
      <c r="I23" s="21">
        <v>0</v>
      </c>
      <c r="J23" s="21">
        <v>12</v>
      </c>
      <c r="K23" s="21">
        <v>10</v>
      </c>
      <c r="L23" s="21">
        <v>9</v>
      </c>
      <c r="M23" s="21">
        <v>10</v>
      </c>
      <c r="N23" s="21">
        <v>7</v>
      </c>
      <c r="O23" s="21"/>
      <c r="P23" s="104"/>
      <c r="Q23" s="20">
        <f t="shared" si="0"/>
        <v>73</v>
      </c>
      <c r="R23" s="30">
        <v>22</v>
      </c>
      <c r="S23" s="75">
        <f t="shared" si="1"/>
        <v>17</v>
      </c>
    </row>
    <row r="24" spans="1:19" ht="15.75" customHeight="1" x14ac:dyDescent="0.3">
      <c r="A24" s="53">
        <v>14</v>
      </c>
      <c r="B24" s="30" t="s">
        <v>90</v>
      </c>
      <c r="C24" s="30" t="s">
        <v>91</v>
      </c>
      <c r="D24" s="17" t="s">
        <v>73</v>
      </c>
      <c r="E24" s="30">
        <v>13</v>
      </c>
      <c r="F24" s="30">
        <v>0</v>
      </c>
      <c r="G24" s="30">
        <v>7</v>
      </c>
      <c r="H24" s="30">
        <v>8</v>
      </c>
      <c r="I24" s="30">
        <v>0</v>
      </c>
      <c r="J24" s="30">
        <v>10</v>
      </c>
      <c r="K24" s="30">
        <v>9</v>
      </c>
      <c r="L24" s="30">
        <v>8</v>
      </c>
      <c r="M24" s="30">
        <v>10</v>
      </c>
      <c r="N24" s="30">
        <v>7</v>
      </c>
      <c r="O24" s="30"/>
      <c r="P24" s="101"/>
      <c r="Q24" s="20">
        <f t="shared" si="0"/>
        <v>72</v>
      </c>
      <c r="R24" s="30">
        <v>23</v>
      </c>
      <c r="S24" s="75">
        <f t="shared" si="1"/>
        <v>20</v>
      </c>
    </row>
    <row r="25" spans="1:19" ht="15.75" customHeight="1" x14ac:dyDescent="0.3">
      <c r="A25" s="53">
        <v>4</v>
      </c>
      <c r="B25" s="30" t="s">
        <v>62</v>
      </c>
      <c r="C25" s="30" t="s">
        <v>63</v>
      </c>
      <c r="D25" s="17" t="s">
        <v>67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/>
      <c r="P25" s="104"/>
      <c r="Q25" s="20">
        <f t="shared" si="0"/>
        <v>0</v>
      </c>
      <c r="R25" s="30">
        <v>24</v>
      </c>
      <c r="S25" s="75">
        <f t="shared" si="1"/>
        <v>0</v>
      </c>
    </row>
    <row r="26" spans="1:19" ht="15.75" customHeight="1" x14ac:dyDescent="0.3">
      <c r="A26" s="53">
        <v>3</v>
      </c>
      <c r="B26" s="30" t="s">
        <v>62</v>
      </c>
      <c r="C26" s="30" t="s">
        <v>63</v>
      </c>
      <c r="D26" s="17" t="s">
        <v>70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/>
      <c r="P26" s="104"/>
      <c r="Q26" s="20">
        <f t="shared" si="0"/>
        <v>0</v>
      </c>
      <c r="R26" s="30">
        <v>25</v>
      </c>
      <c r="S26" s="75">
        <f t="shared" si="1"/>
        <v>0</v>
      </c>
    </row>
    <row r="27" spans="1:19" ht="15.75" customHeight="1" x14ac:dyDescent="0.3">
      <c r="A27" s="53">
        <v>2</v>
      </c>
      <c r="B27" s="30" t="s">
        <v>62</v>
      </c>
      <c r="C27" s="30" t="s">
        <v>63</v>
      </c>
      <c r="D27" s="17" t="s">
        <v>99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/>
      <c r="P27" s="101"/>
      <c r="Q27" s="20">
        <f t="shared" si="0"/>
        <v>0</v>
      </c>
      <c r="R27" s="30">
        <v>26</v>
      </c>
      <c r="S27" s="75">
        <f t="shared" si="1"/>
        <v>0</v>
      </c>
    </row>
  </sheetData>
  <sortState xmlns:xlrd2="http://schemas.microsoft.com/office/spreadsheetml/2017/richdata2" ref="A2:Q27">
    <sortCondition descending="1" ref="Q2:Q27"/>
    <sortCondition descending="1" ref="E2:E27"/>
    <sortCondition descending="1" ref="F2:F27"/>
  </sortState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35"/>
  <sheetViews>
    <sheetView zoomScaleNormal="100" workbookViewId="0">
      <pane ySplit="3" topLeftCell="A4" activePane="bottomLeft" state="frozen"/>
      <selection activeCell="U18" sqref="U18"/>
      <selection pane="bottomLeft" activeCell="S18" sqref="S18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59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58" t="s">
        <v>60</v>
      </c>
      <c r="E2" s="258"/>
      <c r="F2" s="261"/>
      <c r="G2" s="262" t="s">
        <v>57</v>
      </c>
      <c r="H2" s="263"/>
      <c r="I2" s="263"/>
      <c r="J2" s="264" t="s">
        <v>58</v>
      </c>
      <c r="K2" s="265"/>
      <c r="L2" s="150"/>
      <c r="M2" s="145"/>
      <c r="N2" s="102"/>
      <c r="O2" s="102"/>
      <c r="P2" s="131"/>
    </row>
    <row r="3" spans="1:76" s="39" customFormat="1" ht="25.5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7">
        <v>76</v>
      </c>
      <c r="C4" s="30">
        <v>19</v>
      </c>
      <c r="D4" s="30">
        <v>10</v>
      </c>
      <c r="E4" s="30">
        <v>9</v>
      </c>
      <c r="F4" s="30">
        <v>10</v>
      </c>
      <c r="G4" s="30">
        <v>11</v>
      </c>
      <c r="H4" s="30">
        <v>13</v>
      </c>
      <c r="I4" s="30">
        <v>9</v>
      </c>
      <c r="J4" s="30">
        <v>10</v>
      </c>
      <c r="K4" s="30">
        <v>10</v>
      </c>
      <c r="L4" s="30">
        <v>8</v>
      </c>
      <c r="M4" s="30">
        <v>3</v>
      </c>
      <c r="N4" s="30"/>
      <c r="O4" s="20">
        <f t="shared" ref="O4:O23" si="0">IF(B4="","",SUM(C4:M4)-(N4))</f>
        <v>112</v>
      </c>
      <c r="P4" s="100"/>
      <c r="Q4" s="75">
        <f t="shared" ref="Q4:Q15" si="1">SUM(C4:E4)</f>
        <v>38</v>
      </c>
    </row>
    <row r="5" spans="1:76" ht="15.75" customHeight="1" x14ac:dyDescent="0.3">
      <c r="A5" s="53">
        <v>2</v>
      </c>
      <c r="B5" s="17">
        <v>75</v>
      </c>
      <c r="C5" s="30">
        <v>20</v>
      </c>
      <c r="D5" s="30">
        <v>11</v>
      </c>
      <c r="E5" s="30">
        <v>9</v>
      </c>
      <c r="F5" s="30">
        <v>10</v>
      </c>
      <c r="G5" s="30">
        <v>11</v>
      </c>
      <c r="H5" s="30">
        <v>14</v>
      </c>
      <c r="I5" s="30">
        <v>9</v>
      </c>
      <c r="J5" s="30">
        <v>9</v>
      </c>
      <c r="K5" s="30">
        <v>10</v>
      </c>
      <c r="L5" s="30">
        <v>8</v>
      </c>
      <c r="M5" s="30">
        <v>3</v>
      </c>
      <c r="N5" s="30"/>
      <c r="O5" s="20">
        <f t="shared" si="0"/>
        <v>114</v>
      </c>
      <c r="P5" s="100"/>
      <c r="Q5" s="75">
        <f t="shared" si="1"/>
        <v>40</v>
      </c>
    </row>
    <row r="6" spans="1:76" ht="15.75" customHeight="1" x14ac:dyDescent="0.3">
      <c r="A6" s="53">
        <v>3</v>
      </c>
      <c r="B6" s="17">
        <v>22</v>
      </c>
      <c r="C6" s="30">
        <v>20</v>
      </c>
      <c r="D6" s="30">
        <v>10</v>
      </c>
      <c r="E6" s="30">
        <v>8</v>
      </c>
      <c r="F6" s="30">
        <v>9</v>
      </c>
      <c r="G6" s="30">
        <v>13</v>
      </c>
      <c r="H6" s="30">
        <v>14</v>
      </c>
      <c r="I6" s="30">
        <v>10</v>
      </c>
      <c r="J6" s="30">
        <v>9</v>
      </c>
      <c r="K6" s="30">
        <v>9</v>
      </c>
      <c r="L6" s="30">
        <v>7</v>
      </c>
      <c r="M6" s="30">
        <v>3</v>
      </c>
      <c r="N6" s="30"/>
      <c r="O6" s="20">
        <f t="shared" si="0"/>
        <v>112</v>
      </c>
      <c r="P6" s="100"/>
      <c r="Q6" s="75">
        <f t="shared" si="1"/>
        <v>38</v>
      </c>
    </row>
    <row r="7" spans="1:76" ht="15.75" customHeight="1" x14ac:dyDescent="0.3">
      <c r="A7" s="53">
        <v>4</v>
      </c>
      <c r="B7" s="17">
        <v>73</v>
      </c>
      <c r="C7" s="21">
        <v>19</v>
      </c>
      <c r="D7" s="21">
        <v>10</v>
      </c>
      <c r="E7" s="21">
        <v>8</v>
      </c>
      <c r="F7" s="21">
        <v>9</v>
      </c>
      <c r="G7" s="21">
        <v>13</v>
      </c>
      <c r="H7" s="21">
        <v>14</v>
      </c>
      <c r="I7" s="21">
        <v>10</v>
      </c>
      <c r="J7" s="21">
        <v>9</v>
      </c>
      <c r="K7" s="21">
        <v>10</v>
      </c>
      <c r="L7" s="21">
        <v>8</v>
      </c>
      <c r="M7" s="21">
        <v>3</v>
      </c>
      <c r="N7" s="22"/>
      <c r="O7" s="20">
        <f t="shared" si="0"/>
        <v>113</v>
      </c>
      <c r="P7" s="100"/>
      <c r="Q7" s="75">
        <f t="shared" si="1"/>
        <v>37</v>
      </c>
    </row>
    <row r="8" spans="1:76" ht="15.75" customHeight="1" x14ac:dyDescent="0.3">
      <c r="A8" s="53">
        <v>5</v>
      </c>
      <c r="B8" s="17">
        <v>90</v>
      </c>
      <c r="C8" s="21">
        <v>17</v>
      </c>
      <c r="D8" s="21">
        <v>10</v>
      </c>
      <c r="E8" s="21">
        <v>7</v>
      </c>
      <c r="F8" s="21">
        <v>9</v>
      </c>
      <c r="G8" s="21">
        <v>0</v>
      </c>
      <c r="H8" s="21">
        <v>11</v>
      </c>
      <c r="I8" s="21">
        <v>9</v>
      </c>
      <c r="J8" s="21">
        <v>8</v>
      </c>
      <c r="K8" s="21">
        <v>9</v>
      </c>
      <c r="L8" s="21">
        <v>7</v>
      </c>
      <c r="M8" s="21">
        <v>0</v>
      </c>
      <c r="N8" s="22"/>
      <c r="O8" s="20">
        <f t="shared" si="0"/>
        <v>87</v>
      </c>
      <c r="P8" s="100"/>
      <c r="Q8" s="75">
        <f t="shared" si="1"/>
        <v>34</v>
      </c>
    </row>
    <row r="9" spans="1:76" ht="15.75" customHeight="1" x14ac:dyDescent="0.3">
      <c r="A9" s="53">
        <v>6</v>
      </c>
      <c r="B9" s="17">
        <v>70</v>
      </c>
      <c r="C9" s="30">
        <v>19</v>
      </c>
      <c r="D9" s="30">
        <v>11</v>
      </c>
      <c r="E9" s="30">
        <v>9</v>
      </c>
      <c r="F9" s="30">
        <v>9</v>
      </c>
      <c r="G9" s="30">
        <v>0</v>
      </c>
      <c r="H9" s="30">
        <v>12</v>
      </c>
      <c r="I9" s="30">
        <v>9</v>
      </c>
      <c r="J9" s="30">
        <v>8</v>
      </c>
      <c r="K9" s="30">
        <v>10</v>
      </c>
      <c r="L9" s="30">
        <v>7</v>
      </c>
      <c r="M9" s="30">
        <v>0</v>
      </c>
      <c r="N9" s="30"/>
      <c r="O9" s="20">
        <f t="shared" si="0"/>
        <v>94</v>
      </c>
      <c r="P9" s="59"/>
      <c r="Q9" s="75">
        <f t="shared" si="1"/>
        <v>39</v>
      </c>
    </row>
    <row r="10" spans="1:76" ht="15.75" customHeight="1" x14ac:dyDescent="0.3">
      <c r="A10" s="53">
        <v>7</v>
      </c>
      <c r="B10" s="17">
        <v>77</v>
      </c>
      <c r="C10" s="30">
        <v>19</v>
      </c>
      <c r="D10" s="30">
        <v>10</v>
      </c>
      <c r="E10" s="30">
        <v>8</v>
      </c>
      <c r="F10" s="30">
        <v>9</v>
      </c>
      <c r="G10" s="30">
        <v>10</v>
      </c>
      <c r="H10" s="30">
        <v>11</v>
      </c>
      <c r="I10" s="30">
        <v>8</v>
      </c>
      <c r="J10" s="30">
        <v>10</v>
      </c>
      <c r="K10" s="30">
        <v>9</v>
      </c>
      <c r="L10" s="30">
        <v>7</v>
      </c>
      <c r="M10" s="30">
        <v>3</v>
      </c>
      <c r="N10" s="22"/>
      <c r="O10" s="20">
        <f t="shared" si="0"/>
        <v>104</v>
      </c>
      <c r="P10" s="100"/>
      <c r="Q10" s="75">
        <f t="shared" si="1"/>
        <v>37</v>
      </c>
    </row>
    <row r="11" spans="1:76" ht="15.75" customHeight="1" x14ac:dyDescent="0.3">
      <c r="A11" s="53">
        <v>8</v>
      </c>
      <c r="B11" s="17">
        <v>81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/>
      <c r="O11" s="20">
        <f t="shared" si="0"/>
        <v>0</v>
      </c>
      <c r="P11" s="100"/>
      <c r="Q11" s="75">
        <f t="shared" si="1"/>
        <v>0</v>
      </c>
    </row>
    <row r="12" spans="1:76" ht="15.75" customHeight="1" x14ac:dyDescent="0.3">
      <c r="A12" s="53">
        <v>9</v>
      </c>
      <c r="B12" s="17">
        <v>60</v>
      </c>
      <c r="C12" s="21">
        <v>20</v>
      </c>
      <c r="D12" s="21">
        <v>0</v>
      </c>
      <c r="E12" s="21">
        <v>8</v>
      </c>
      <c r="F12" s="21">
        <v>8</v>
      </c>
      <c r="G12" s="21">
        <v>12</v>
      </c>
      <c r="H12" s="21">
        <v>12</v>
      </c>
      <c r="I12" s="21">
        <v>8</v>
      </c>
      <c r="J12" s="21">
        <v>9</v>
      </c>
      <c r="K12" s="21">
        <v>10</v>
      </c>
      <c r="L12" s="21">
        <v>7</v>
      </c>
      <c r="M12" s="21">
        <v>0</v>
      </c>
      <c r="N12" s="27"/>
      <c r="O12" s="20">
        <f t="shared" si="0"/>
        <v>94</v>
      </c>
      <c r="P12" s="100"/>
      <c r="Q12" s="75">
        <f t="shared" si="1"/>
        <v>28</v>
      </c>
    </row>
    <row r="13" spans="1:76" ht="15.75" customHeight="1" x14ac:dyDescent="0.3">
      <c r="A13" s="53">
        <v>10</v>
      </c>
      <c r="B13" s="17">
        <v>130</v>
      </c>
      <c r="C13" s="21">
        <v>0</v>
      </c>
      <c r="D13" s="21">
        <v>0</v>
      </c>
      <c r="E13" s="21">
        <v>0</v>
      </c>
      <c r="F13" s="21">
        <v>8</v>
      </c>
      <c r="G13" s="21">
        <v>12</v>
      </c>
      <c r="H13" s="21">
        <v>11</v>
      </c>
      <c r="I13" s="21">
        <v>9</v>
      </c>
      <c r="J13" s="21">
        <v>8</v>
      </c>
      <c r="K13" s="21">
        <v>9</v>
      </c>
      <c r="L13" s="21">
        <v>7</v>
      </c>
      <c r="M13" s="21">
        <v>0</v>
      </c>
      <c r="N13" s="24"/>
      <c r="O13" s="20">
        <f t="shared" si="0"/>
        <v>64</v>
      </c>
      <c r="P13" s="100"/>
      <c r="Q13" s="75">
        <f t="shared" si="1"/>
        <v>0</v>
      </c>
    </row>
    <row r="14" spans="1:76" ht="15.75" customHeight="1" x14ac:dyDescent="0.3">
      <c r="A14" s="53">
        <v>11</v>
      </c>
      <c r="B14" s="17">
        <v>51</v>
      </c>
      <c r="C14" s="30">
        <v>0</v>
      </c>
      <c r="D14" s="30">
        <v>0</v>
      </c>
      <c r="E14" s="30">
        <v>0</v>
      </c>
      <c r="F14" s="30">
        <v>8</v>
      </c>
      <c r="G14" s="30">
        <v>0</v>
      </c>
      <c r="H14" s="30">
        <v>10</v>
      </c>
      <c r="I14" s="30">
        <v>9</v>
      </c>
      <c r="J14" s="30">
        <v>8</v>
      </c>
      <c r="K14" s="30">
        <v>9</v>
      </c>
      <c r="L14" s="30">
        <v>7</v>
      </c>
      <c r="M14" s="30">
        <v>0</v>
      </c>
      <c r="N14" s="156"/>
      <c r="O14" s="20">
        <f t="shared" si="0"/>
        <v>51</v>
      </c>
      <c r="P14" s="100"/>
      <c r="Q14" s="75">
        <f t="shared" si="1"/>
        <v>0</v>
      </c>
    </row>
    <row r="15" spans="1:76" ht="15.75" customHeight="1" x14ac:dyDescent="0.3">
      <c r="A15" s="53">
        <v>12</v>
      </c>
      <c r="B15" s="17">
        <v>100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29"/>
      <c r="O15" s="20">
        <f t="shared" si="0"/>
        <v>0</v>
      </c>
      <c r="P15" s="100"/>
      <c r="Q15" s="75">
        <f t="shared" si="1"/>
        <v>0</v>
      </c>
    </row>
    <row r="16" spans="1:76" ht="15.75" customHeight="1" x14ac:dyDescent="0.3">
      <c r="A16" s="53">
        <v>13</v>
      </c>
      <c r="B16" s="17" t="s">
        <v>97</v>
      </c>
      <c r="C16" s="30">
        <v>18</v>
      </c>
      <c r="D16" s="30">
        <v>0</v>
      </c>
      <c r="E16" s="30">
        <v>10</v>
      </c>
      <c r="F16" s="30">
        <v>10</v>
      </c>
      <c r="G16" s="30">
        <v>0</v>
      </c>
      <c r="H16" s="30">
        <v>12</v>
      </c>
      <c r="I16" s="30">
        <v>9</v>
      </c>
      <c r="J16" s="30">
        <v>10</v>
      </c>
      <c r="K16" s="30">
        <v>9</v>
      </c>
      <c r="L16" s="30">
        <v>7</v>
      </c>
      <c r="M16" s="30"/>
      <c r="N16" s="30"/>
      <c r="O16" s="20">
        <f t="shared" si="0"/>
        <v>85</v>
      </c>
      <c r="P16" s="100"/>
      <c r="Q16" s="75">
        <f t="shared" ref="Q16:Q35" si="2">SUM(C16:E16)</f>
        <v>28</v>
      </c>
    </row>
    <row r="17" spans="1:17" ht="15.75" customHeight="1" x14ac:dyDescent="0.3">
      <c r="A17" s="53">
        <v>14</v>
      </c>
      <c r="B17" s="17" t="s">
        <v>94</v>
      </c>
      <c r="C17" s="30">
        <v>20</v>
      </c>
      <c r="D17" s="30">
        <v>0</v>
      </c>
      <c r="E17" s="30">
        <v>10</v>
      </c>
      <c r="F17" s="30">
        <v>10</v>
      </c>
      <c r="G17" s="30">
        <v>11</v>
      </c>
      <c r="H17" s="30">
        <v>13</v>
      </c>
      <c r="I17" s="30">
        <v>9</v>
      </c>
      <c r="J17" s="30">
        <v>9</v>
      </c>
      <c r="K17" s="30">
        <v>9</v>
      </c>
      <c r="L17" s="30">
        <v>7</v>
      </c>
      <c r="M17" s="30"/>
      <c r="N17" s="30"/>
      <c r="O17" s="20">
        <f t="shared" si="0"/>
        <v>98</v>
      </c>
      <c r="P17" s="100"/>
      <c r="Q17" s="75">
        <f t="shared" si="2"/>
        <v>30</v>
      </c>
    </row>
    <row r="18" spans="1:17" ht="15.75" customHeight="1" x14ac:dyDescent="0.3">
      <c r="A18" s="53">
        <v>15</v>
      </c>
      <c r="B18" s="17" t="s">
        <v>95</v>
      </c>
      <c r="C18" s="30">
        <v>20</v>
      </c>
      <c r="D18" s="30">
        <v>0</v>
      </c>
      <c r="E18" s="30">
        <v>10</v>
      </c>
      <c r="F18" s="30">
        <v>9</v>
      </c>
      <c r="G18" s="30">
        <v>0</v>
      </c>
      <c r="H18" s="30">
        <v>13</v>
      </c>
      <c r="I18" s="30">
        <v>10</v>
      </c>
      <c r="J18" s="30">
        <v>10</v>
      </c>
      <c r="K18" s="30">
        <v>9</v>
      </c>
      <c r="L18" s="30">
        <v>7</v>
      </c>
      <c r="M18" s="30"/>
      <c r="N18" s="30"/>
      <c r="O18" s="20">
        <f t="shared" si="0"/>
        <v>88</v>
      </c>
      <c r="P18" s="100"/>
      <c r="Q18" s="75">
        <f t="shared" si="2"/>
        <v>30</v>
      </c>
    </row>
    <row r="19" spans="1:17" ht="15.75" customHeight="1" x14ac:dyDescent="0.3">
      <c r="A19" s="53">
        <v>16</v>
      </c>
      <c r="B19" s="17" t="s">
        <v>96</v>
      </c>
      <c r="C19" s="21">
        <v>19</v>
      </c>
      <c r="D19" s="21">
        <v>0</v>
      </c>
      <c r="E19" s="21">
        <v>9</v>
      </c>
      <c r="F19" s="21">
        <v>10</v>
      </c>
      <c r="G19" s="21">
        <v>10</v>
      </c>
      <c r="H19" s="21">
        <v>13</v>
      </c>
      <c r="I19" s="21">
        <v>9</v>
      </c>
      <c r="J19" s="21">
        <v>10</v>
      </c>
      <c r="K19" s="21">
        <v>10</v>
      </c>
      <c r="L19" s="21">
        <v>7</v>
      </c>
      <c r="M19" s="21"/>
      <c r="N19" s="22"/>
      <c r="O19" s="20">
        <f t="shared" si="0"/>
        <v>97</v>
      </c>
      <c r="P19" s="59"/>
      <c r="Q19" s="75">
        <f t="shared" si="2"/>
        <v>28</v>
      </c>
    </row>
    <row r="20" spans="1:17" ht="15.75" customHeight="1" x14ac:dyDescent="0.3">
      <c r="A20" s="53">
        <v>17</v>
      </c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0" t="str">
        <f t="shared" si="0"/>
        <v/>
      </c>
      <c r="P20" s="59"/>
      <c r="Q20" s="75">
        <f t="shared" si="2"/>
        <v>0</v>
      </c>
    </row>
    <row r="21" spans="1:17" ht="15.75" customHeight="1" x14ac:dyDescent="0.3">
      <c r="A21" s="53">
        <v>18</v>
      </c>
      <c r="B21" s="1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0" t="str">
        <f t="shared" si="0"/>
        <v/>
      </c>
      <c r="P21" s="59"/>
      <c r="Q21" s="75">
        <f t="shared" si="2"/>
        <v>0</v>
      </c>
    </row>
    <row r="22" spans="1:17" ht="15.75" customHeight="1" x14ac:dyDescent="0.3">
      <c r="A22" s="53">
        <v>19</v>
      </c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0" t="str">
        <f t="shared" si="0"/>
        <v/>
      </c>
      <c r="P22" s="100"/>
      <c r="Q22" s="75">
        <f t="shared" si="2"/>
        <v>0</v>
      </c>
    </row>
    <row r="23" spans="1:17" ht="15.75" customHeight="1" x14ac:dyDescent="0.3">
      <c r="A23" s="53">
        <v>20</v>
      </c>
      <c r="B23" s="17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0" t="str">
        <f t="shared" si="0"/>
        <v/>
      </c>
      <c r="P23" s="100"/>
      <c r="Q23" s="75">
        <f t="shared" si="2"/>
        <v>0</v>
      </c>
    </row>
    <row r="24" spans="1:17" ht="15.75" customHeight="1" x14ac:dyDescent="0.3">
      <c r="A24" s="53"/>
      <c r="B24" s="17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0" t="str">
        <f t="shared" ref="O24:O35" si="3">IF(B24="","",SUM(C24:M24)-(N24))</f>
        <v/>
      </c>
      <c r="P24" s="100"/>
      <c r="Q24" s="75">
        <f t="shared" si="2"/>
        <v>0</v>
      </c>
    </row>
    <row r="25" spans="1:17" ht="15.75" customHeight="1" x14ac:dyDescent="0.3">
      <c r="A25" s="53"/>
      <c r="B25" s="17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0" t="str">
        <f t="shared" si="3"/>
        <v/>
      </c>
      <c r="P25" s="100"/>
      <c r="Q25" s="75">
        <f t="shared" si="2"/>
        <v>0</v>
      </c>
    </row>
    <row r="26" spans="1:17" ht="15.75" customHeight="1" x14ac:dyDescent="0.3">
      <c r="A26" s="53"/>
      <c r="B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0" t="str">
        <f t="shared" si="3"/>
        <v/>
      </c>
      <c r="P26" s="100"/>
      <c r="Q26" s="75">
        <f t="shared" si="2"/>
        <v>0</v>
      </c>
    </row>
    <row r="27" spans="1:17" ht="15.75" customHeight="1" x14ac:dyDescent="0.3">
      <c r="A27" s="53"/>
      <c r="B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20" t="str">
        <f t="shared" si="3"/>
        <v/>
      </c>
      <c r="P27" s="100"/>
      <c r="Q27" s="75">
        <f t="shared" si="2"/>
        <v>0</v>
      </c>
    </row>
    <row r="28" spans="1:17" ht="15.75" customHeight="1" x14ac:dyDescent="0.3">
      <c r="A28" s="53"/>
      <c r="B28" s="1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 t="str">
        <f t="shared" si="3"/>
        <v/>
      </c>
      <c r="P28" s="100"/>
      <c r="Q28" s="75">
        <f t="shared" si="2"/>
        <v>0</v>
      </c>
    </row>
    <row r="29" spans="1:17" ht="15.75" customHeight="1" x14ac:dyDescent="0.3">
      <c r="A29" s="53"/>
      <c r="B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0" t="str">
        <f t="shared" si="3"/>
        <v/>
      </c>
      <c r="P29" s="100"/>
      <c r="Q29" s="75">
        <f t="shared" si="2"/>
        <v>0</v>
      </c>
    </row>
    <row r="30" spans="1:17" ht="15.75" customHeight="1" x14ac:dyDescent="0.3">
      <c r="A30" s="53"/>
      <c r="B30" s="17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0" t="str">
        <f t="shared" si="3"/>
        <v/>
      </c>
      <c r="P30" s="100"/>
      <c r="Q30" s="75">
        <f t="shared" si="2"/>
        <v>0</v>
      </c>
    </row>
    <row r="31" spans="1:17" ht="15.75" customHeight="1" x14ac:dyDescent="0.3">
      <c r="A31" s="53"/>
      <c r="B31" s="17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0" t="str">
        <f t="shared" si="3"/>
        <v/>
      </c>
      <c r="P31" s="100"/>
      <c r="Q31" s="75">
        <f t="shared" si="2"/>
        <v>0</v>
      </c>
    </row>
    <row r="32" spans="1:17" ht="15.75" customHeight="1" x14ac:dyDescent="0.3">
      <c r="A32" s="53"/>
      <c r="B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0" t="str">
        <f t="shared" si="3"/>
        <v/>
      </c>
      <c r="P32" s="100"/>
      <c r="Q32" s="75">
        <f t="shared" si="2"/>
        <v>0</v>
      </c>
    </row>
    <row r="33" spans="1:17" ht="15.75" customHeight="1" x14ac:dyDescent="0.3">
      <c r="A33" s="53"/>
      <c r="B33" s="1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0" t="str">
        <f t="shared" si="3"/>
        <v/>
      </c>
      <c r="P33" s="100"/>
      <c r="Q33" s="75">
        <f t="shared" si="2"/>
        <v>0</v>
      </c>
    </row>
    <row r="34" spans="1:17" ht="15.75" customHeight="1" x14ac:dyDescent="0.3">
      <c r="A34" s="53"/>
      <c r="B34" s="1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0" t="str">
        <f t="shared" si="3"/>
        <v/>
      </c>
      <c r="P34" s="100"/>
      <c r="Q34" s="75">
        <f t="shared" si="2"/>
        <v>0</v>
      </c>
    </row>
    <row r="35" spans="1:17" ht="15.75" customHeight="1" x14ac:dyDescent="0.3">
      <c r="A35" s="53"/>
      <c r="B35" s="17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0" t="str">
        <f t="shared" si="3"/>
        <v/>
      </c>
      <c r="P35" s="100"/>
      <c r="Q35" s="75">
        <f t="shared" si="2"/>
        <v>0</v>
      </c>
    </row>
  </sheetData>
  <sortState xmlns:xlrd2="http://schemas.microsoft.com/office/spreadsheetml/2017/richdata2" ref="B6:O25">
    <sortCondition descending="1" ref="O6:O25"/>
  </sortState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36"/>
  <sheetViews>
    <sheetView zoomScaleNormal="100" workbookViewId="0">
      <pane ySplit="3" topLeftCell="A4" activePane="bottomLeft" state="frozen"/>
      <selection activeCell="B4" sqref="B4:N27"/>
      <selection pane="bottomLeft" activeCell="A9" sqref="A9:A15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62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58" t="s">
        <v>63</v>
      </c>
      <c r="E2" s="258"/>
      <c r="F2" s="261"/>
      <c r="G2" s="262" t="s">
        <v>57</v>
      </c>
      <c r="H2" s="263"/>
      <c r="I2" s="263"/>
      <c r="J2" s="264" t="s">
        <v>58</v>
      </c>
      <c r="K2" s="265"/>
      <c r="L2" s="150"/>
      <c r="M2" s="145"/>
      <c r="N2" s="102"/>
      <c r="O2" s="102"/>
      <c r="P2" s="131"/>
    </row>
    <row r="3" spans="1:76" s="39" customFormat="1" ht="25.5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7">
        <v>58</v>
      </c>
      <c r="C4" s="30">
        <v>16</v>
      </c>
      <c r="D4" s="30">
        <v>0</v>
      </c>
      <c r="E4" s="30">
        <v>8</v>
      </c>
      <c r="F4" s="30">
        <v>11</v>
      </c>
      <c r="G4" s="30">
        <v>0</v>
      </c>
      <c r="H4" s="30">
        <v>12</v>
      </c>
      <c r="I4" s="30">
        <v>9</v>
      </c>
      <c r="J4" s="30">
        <v>10</v>
      </c>
      <c r="K4" s="30">
        <v>10</v>
      </c>
      <c r="L4" s="30">
        <v>8</v>
      </c>
      <c r="M4" s="30">
        <v>0</v>
      </c>
      <c r="N4" s="30"/>
      <c r="O4" s="20">
        <f t="shared" ref="O4:O7" si="0">IF(B4="","",SUM(C4:M4)-(N4))</f>
        <v>84</v>
      </c>
      <c r="P4" s="100"/>
      <c r="Q4" s="75">
        <f>SUM(C4:E4)</f>
        <v>24</v>
      </c>
    </row>
    <row r="5" spans="1:76" ht="15.75" customHeight="1" x14ac:dyDescent="0.3">
      <c r="A5" s="53">
        <v>2</v>
      </c>
      <c r="B5" s="17">
        <v>62</v>
      </c>
      <c r="C5" s="30">
        <v>15</v>
      </c>
      <c r="D5" s="30">
        <v>0</v>
      </c>
      <c r="E5" s="30">
        <v>8</v>
      </c>
      <c r="F5" s="30">
        <v>10</v>
      </c>
      <c r="G5" s="30">
        <v>0</v>
      </c>
      <c r="H5" s="30">
        <v>12</v>
      </c>
      <c r="I5" s="30">
        <v>8</v>
      </c>
      <c r="J5" s="30">
        <v>9</v>
      </c>
      <c r="K5" s="30">
        <v>10</v>
      </c>
      <c r="L5" s="30">
        <v>8</v>
      </c>
      <c r="M5" s="30">
        <v>0</v>
      </c>
      <c r="N5" s="30"/>
      <c r="O5" s="20">
        <f t="shared" si="0"/>
        <v>80</v>
      </c>
      <c r="P5" s="100"/>
      <c r="Q5" s="75">
        <f>SUM(C5:E5)</f>
        <v>23</v>
      </c>
    </row>
    <row r="6" spans="1:76" ht="15.75" customHeight="1" x14ac:dyDescent="0.3">
      <c r="A6" s="53">
        <v>3</v>
      </c>
      <c r="B6" s="17">
        <v>92</v>
      </c>
      <c r="C6" s="21">
        <v>13</v>
      </c>
      <c r="D6" s="21">
        <v>0</v>
      </c>
      <c r="E6" s="21">
        <v>7</v>
      </c>
      <c r="F6" s="21">
        <v>10</v>
      </c>
      <c r="G6" s="21">
        <v>0</v>
      </c>
      <c r="H6" s="21">
        <v>11</v>
      </c>
      <c r="I6" s="21">
        <v>9</v>
      </c>
      <c r="J6" s="21">
        <v>9</v>
      </c>
      <c r="K6" s="21">
        <v>9</v>
      </c>
      <c r="L6" s="21">
        <v>7</v>
      </c>
      <c r="M6" s="21">
        <v>0</v>
      </c>
      <c r="N6" s="22"/>
      <c r="O6" s="20">
        <f t="shared" si="0"/>
        <v>75</v>
      </c>
      <c r="P6" s="100"/>
      <c r="Q6" s="75">
        <f>SUM(C6:E6)</f>
        <v>20</v>
      </c>
    </row>
    <row r="7" spans="1:76" ht="15.75" customHeight="1" x14ac:dyDescent="0.3">
      <c r="A7" s="53">
        <v>4</v>
      </c>
      <c r="B7" s="17">
        <v>33</v>
      </c>
      <c r="C7" s="30">
        <v>14</v>
      </c>
      <c r="D7" s="30">
        <v>0</v>
      </c>
      <c r="E7" s="30">
        <v>8</v>
      </c>
      <c r="F7" s="30">
        <v>9</v>
      </c>
      <c r="G7" s="30">
        <v>0</v>
      </c>
      <c r="H7" s="30">
        <v>12</v>
      </c>
      <c r="I7" s="30">
        <v>9</v>
      </c>
      <c r="J7" s="30">
        <v>10</v>
      </c>
      <c r="K7" s="30">
        <v>10</v>
      </c>
      <c r="L7" s="30">
        <v>8</v>
      </c>
      <c r="M7" s="30">
        <v>0</v>
      </c>
      <c r="N7" s="30"/>
      <c r="O7" s="20">
        <f t="shared" si="0"/>
        <v>80</v>
      </c>
      <c r="P7" s="100"/>
      <c r="Q7" s="75">
        <f>SUM(C7:E7)</f>
        <v>22</v>
      </c>
    </row>
    <row r="8" spans="1:76" ht="15.75" customHeight="1" x14ac:dyDescent="0.3">
      <c r="A8" s="53">
        <v>5</v>
      </c>
      <c r="B8" s="17">
        <v>36</v>
      </c>
      <c r="C8" s="30">
        <v>14</v>
      </c>
      <c r="D8" s="30">
        <v>0</v>
      </c>
      <c r="E8" s="30">
        <v>7</v>
      </c>
      <c r="F8" s="30">
        <v>10</v>
      </c>
      <c r="G8" s="30">
        <v>0</v>
      </c>
      <c r="H8" s="30">
        <v>11</v>
      </c>
      <c r="I8" s="30">
        <v>9</v>
      </c>
      <c r="J8" s="30">
        <v>8</v>
      </c>
      <c r="K8" s="30">
        <v>9</v>
      </c>
      <c r="L8" s="30">
        <v>7</v>
      </c>
      <c r="M8" s="30">
        <v>0</v>
      </c>
      <c r="N8" s="30"/>
      <c r="O8" s="20">
        <f t="shared" ref="O8:O19" si="1">IF(B8="","",SUM(C8:M8)-(N8))</f>
        <v>75</v>
      </c>
      <c r="P8" s="100"/>
      <c r="Q8" s="75">
        <f t="shared" ref="Q8:Q36" si="2">SUM(C8:E8)</f>
        <v>21</v>
      </c>
    </row>
    <row r="9" spans="1:76" ht="15.75" customHeight="1" x14ac:dyDescent="0.3">
      <c r="A9" s="53">
        <v>6</v>
      </c>
      <c r="B9" s="17">
        <v>48</v>
      </c>
      <c r="C9" s="30">
        <v>14</v>
      </c>
      <c r="D9" s="30">
        <v>0</v>
      </c>
      <c r="E9" s="30">
        <v>8</v>
      </c>
      <c r="F9" s="30">
        <v>10</v>
      </c>
      <c r="G9" s="30">
        <v>0</v>
      </c>
      <c r="H9" s="30">
        <v>12</v>
      </c>
      <c r="I9" s="30">
        <v>9</v>
      </c>
      <c r="J9" s="30">
        <v>8</v>
      </c>
      <c r="K9" s="30">
        <v>9</v>
      </c>
      <c r="L9" s="30">
        <v>8</v>
      </c>
      <c r="M9" s="30">
        <v>0</v>
      </c>
      <c r="N9" s="30"/>
      <c r="O9" s="20">
        <f t="shared" si="1"/>
        <v>78</v>
      </c>
      <c r="P9" s="100"/>
      <c r="Q9" s="75">
        <f t="shared" si="2"/>
        <v>22</v>
      </c>
    </row>
    <row r="10" spans="1:76" ht="15.75" customHeight="1" x14ac:dyDescent="0.3">
      <c r="A10" s="53">
        <v>7</v>
      </c>
      <c r="B10" s="17">
        <v>78</v>
      </c>
      <c r="C10" s="30">
        <v>13</v>
      </c>
      <c r="D10" s="30">
        <v>0</v>
      </c>
      <c r="E10" s="30">
        <v>7</v>
      </c>
      <c r="F10" s="30">
        <v>9</v>
      </c>
      <c r="G10" s="30">
        <v>0</v>
      </c>
      <c r="H10" s="30">
        <v>11</v>
      </c>
      <c r="I10" s="30">
        <v>8</v>
      </c>
      <c r="J10" s="30">
        <v>9</v>
      </c>
      <c r="K10" s="30">
        <v>8</v>
      </c>
      <c r="L10" s="30">
        <v>8</v>
      </c>
      <c r="M10" s="30">
        <v>0</v>
      </c>
      <c r="N10" s="30"/>
      <c r="O10" s="20">
        <f t="shared" si="1"/>
        <v>73</v>
      </c>
      <c r="P10" s="100"/>
      <c r="Q10" s="75">
        <f t="shared" si="2"/>
        <v>20</v>
      </c>
    </row>
    <row r="11" spans="1:76" ht="15.75" customHeight="1" x14ac:dyDescent="0.3">
      <c r="A11" s="53">
        <v>8</v>
      </c>
      <c r="B11" s="17">
        <v>12</v>
      </c>
      <c r="C11" s="30">
        <v>13</v>
      </c>
      <c r="D11" s="30">
        <v>0</v>
      </c>
      <c r="E11" s="30">
        <v>7</v>
      </c>
      <c r="F11" s="30">
        <v>10</v>
      </c>
      <c r="G11" s="30">
        <v>0</v>
      </c>
      <c r="H11" s="30">
        <v>12</v>
      </c>
      <c r="I11" s="30">
        <v>8</v>
      </c>
      <c r="J11" s="30">
        <v>8</v>
      </c>
      <c r="K11" s="30">
        <v>9</v>
      </c>
      <c r="L11" s="30">
        <v>8</v>
      </c>
      <c r="M11" s="30">
        <v>0</v>
      </c>
      <c r="N11" s="30"/>
      <c r="O11" s="20">
        <f t="shared" si="1"/>
        <v>75</v>
      </c>
      <c r="P11" s="100"/>
      <c r="Q11" s="75">
        <f t="shared" si="2"/>
        <v>20</v>
      </c>
    </row>
    <row r="12" spans="1:76" ht="15.75" customHeight="1" x14ac:dyDescent="0.3">
      <c r="A12" s="53">
        <v>9</v>
      </c>
      <c r="B12" s="17" t="s">
        <v>98</v>
      </c>
      <c r="C12" s="30">
        <v>0</v>
      </c>
      <c r="D12" s="30">
        <v>0</v>
      </c>
      <c r="E12" s="30">
        <v>0</v>
      </c>
      <c r="F12" s="30">
        <v>10</v>
      </c>
      <c r="G12" s="30">
        <v>14</v>
      </c>
      <c r="H12" s="30">
        <v>12</v>
      </c>
      <c r="I12" s="30">
        <v>12</v>
      </c>
      <c r="J12" s="30">
        <v>10</v>
      </c>
      <c r="K12" s="30">
        <v>10</v>
      </c>
      <c r="L12" s="30">
        <v>7</v>
      </c>
      <c r="M12" s="30"/>
      <c r="N12" s="30"/>
      <c r="O12" s="20">
        <f t="shared" si="1"/>
        <v>75</v>
      </c>
      <c r="P12" s="100"/>
      <c r="Q12" s="75">
        <f t="shared" si="2"/>
        <v>0</v>
      </c>
    </row>
    <row r="13" spans="1:76" ht="15.75" customHeight="1" x14ac:dyDescent="0.3">
      <c r="A13" s="53">
        <v>10</v>
      </c>
      <c r="B13" s="17" t="s">
        <v>99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/>
      <c r="N13" s="22"/>
      <c r="O13" s="20">
        <f t="shared" si="1"/>
        <v>0</v>
      </c>
      <c r="P13" s="100"/>
      <c r="Q13" s="75">
        <f t="shared" si="2"/>
        <v>0</v>
      </c>
    </row>
    <row r="14" spans="1:76" ht="15.75" customHeight="1" x14ac:dyDescent="0.3">
      <c r="A14" s="53">
        <v>11</v>
      </c>
      <c r="B14" s="17" t="s">
        <v>70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/>
      <c r="N14" s="22"/>
      <c r="O14" s="20">
        <f t="shared" si="1"/>
        <v>0</v>
      </c>
      <c r="P14" s="59"/>
      <c r="Q14" s="75">
        <f t="shared" si="2"/>
        <v>0</v>
      </c>
    </row>
    <row r="15" spans="1:76" ht="15.75" customHeight="1" x14ac:dyDescent="0.3">
      <c r="A15" s="53">
        <v>12</v>
      </c>
      <c r="B15" s="17" t="s">
        <v>67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2"/>
      <c r="O15" s="20">
        <f t="shared" si="1"/>
        <v>0</v>
      </c>
      <c r="P15" s="100"/>
      <c r="Q15" s="75">
        <f t="shared" si="2"/>
        <v>0</v>
      </c>
    </row>
    <row r="16" spans="1:76" ht="15.75" customHeight="1" x14ac:dyDescent="0.3">
      <c r="A16" s="53"/>
      <c r="B16" s="1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0" t="str">
        <f t="shared" si="1"/>
        <v/>
      </c>
      <c r="P16" s="100"/>
      <c r="Q16" s="75">
        <f t="shared" si="2"/>
        <v>0</v>
      </c>
    </row>
    <row r="17" spans="1:17" ht="15.75" customHeight="1" x14ac:dyDescent="0.3">
      <c r="A17" s="53"/>
      <c r="B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0" t="str">
        <f t="shared" si="1"/>
        <v/>
      </c>
      <c r="P17" s="100"/>
      <c r="Q17" s="75">
        <f t="shared" si="2"/>
        <v>0</v>
      </c>
    </row>
    <row r="18" spans="1:17" ht="15.75" customHeight="1" x14ac:dyDescent="0.3">
      <c r="A18" s="53"/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0" t="str">
        <f t="shared" si="1"/>
        <v/>
      </c>
      <c r="P18" s="100"/>
      <c r="Q18" s="75">
        <f t="shared" si="2"/>
        <v>0</v>
      </c>
    </row>
    <row r="19" spans="1:17" ht="15.75" customHeight="1" x14ac:dyDescent="0.3">
      <c r="A19" s="53"/>
      <c r="B19" s="17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0" t="str">
        <f t="shared" si="1"/>
        <v/>
      </c>
      <c r="P19" s="100"/>
      <c r="Q19" s="75">
        <f t="shared" si="2"/>
        <v>0</v>
      </c>
    </row>
    <row r="20" spans="1:17" ht="15.75" customHeight="1" x14ac:dyDescent="0.3">
      <c r="A20" s="53"/>
      <c r="B20" s="17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0" t="str">
        <f t="shared" ref="O20:O36" si="3">IF(B20="","",SUM(C20:M20)-(N20))</f>
        <v/>
      </c>
      <c r="P20" s="59"/>
      <c r="Q20" s="75">
        <f t="shared" si="2"/>
        <v>0</v>
      </c>
    </row>
    <row r="21" spans="1:17" ht="15.75" customHeight="1" x14ac:dyDescent="0.3">
      <c r="A21" s="53"/>
      <c r="B21" s="1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0" t="str">
        <f t="shared" si="3"/>
        <v/>
      </c>
      <c r="P21" s="59"/>
      <c r="Q21" s="75">
        <f t="shared" si="2"/>
        <v>0</v>
      </c>
    </row>
    <row r="22" spans="1:17" ht="15.75" customHeight="1" x14ac:dyDescent="0.3">
      <c r="A22" s="53"/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0" t="str">
        <f t="shared" si="3"/>
        <v/>
      </c>
      <c r="P22" s="59"/>
      <c r="Q22" s="75">
        <f t="shared" si="2"/>
        <v>0</v>
      </c>
    </row>
    <row r="23" spans="1:17" ht="15.75" customHeight="1" x14ac:dyDescent="0.3">
      <c r="A23" s="53"/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20" t="str">
        <f t="shared" si="3"/>
        <v/>
      </c>
      <c r="P23" s="100"/>
      <c r="Q23" s="75">
        <f t="shared" si="2"/>
        <v>0</v>
      </c>
    </row>
    <row r="24" spans="1:17" ht="15.75" customHeight="1" x14ac:dyDescent="0.3">
      <c r="A24" s="53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0" t="str">
        <f t="shared" si="3"/>
        <v/>
      </c>
      <c r="P24" s="100"/>
      <c r="Q24" s="75">
        <f t="shared" si="2"/>
        <v>0</v>
      </c>
    </row>
    <row r="25" spans="1:17" ht="15.75" customHeight="1" x14ac:dyDescent="0.3">
      <c r="A25" s="53"/>
      <c r="B25" s="17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0" t="str">
        <f t="shared" si="3"/>
        <v/>
      </c>
      <c r="P25" s="100"/>
      <c r="Q25" s="75">
        <f t="shared" si="2"/>
        <v>0</v>
      </c>
    </row>
    <row r="26" spans="1:17" ht="15.75" customHeight="1" x14ac:dyDescent="0.3">
      <c r="A26" s="53"/>
      <c r="B26" s="1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0" t="str">
        <f t="shared" si="3"/>
        <v/>
      </c>
      <c r="P26" s="100"/>
      <c r="Q26" s="75">
        <f t="shared" si="2"/>
        <v>0</v>
      </c>
    </row>
    <row r="27" spans="1:17" ht="15.75" customHeight="1" x14ac:dyDescent="0.3">
      <c r="A27" s="53"/>
      <c r="B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20" t="str">
        <f t="shared" si="3"/>
        <v/>
      </c>
      <c r="P27" s="100"/>
      <c r="Q27" s="75">
        <f t="shared" si="2"/>
        <v>0</v>
      </c>
    </row>
    <row r="28" spans="1:17" ht="15.75" customHeight="1" x14ac:dyDescent="0.3">
      <c r="A28" s="53"/>
      <c r="B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  <c r="O28" s="20" t="str">
        <f t="shared" si="3"/>
        <v/>
      </c>
      <c r="P28" s="100"/>
      <c r="Q28" s="75">
        <f t="shared" si="2"/>
        <v>0</v>
      </c>
    </row>
    <row r="29" spans="1:17" ht="15.75" customHeight="1" x14ac:dyDescent="0.3">
      <c r="A29" s="53"/>
      <c r="B29" s="1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0" t="str">
        <f t="shared" si="3"/>
        <v/>
      </c>
      <c r="P29" s="100"/>
      <c r="Q29" s="75">
        <f t="shared" si="2"/>
        <v>0</v>
      </c>
    </row>
    <row r="30" spans="1:17" ht="15.75" customHeight="1" x14ac:dyDescent="0.3">
      <c r="A30" s="53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0" t="str">
        <f t="shared" si="3"/>
        <v/>
      </c>
      <c r="P30" s="100"/>
      <c r="Q30" s="75">
        <f t="shared" si="2"/>
        <v>0</v>
      </c>
    </row>
    <row r="31" spans="1:17" ht="15.75" customHeight="1" x14ac:dyDescent="0.3">
      <c r="A31" s="53"/>
      <c r="B31" s="17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0" t="str">
        <f t="shared" si="3"/>
        <v/>
      </c>
      <c r="P31" s="100"/>
      <c r="Q31" s="75">
        <f t="shared" si="2"/>
        <v>0</v>
      </c>
    </row>
    <row r="32" spans="1:17" ht="15.75" customHeight="1" x14ac:dyDescent="0.3">
      <c r="A32" s="53"/>
      <c r="B32" s="1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0" t="str">
        <f t="shared" si="3"/>
        <v/>
      </c>
      <c r="P32" s="100"/>
      <c r="Q32" s="75">
        <f t="shared" si="2"/>
        <v>0</v>
      </c>
    </row>
    <row r="33" spans="1:17" ht="15.75" customHeight="1" x14ac:dyDescent="0.3">
      <c r="A33" s="53"/>
      <c r="B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0" t="str">
        <f t="shared" si="3"/>
        <v/>
      </c>
      <c r="P33" s="100"/>
      <c r="Q33" s="75">
        <f t="shared" si="2"/>
        <v>0</v>
      </c>
    </row>
    <row r="34" spans="1:17" ht="15.75" customHeight="1" x14ac:dyDescent="0.3">
      <c r="A34" s="53"/>
      <c r="B34" s="1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0" t="str">
        <f t="shared" si="3"/>
        <v/>
      </c>
      <c r="P34" s="100"/>
      <c r="Q34" s="75">
        <f t="shared" si="2"/>
        <v>0</v>
      </c>
    </row>
    <row r="35" spans="1:17" ht="15.75" customHeight="1" x14ac:dyDescent="0.3">
      <c r="A35" s="53"/>
      <c r="B35" s="17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0" t="str">
        <f t="shared" si="3"/>
        <v/>
      </c>
      <c r="P35" s="100"/>
      <c r="Q35" s="75">
        <f t="shared" si="2"/>
        <v>0</v>
      </c>
    </row>
    <row r="36" spans="1:17" ht="15.75" customHeight="1" x14ac:dyDescent="0.3">
      <c r="A36" s="53"/>
      <c r="B36" s="1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0" t="str">
        <f t="shared" si="3"/>
        <v/>
      </c>
      <c r="P36" s="100"/>
      <c r="Q36" s="75">
        <f t="shared" si="2"/>
        <v>0</v>
      </c>
    </row>
  </sheetData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43"/>
  <sheetViews>
    <sheetView zoomScaleNormal="100" workbookViewId="0">
      <pane ySplit="3" topLeftCell="A4" activePane="bottomLeft" state="frozen"/>
      <selection activeCell="B4" sqref="B4:N27"/>
      <selection pane="bottomLeft" activeCell="T17" sqref="T17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78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58" t="s">
        <v>79</v>
      </c>
      <c r="E2" s="258"/>
      <c r="F2" s="261"/>
      <c r="G2" s="262" t="s">
        <v>57</v>
      </c>
      <c r="H2" s="263"/>
      <c r="I2" s="263"/>
      <c r="J2" s="264" t="s">
        <v>58</v>
      </c>
      <c r="K2" s="265"/>
      <c r="L2" s="150"/>
      <c r="M2" s="145"/>
      <c r="N2" s="102"/>
      <c r="O2" s="102"/>
      <c r="P2" s="131"/>
    </row>
    <row r="3" spans="1:76" s="39" customFormat="1" ht="25.5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52">
        <v>6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2"/>
      <c r="O4" s="20">
        <f t="shared" ref="O4:O19" si="0">IF(B4="","",SUM(C4:M4)-(N4))</f>
        <v>0</v>
      </c>
      <c r="P4" s="100"/>
      <c r="Q4" s="75">
        <f t="shared" ref="Q4:Q19" si="1">SUM(C4:E4)</f>
        <v>0</v>
      </c>
    </row>
    <row r="5" spans="1:76" ht="15.75" customHeight="1" x14ac:dyDescent="0.3">
      <c r="A5" s="53">
        <v>2</v>
      </c>
      <c r="B5" s="152">
        <v>97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2"/>
      <c r="O5" s="20">
        <f t="shared" si="0"/>
        <v>0</v>
      </c>
      <c r="P5" s="100"/>
      <c r="Q5" s="75">
        <f t="shared" si="1"/>
        <v>0</v>
      </c>
    </row>
    <row r="6" spans="1:76" ht="15.75" customHeight="1" x14ac:dyDescent="0.3">
      <c r="A6" s="53">
        <v>3</v>
      </c>
      <c r="B6" s="152">
        <v>14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2"/>
      <c r="O6" s="20">
        <f t="shared" si="0"/>
        <v>0</v>
      </c>
      <c r="P6" s="100"/>
      <c r="Q6" s="75">
        <f t="shared" si="1"/>
        <v>0</v>
      </c>
    </row>
    <row r="7" spans="1:76" ht="15.75" customHeight="1" x14ac:dyDescent="0.3">
      <c r="A7" s="53">
        <v>4</v>
      </c>
      <c r="B7" s="152">
        <v>8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2"/>
      <c r="O7" s="20">
        <f t="shared" si="0"/>
        <v>0</v>
      </c>
      <c r="P7" s="100"/>
      <c r="Q7" s="75">
        <f t="shared" si="1"/>
        <v>0</v>
      </c>
    </row>
    <row r="8" spans="1:76" ht="15.75" customHeight="1" x14ac:dyDescent="0.3">
      <c r="A8" s="53">
        <v>5</v>
      </c>
      <c r="B8" s="152">
        <v>33</v>
      </c>
      <c r="C8" s="21">
        <v>13</v>
      </c>
      <c r="D8" s="21">
        <v>0</v>
      </c>
      <c r="E8" s="21">
        <v>0</v>
      </c>
      <c r="F8" s="21">
        <v>9</v>
      </c>
      <c r="G8" s="21">
        <v>10</v>
      </c>
      <c r="H8" s="21">
        <v>11</v>
      </c>
      <c r="I8" s="21">
        <v>9</v>
      </c>
      <c r="J8" s="21">
        <v>8</v>
      </c>
      <c r="K8" s="21">
        <v>8</v>
      </c>
      <c r="L8" s="21">
        <v>7</v>
      </c>
      <c r="M8" s="21"/>
      <c r="N8" s="22"/>
      <c r="O8" s="20">
        <f t="shared" si="0"/>
        <v>75</v>
      </c>
      <c r="P8" s="100"/>
      <c r="Q8" s="75">
        <f t="shared" si="1"/>
        <v>13</v>
      </c>
    </row>
    <row r="9" spans="1:76" ht="15.75" customHeight="1" x14ac:dyDescent="0.3">
      <c r="A9" s="53">
        <v>6</v>
      </c>
      <c r="B9" s="152">
        <v>32</v>
      </c>
      <c r="C9" s="21">
        <v>14</v>
      </c>
      <c r="D9" s="21">
        <v>10</v>
      </c>
      <c r="E9" s="21">
        <v>0</v>
      </c>
      <c r="F9" s="21">
        <v>8</v>
      </c>
      <c r="G9" s="21">
        <v>10</v>
      </c>
      <c r="H9" s="21">
        <v>11</v>
      </c>
      <c r="I9" s="21">
        <v>9</v>
      </c>
      <c r="J9" s="21">
        <v>8</v>
      </c>
      <c r="K9" s="21">
        <v>9</v>
      </c>
      <c r="L9" s="21">
        <v>7</v>
      </c>
      <c r="M9" s="21"/>
      <c r="N9" s="22"/>
      <c r="O9" s="20">
        <f t="shared" si="0"/>
        <v>86</v>
      </c>
      <c r="P9" s="100"/>
      <c r="Q9" s="75">
        <f t="shared" si="1"/>
        <v>24</v>
      </c>
    </row>
    <row r="10" spans="1:76" ht="15.75" customHeight="1" x14ac:dyDescent="0.3">
      <c r="A10" s="53">
        <v>7</v>
      </c>
      <c r="B10" s="152">
        <v>24</v>
      </c>
      <c r="C10" s="21">
        <v>0</v>
      </c>
      <c r="D10" s="21">
        <v>0</v>
      </c>
      <c r="E10" s="21">
        <v>0</v>
      </c>
      <c r="F10" s="21">
        <v>9</v>
      </c>
      <c r="G10" s="21">
        <v>0</v>
      </c>
      <c r="H10" s="21">
        <v>11</v>
      </c>
      <c r="I10" s="21">
        <v>8</v>
      </c>
      <c r="J10" s="21">
        <v>9</v>
      </c>
      <c r="K10" s="21">
        <v>9</v>
      </c>
      <c r="L10" s="21">
        <v>7</v>
      </c>
      <c r="M10" s="21"/>
      <c r="N10" s="22"/>
      <c r="O10" s="20">
        <f t="shared" si="0"/>
        <v>53</v>
      </c>
      <c r="P10" s="100"/>
      <c r="Q10" s="75">
        <f t="shared" si="1"/>
        <v>0</v>
      </c>
    </row>
    <row r="11" spans="1:76" ht="15.75" customHeight="1" x14ac:dyDescent="0.3">
      <c r="A11" s="53">
        <v>8</v>
      </c>
      <c r="B11" s="152">
        <v>34</v>
      </c>
      <c r="C11" s="21">
        <v>13</v>
      </c>
      <c r="D11" s="21">
        <v>11</v>
      </c>
      <c r="E11" s="21">
        <v>9</v>
      </c>
      <c r="F11" s="21">
        <v>8</v>
      </c>
      <c r="G11" s="21">
        <v>10</v>
      </c>
      <c r="H11" s="21">
        <v>10</v>
      </c>
      <c r="I11" s="21">
        <v>9</v>
      </c>
      <c r="J11" s="21">
        <v>10</v>
      </c>
      <c r="K11" s="21">
        <v>10</v>
      </c>
      <c r="L11" s="21">
        <v>8</v>
      </c>
      <c r="M11" s="21"/>
      <c r="N11" s="22"/>
      <c r="O11" s="20">
        <f t="shared" si="0"/>
        <v>98</v>
      </c>
      <c r="P11" s="100"/>
      <c r="Q11" s="75">
        <f t="shared" si="1"/>
        <v>33</v>
      </c>
    </row>
    <row r="12" spans="1:76" ht="15.75" customHeight="1" x14ac:dyDescent="0.3">
      <c r="A12" s="53">
        <v>9</v>
      </c>
      <c r="B12" s="152">
        <v>27</v>
      </c>
      <c r="C12" s="21">
        <v>13</v>
      </c>
      <c r="D12" s="21">
        <v>10</v>
      </c>
      <c r="E12" s="21">
        <v>0</v>
      </c>
      <c r="F12" s="21">
        <v>8</v>
      </c>
      <c r="G12" s="21">
        <v>0</v>
      </c>
      <c r="H12" s="21">
        <v>10</v>
      </c>
      <c r="I12" s="21">
        <v>8</v>
      </c>
      <c r="J12" s="21">
        <v>8</v>
      </c>
      <c r="K12" s="21">
        <v>8</v>
      </c>
      <c r="L12" s="21">
        <v>7</v>
      </c>
      <c r="M12" s="21"/>
      <c r="N12" s="22"/>
      <c r="O12" s="20">
        <f t="shared" si="0"/>
        <v>72</v>
      </c>
      <c r="P12" s="100"/>
      <c r="Q12" s="75">
        <f t="shared" si="1"/>
        <v>23</v>
      </c>
    </row>
    <row r="13" spans="1:76" ht="15.75" customHeight="1" x14ac:dyDescent="0.3">
      <c r="A13" s="53">
        <v>10</v>
      </c>
      <c r="B13" s="152">
        <v>26</v>
      </c>
      <c r="C13" s="21">
        <v>13</v>
      </c>
      <c r="D13" s="21">
        <v>0</v>
      </c>
      <c r="E13" s="21">
        <v>0</v>
      </c>
      <c r="F13" s="21">
        <v>9</v>
      </c>
      <c r="G13" s="21">
        <v>11</v>
      </c>
      <c r="H13" s="21">
        <v>11</v>
      </c>
      <c r="I13" s="21">
        <v>8</v>
      </c>
      <c r="J13" s="21">
        <v>8</v>
      </c>
      <c r="K13" s="21">
        <v>8</v>
      </c>
      <c r="L13" s="21">
        <v>7</v>
      </c>
      <c r="M13" s="21"/>
      <c r="N13" s="22"/>
      <c r="O13" s="20">
        <f t="shared" si="0"/>
        <v>75</v>
      </c>
      <c r="P13" s="100"/>
      <c r="Q13" s="75">
        <f t="shared" si="1"/>
        <v>13</v>
      </c>
    </row>
    <row r="14" spans="1:76" ht="15.75" customHeight="1" x14ac:dyDescent="0.3">
      <c r="A14" s="53">
        <v>11</v>
      </c>
      <c r="B14" s="152">
        <v>38</v>
      </c>
      <c r="C14" s="21">
        <v>13</v>
      </c>
      <c r="D14" s="21">
        <v>10</v>
      </c>
      <c r="E14" s="21">
        <v>0</v>
      </c>
      <c r="F14" s="21">
        <v>9</v>
      </c>
      <c r="G14" s="21">
        <v>0</v>
      </c>
      <c r="H14" s="21">
        <v>11</v>
      </c>
      <c r="I14" s="21">
        <v>9</v>
      </c>
      <c r="J14" s="21">
        <v>10</v>
      </c>
      <c r="K14" s="21">
        <v>10</v>
      </c>
      <c r="L14" s="21">
        <v>7</v>
      </c>
      <c r="M14" s="21"/>
      <c r="N14" s="22"/>
      <c r="O14" s="20">
        <f t="shared" si="0"/>
        <v>79</v>
      </c>
      <c r="P14" s="100"/>
      <c r="Q14" s="75">
        <f t="shared" si="1"/>
        <v>23</v>
      </c>
    </row>
    <row r="15" spans="1:76" ht="15.75" customHeight="1" x14ac:dyDescent="0.3">
      <c r="A15" s="53">
        <v>12</v>
      </c>
      <c r="B15" s="152">
        <v>3</v>
      </c>
      <c r="C15" s="21">
        <v>13</v>
      </c>
      <c r="D15" s="21">
        <v>10</v>
      </c>
      <c r="E15" s="21">
        <v>8</v>
      </c>
      <c r="F15" s="21">
        <v>9</v>
      </c>
      <c r="G15" s="21">
        <v>0</v>
      </c>
      <c r="H15" s="21">
        <v>12</v>
      </c>
      <c r="I15" s="21">
        <v>9</v>
      </c>
      <c r="J15" s="21">
        <v>10</v>
      </c>
      <c r="K15" s="21">
        <v>10</v>
      </c>
      <c r="L15" s="21">
        <v>7</v>
      </c>
      <c r="M15" s="21"/>
      <c r="N15" s="22"/>
      <c r="O15" s="20">
        <f t="shared" si="0"/>
        <v>88</v>
      </c>
      <c r="P15" s="100"/>
      <c r="Q15" s="75">
        <f t="shared" si="1"/>
        <v>31</v>
      </c>
    </row>
    <row r="16" spans="1:76" ht="15.75" customHeight="1" x14ac:dyDescent="0.3">
      <c r="A16" s="53">
        <v>13</v>
      </c>
      <c r="B16" s="152" t="s">
        <v>73</v>
      </c>
      <c r="C16" s="21">
        <v>13</v>
      </c>
      <c r="D16" s="21">
        <v>10</v>
      </c>
      <c r="E16" s="21">
        <v>0</v>
      </c>
      <c r="F16" s="21">
        <v>10</v>
      </c>
      <c r="G16" s="21">
        <v>11</v>
      </c>
      <c r="H16" s="21">
        <v>12</v>
      </c>
      <c r="I16" s="21">
        <v>9</v>
      </c>
      <c r="J16" s="21">
        <v>10</v>
      </c>
      <c r="K16" s="21">
        <v>9</v>
      </c>
      <c r="L16" s="21">
        <v>7</v>
      </c>
      <c r="M16" s="21"/>
      <c r="N16" s="22"/>
      <c r="O16" s="20">
        <f t="shared" si="0"/>
        <v>91</v>
      </c>
      <c r="P16" s="100"/>
      <c r="Q16" s="75">
        <f t="shared" si="1"/>
        <v>23</v>
      </c>
    </row>
    <row r="17" spans="1:17" ht="15.75" customHeight="1" x14ac:dyDescent="0.3">
      <c r="A17" s="53">
        <v>14</v>
      </c>
      <c r="B17" s="17" t="s">
        <v>100</v>
      </c>
      <c r="C17" s="30">
        <v>13</v>
      </c>
      <c r="D17" s="30">
        <v>10</v>
      </c>
      <c r="E17" s="30">
        <v>0</v>
      </c>
      <c r="F17" s="30">
        <v>9</v>
      </c>
      <c r="G17" s="30">
        <v>11</v>
      </c>
      <c r="H17" s="30">
        <v>11</v>
      </c>
      <c r="I17" s="30">
        <v>10</v>
      </c>
      <c r="J17" s="30">
        <v>9</v>
      </c>
      <c r="K17" s="30">
        <v>10</v>
      </c>
      <c r="L17" s="30">
        <v>8</v>
      </c>
      <c r="M17" s="30"/>
      <c r="N17" s="30"/>
      <c r="O17" s="20">
        <f t="shared" si="0"/>
        <v>91</v>
      </c>
      <c r="P17" s="100"/>
      <c r="Q17" s="75">
        <f t="shared" si="1"/>
        <v>23</v>
      </c>
    </row>
    <row r="18" spans="1:17" ht="15.75" customHeight="1" x14ac:dyDescent="0.3">
      <c r="A18" s="53">
        <v>15</v>
      </c>
      <c r="B18" s="17" t="s">
        <v>101</v>
      </c>
      <c r="C18" s="30">
        <v>13</v>
      </c>
      <c r="D18" s="30">
        <v>10</v>
      </c>
      <c r="E18" s="30">
        <v>8</v>
      </c>
      <c r="F18" s="30">
        <v>10</v>
      </c>
      <c r="G18" s="30">
        <v>12</v>
      </c>
      <c r="H18" s="30">
        <v>12</v>
      </c>
      <c r="I18" s="30">
        <v>10</v>
      </c>
      <c r="J18" s="30">
        <v>8</v>
      </c>
      <c r="K18" s="30">
        <v>10</v>
      </c>
      <c r="L18" s="30">
        <v>7</v>
      </c>
      <c r="M18" s="30">
        <v>3</v>
      </c>
      <c r="N18" s="30"/>
      <c r="O18" s="20">
        <f t="shared" si="0"/>
        <v>103</v>
      </c>
      <c r="P18" s="100"/>
      <c r="Q18" s="75">
        <f t="shared" si="1"/>
        <v>31</v>
      </c>
    </row>
    <row r="19" spans="1:17" ht="15.75" customHeight="1" x14ac:dyDescent="0.3">
      <c r="A19" s="53">
        <v>16</v>
      </c>
      <c r="B19" s="17" t="s">
        <v>99</v>
      </c>
      <c r="C19" s="30">
        <v>14</v>
      </c>
      <c r="D19" s="30">
        <v>11</v>
      </c>
      <c r="E19" s="30">
        <v>0</v>
      </c>
      <c r="F19" s="30">
        <v>10</v>
      </c>
      <c r="G19" s="30">
        <v>11</v>
      </c>
      <c r="H19" s="30">
        <v>11</v>
      </c>
      <c r="I19" s="30">
        <v>9</v>
      </c>
      <c r="J19" s="30">
        <v>10</v>
      </c>
      <c r="K19" s="30">
        <v>10</v>
      </c>
      <c r="L19" s="30">
        <v>7</v>
      </c>
      <c r="M19" s="30"/>
      <c r="N19" s="30"/>
      <c r="O19" s="20">
        <f t="shared" si="0"/>
        <v>93</v>
      </c>
      <c r="P19" s="100"/>
      <c r="Q19" s="75">
        <f t="shared" si="1"/>
        <v>25</v>
      </c>
    </row>
    <row r="20" spans="1:17" ht="15.75" customHeight="1" x14ac:dyDescent="0.3">
      <c r="A20" s="53"/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0" t="str">
        <f t="shared" ref="O20:O43" si="2">IF(B20="","",SUM(C20:M20)-(N20))</f>
        <v/>
      </c>
      <c r="P20" s="100"/>
      <c r="Q20" s="75">
        <f t="shared" ref="Q20:Q43" si="3">SUM(C20:E20)</f>
        <v>0</v>
      </c>
    </row>
    <row r="21" spans="1:17" ht="15.75" customHeight="1" x14ac:dyDescent="0.3">
      <c r="A21" s="53"/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0" t="str">
        <f t="shared" si="2"/>
        <v/>
      </c>
      <c r="P21" s="59"/>
      <c r="Q21" s="75">
        <f t="shared" si="3"/>
        <v>0</v>
      </c>
    </row>
    <row r="22" spans="1:17" ht="15.75" customHeight="1" x14ac:dyDescent="0.3">
      <c r="A22" s="53"/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0" t="str">
        <f t="shared" si="2"/>
        <v/>
      </c>
      <c r="P22" s="100"/>
      <c r="Q22" s="75">
        <f t="shared" si="3"/>
        <v>0</v>
      </c>
    </row>
    <row r="23" spans="1:17" ht="15.75" customHeight="1" x14ac:dyDescent="0.3">
      <c r="A23" s="53"/>
      <c r="B23" s="17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0" t="str">
        <f t="shared" si="2"/>
        <v/>
      </c>
      <c r="P23" s="100"/>
      <c r="Q23" s="75">
        <f t="shared" si="3"/>
        <v>0</v>
      </c>
    </row>
    <row r="24" spans="1:17" ht="15.75" customHeight="1" x14ac:dyDescent="0.3">
      <c r="A24" s="53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0" t="str">
        <f t="shared" si="2"/>
        <v/>
      </c>
      <c r="P24" s="100"/>
      <c r="Q24" s="75">
        <f t="shared" si="3"/>
        <v>0</v>
      </c>
    </row>
    <row r="25" spans="1:17" ht="15.75" customHeight="1" x14ac:dyDescent="0.3">
      <c r="A25" s="53"/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0" t="str">
        <f t="shared" si="2"/>
        <v/>
      </c>
      <c r="P25" s="100"/>
      <c r="Q25" s="75">
        <f t="shared" si="3"/>
        <v>0</v>
      </c>
    </row>
    <row r="26" spans="1:17" ht="15.75" customHeight="1" x14ac:dyDescent="0.3">
      <c r="A26" s="53"/>
      <c r="B26" s="1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0" t="str">
        <f t="shared" si="2"/>
        <v/>
      </c>
      <c r="P26" s="100"/>
      <c r="Q26" s="75">
        <f t="shared" si="3"/>
        <v>0</v>
      </c>
    </row>
    <row r="27" spans="1:17" ht="15.75" customHeight="1" x14ac:dyDescent="0.3">
      <c r="A27" s="53"/>
      <c r="B27" s="1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0" t="str">
        <f t="shared" si="2"/>
        <v/>
      </c>
      <c r="P27" s="59"/>
      <c r="Q27" s="75">
        <f t="shared" si="3"/>
        <v>0</v>
      </c>
    </row>
    <row r="28" spans="1:17" ht="15.75" customHeight="1" x14ac:dyDescent="0.3">
      <c r="A28" s="53"/>
      <c r="B28" s="1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 t="str">
        <f t="shared" si="2"/>
        <v/>
      </c>
      <c r="P28" s="59"/>
      <c r="Q28" s="75">
        <f t="shared" si="3"/>
        <v>0</v>
      </c>
    </row>
    <row r="29" spans="1:17" ht="15.75" customHeight="1" x14ac:dyDescent="0.3">
      <c r="A29" s="53"/>
      <c r="B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0" t="str">
        <f t="shared" si="2"/>
        <v/>
      </c>
      <c r="P29" s="59"/>
      <c r="Q29" s="75">
        <f t="shared" si="3"/>
        <v>0</v>
      </c>
    </row>
    <row r="30" spans="1:17" ht="15.75" customHeight="1" x14ac:dyDescent="0.3">
      <c r="A30" s="53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0" t="str">
        <f t="shared" si="2"/>
        <v/>
      </c>
      <c r="P30" s="100"/>
      <c r="Q30" s="75">
        <f t="shared" si="3"/>
        <v>0</v>
      </c>
    </row>
    <row r="31" spans="1:17" ht="15.75" customHeight="1" x14ac:dyDescent="0.3">
      <c r="A31" s="53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0" t="str">
        <f t="shared" si="2"/>
        <v/>
      </c>
      <c r="P31" s="100"/>
      <c r="Q31" s="75">
        <f t="shared" si="3"/>
        <v>0</v>
      </c>
    </row>
    <row r="32" spans="1:17" ht="15.75" customHeight="1" x14ac:dyDescent="0.3">
      <c r="A32" s="53"/>
      <c r="B32" s="1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0" t="str">
        <f t="shared" si="2"/>
        <v/>
      </c>
      <c r="P32" s="100"/>
      <c r="Q32" s="75">
        <f t="shared" si="3"/>
        <v>0</v>
      </c>
    </row>
    <row r="33" spans="1:17" ht="15.75" customHeight="1" x14ac:dyDescent="0.3">
      <c r="A33" s="53"/>
      <c r="B33" s="1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0" t="str">
        <f t="shared" si="2"/>
        <v/>
      </c>
      <c r="P33" s="100"/>
      <c r="Q33" s="75">
        <f t="shared" si="3"/>
        <v>0</v>
      </c>
    </row>
    <row r="34" spans="1:17" ht="15.75" customHeight="1" x14ac:dyDescent="0.3">
      <c r="A34" s="53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0" t="str">
        <f t="shared" si="2"/>
        <v/>
      </c>
      <c r="P34" s="100"/>
      <c r="Q34" s="75">
        <f t="shared" si="3"/>
        <v>0</v>
      </c>
    </row>
    <row r="35" spans="1:17" ht="15.75" customHeight="1" x14ac:dyDescent="0.3">
      <c r="A35" s="53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0" t="str">
        <f t="shared" si="2"/>
        <v/>
      </c>
      <c r="P35" s="100"/>
      <c r="Q35" s="75">
        <f t="shared" si="3"/>
        <v>0</v>
      </c>
    </row>
    <row r="36" spans="1:17" ht="15.75" customHeight="1" x14ac:dyDescent="0.3">
      <c r="A36" s="53"/>
      <c r="B36" s="1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0" t="str">
        <f t="shared" si="2"/>
        <v/>
      </c>
      <c r="P36" s="100"/>
      <c r="Q36" s="75">
        <f t="shared" si="3"/>
        <v>0</v>
      </c>
    </row>
    <row r="37" spans="1:17" ht="15.75" customHeight="1" x14ac:dyDescent="0.3">
      <c r="A37" s="53"/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0" t="str">
        <f t="shared" si="2"/>
        <v/>
      </c>
      <c r="P37" s="100"/>
      <c r="Q37" s="75">
        <f t="shared" si="3"/>
        <v>0</v>
      </c>
    </row>
    <row r="38" spans="1:17" ht="15.75" customHeight="1" x14ac:dyDescent="0.3">
      <c r="A38" s="53"/>
      <c r="B38" s="17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0" t="str">
        <f t="shared" si="2"/>
        <v/>
      </c>
      <c r="P38" s="100"/>
      <c r="Q38" s="75">
        <f t="shared" si="3"/>
        <v>0</v>
      </c>
    </row>
    <row r="39" spans="1:17" ht="15.75" customHeight="1" x14ac:dyDescent="0.3">
      <c r="A39" s="53"/>
      <c r="B39" s="17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0" t="str">
        <f t="shared" si="2"/>
        <v/>
      </c>
      <c r="P39" s="100"/>
      <c r="Q39" s="75">
        <f t="shared" si="3"/>
        <v>0</v>
      </c>
    </row>
    <row r="40" spans="1:17" ht="15.75" customHeight="1" x14ac:dyDescent="0.3">
      <c r="A40" s="53"/>
      <c r="B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0" t="str">
        <f t="shared" si="2"/>
        <v/>
      </c>
      <c r="P40" s="100"/>
      <c r="Q40" s="75">
        <f t="shared" si="3"/>
        <v>0</v>
      </c>
    </row>
    <row r="41" spans="1:17" ht="15.75" customHeight="1" x14ac:dyDescent="0.3">
      <c r="A41" s="53"/>
      <c r="B41" s="1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0" t="str">
        <f t="shared" si="2"/>
        <v/>
      </c>
      <c r="P41" s="100"/>
      <c r="Q41" s="75">
        <f t="shared" si="3"/>
        <v>0</v>
      </c>
    </row>
    <row r="42" spans="1:17" ht="15.75" customHeight="1" x14ac:dyDescent="0.3">
      <c r="A42" s="53"/>
      <c r="B42" s="1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0" t="str">
        <f t="shared" si="2"/>
        <v/>
      </c>
      <c r="P42" s="100"/>
      <c r="Q42" s="75">
        <f t="shared" si="3"/>
        <v>0</v>
      </c>
    </row>
    <row r="43" spans="1:17" ht="15.75" customHeight="1" x14ac:dyDescent="0.3">
      <c r="A43" s="53"/>
      <c r="B43" s="1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0" t="str">
        <f t="shared" si="2"/>
        <v/>
      </c>
      <c r="P43" s="100"/>
      <c r="Q43" s="75">
        <f t="shared" si="3"/>
        <v>0</v>
      </c>
    </row>
  </sheetData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43"/>
  <sheetViews>
    <sheetView zoomScaleNormal="100" workbookViewId="0">
      <pane ySplit="3" topLeftCell="A4" activePane="bottomLeft" state="frozen"/>
      <selection activeCell="B4" sqref="B4:N27"/>
      <selection pane="bottomLeft" activeCell="T15" sqref="T15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76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58" t="s">
        <v>77</v>
      </c>
      <c r="E2" s="258"/>
      <c r="F2" s="261"/>
      <c r="G2" s="262" t="s">
        <v>57</v>
      </c>
      <c r="H2" s="263"/>
      <c r="I2" s="263"/>
      <c r="J2" s="264" t="s">
        <v>58</v>
      </c>
      <c r="K2" s="265"/>
      <c r="L2" s="150"/>
      <c r="M2" s="145"/>
      <c r="N2" s="102"/>
      <c r="O2" s="102"/>
      <c r="P2" s="131"/>
    </row>
    <row r="3" spans="1:76" s="39" customFormat="1" ht="25.5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52">
        <v>123</v>
      </c>
      <c r="C4" s="21">
        <v>13</v>
      </c>
      <c r="D4" s="21">
        <v>11</v>
      </c>
      <c r="E4" s="21">
        <v>8</v>
      </c>
      <c r="F4" s="21">
        <v>11</v>
      </c>
      <c r="G4" s="21">
        <v>10</v>
      </c>
      <c r="H4" s="21">
        <v>11</v>
      </c>
      <c r="I4" s="21">
        <v>9</v>
      </c>
      <c r="J4" s="21">
        <v>8</v>
      </c>
      <c r="K4" s="21">
        <v>9</v>
      </c>
      <c r="L4" s="21">
        <v>7</v>
      </c>
      <c r="M4" s="21">
        <v>0</v>
      </c>
      <c r="N4" s="154"/>
      <c r="O4" s="20">
        <f t="shared" ref="O4:O19" si="0">IF(B4="","",SUM(C4:M4)-(N4))</f>
        <v>97</v>
      </c>
      <c r="P4" s="100"/>
      <c r="Q4" s="75">
        <f t="shared" ref="Q4:Q15" si="1">SUM(C4:E4)</f>
        <v>32</v>
      </c>
    </row>
    <row r="5" spans="1:76" ht="15.75" customHeight="1" x14ac:dyDescent="0.3">
      <c r="A5" s="53">
        <v>2</v>
      </c>
      <c r="B5" s="152">
        <v>82</v>
      </c>
      <c r="C5" s="21">
        <v>14</v>
      </c>
      <c r="D5" s="21">
        <v>12</v>
      </c>
      <c r="E5" s="21">
        <v>8</v>
      </c>
      <c r="F5" s="21">
        <v>10</v>
      </c>
      <c r="G5" s="21">
        <v>10</v>
      </c>
      <c r="H5" s="21">
        <v>11</v>
      </c>
      <c r="I5" s="21">
        <v>8</v>
      </c>
      <c r="J5" s="21">
        <v>9</v>
      </c>
      <c r="K5" s="21">
        <v>9</v>
      </c>
      <c r="L5" s="21">
        <v>8</v>
      </c>
      <c r="M5" s="21">
        <v>3</v>
      </c>
      <c r="N5" s="154"/>
      <c r="O5" s="20">
        <f t="shared" si="0"/>
        <v>102</v>
      </c>
      <c r="P5" s="100"/>
      <c r="Q5" s="75">
        <f t="shared" si="1"/>
        <v>34</v>
      </c>
    </row>
    <row r="6" spans="1:76" ht="15.75" customHeight="1" x14ac:dyDescent="0.3">
      <c r="A6" s="53">
        <v>3</v>
      </c>
      <c r="B6" s="152">
        <v>16</v>
      </c>
      <c r="C6" s="21">
        <v>14</v>
      </c>
      <c r="D6" s="21">
        <v>12</v>
      </c>
      <c r="E6" s="21">
        <v>8</v>
      </c>
      <c r="F6" s="21">
        <v>10</v>
      </c>
      <c r="G6" s="21">
        <v>13</v>
      </c>
      <c r="H6" s="21">
        <v>11</v>
      </c>
      <c r="I6" s="21">
        <v>8</v>
      </c>
      <c r="J6" s="21">
        <v>9</v>
      </c>
      <c r="K6" s="21">
        <v>8</v>
      </c>
      <c r="L6" s="21">
        <v>7</v>
      </c>
      <c r="M6" s="21">
        <v>3</v>
      </c>
      <c r="N6" s="154"/>
      <c r="O6" s="20">
        <f t="shared" si="0"/>
        <v>103</v>
      </c>
      <c r="P6" s="100"/>
      <c r="Q6" s="75">
        <f t="shared" si="1"/>
        <v>34</v>
      </c>
    </row>
    <row r="7" spans="1:76" ht="15.75" customHeight="1" x14ac:dyDescent="0.3">
      <c r="A7" s="53">
        <v>4</v>
      </c>
      <c r="B7" s="152">
        <v>24</v>
      </c>
      <c r="C7" s="21">
        <v>14</v>
      </c>
      <c r="D7" s="21">
        <v>13</v>
      </c>
      <c r="E7" s="21">
        <v>9</v>
      </c>
      <c r="F7" s="21">
        <v>11</v>
      </c>
      <c r="G7" s="21">
        <v>11</v>
      </c>
      <c r="H7" s="21">
        <v>12</v>
      </c>
      <c r="I7" s="21">
        <v>8</v>
      </c>
      <c r="J7" s="21">
        <v>9</v>
      </c>
      <c r="K7" s="21">
        <v>9</v>
      </c>
      <c r="L7" s="21">
        <v>7</v>
      </c>
      <c r="M7" s="21">
        <v>3</v>
      </c>
      <c r="N7" s="153"/>
      <c r="O7" s="20">
        <f t="shared" si="0"/>
        <v>106</v>
      </c>
      <c r="P7" s="100"/>
      <c r="Q7" s="75">
        <f t="shared" si="1"/>
        <v>36</v>
      </c>
    </row>
    <row r="8" spans="1:76" ht="15.75" customHeight="1" x14ac:dyDescent="0.3">
      <c r="A8" s="53">
        <v>5</v>
      </c>
      <c r="B8" s="152">
        <v>94</v>
      </c>
      <c r="C8" s="21">
        <v>16</v>
      </c>
      <c r="D8" s="21">
        <v>10</v>
      </c>
      <c r="E8" s="21">
        <v>8</v>
      </c>
      <c r="F8" s="21">
        <v>9</v>
      </c>
      <c r="G8" s="21">
        <v>12</v>
      </c>
      <c r="H8" s="21">
        <v>12</v>
      </c>
      <c r="I8" s="21">
        <v>9</v>
      </c>
      <c r="J8" s="21">
        <v>8</v>
      </c>
      <c r="K8" s="21">
        <v>9</v>
      </c>
      <c r="L8" s="21">
        <v>8</v>
      </c>
      <c r="M8" s="21">
        <v>3</v>
      </c>
      <c r="N8" s="154"/>
      <c r="O8" s="20">
        <f t="shared" si="0"/>
        <v>104</v>
      </c>
      <c r="P8" s="100"/>
      <c r="Q8" s="75">
        <f t="shared" si="1"/>
        <v>34</v>
      </c>
    </row>
    <row r="9" spans="1:76" ht="15.75" customHeight="1" x14ac:dyDescent="0.3">
      <c r="A9" s="53">
        <v>6</v>
      </c>
      <c r="B9" s="152">
        <v>77</v>
      </c>
      <c r="C9" s="21">
        <v>18</v>
      </c>
      <c r="D9" s="21">
        <v>11</v>
      </c>
      <c r="E9" s="21">
        <v>8</v>
      </c>
      <c r="F9" s="21">
        <v>8</v>
      </c>
      <c r="G9" s="21">
        <v>11</v>
      </c>
      <c r="H9" s="21">
        <v>13</v>
      </c>
      <c r="I9" s="21">
        <v>8</v>
      </c>
      <c r="J9" s="21">
        <v>7</v>
      </c>
      <c r="K9" s="21">
        <v>10</v>
      </c>
      <c r="L9" s="21">
        <v>8</v>
      </c>
      <c r="M9" s="21">
        <v>3</v>
      </c>
      <c r="N9" s="27"/>
      <c r="O9" s="20">
        <f t="shared" si="0"/>
        <v>105</v>
      </c>
      <c r="P9" s="100"/>
      <c r="Q9" s="75">
        <f t="shared" si="1"/>
        <v>37</v>
      </c>
    </row>
    <row r="10" spans="1:76" ht="15.75" customHeight="1" x14ac:dyDescent="0.3">
      <c r="A10" s="53">
        <v>7</v>
      </c>
      <c r="B10" s="152">
        <v>36</v>
      </c>
      <c r="C10" s="21">
        <v>16</v>
      </c>
      <c r="D10" s="21">
        <v>11</v>
      </c>
      <c r="E10" s="21">
        <v>8</v>
      </c>
      <c r="F10" s="21">
        <v>8</v>
      </c>
      <c r="G10" s="21">
        <v>12</v>
      </c>
      <c r="H10" s="21">
        <v>12</v>
      </c>
      <c r="I10" s="21">
        <v>8</v>
      </c>
      <c r="J10" s="21">
        <v>8</v>
      </c>
      <c r="K10" s="21">
        <v>9</v>
      </c>
      <c r="L10" s="21">
        <v>7</v>
      </c>
      <c r="M10" s="21">
        <v>3</v>
      </c>
      <c r="N10" s="29"/>
      <c r="O10" s="20">
        <f t="shared" si="0"/>
        <v>102</v>
      </c>
      <c r="P10" s="100"/>
      <c r="Q10" s="75">
        <f t="shared" si="1"/>
        <v>35</v>
      </c>
    </row>
    <row r="11" spans="1:76" ht="15.75" customHeight="1" x14ac:dyDescent="0.3">
      <c r="A11" s="53">
        <v>8</v>
      </c>
      <c r="B11" s="155">
        <v>28</v>
      </c>
      <c r="C11" s="30">
        <v>14</v>
      </c>
      <c r="D11" s="30">
        <v>10</v>
      </c>
      <c r="E11" s="30">
        <v>7</v>
      </c>
      <c r="F11" s="30">
        <v>9</v>
      </c>
      <c r="G11" s="30">
        <v>12</v>
      </c>
      <c r="H11" s="30">
        <v>13</v>
      </c>
      <c r="I11" s="30">
        <v>8</v>
      </c>
      <c r="J11" s="30">
        <v>9</v>
      </c>
      <c r="K11" s="30">
        <v>9</v>
      </c>
      <c r="L11" s="30">
        <v>8</v>
      </c>
      <c r="M11" s="30">
        <v>3</v>
      </c>
      <c r="N11" s="22"/>
      <c r="O11" s="20">
        <f t="shared" si="0"/>
        <v>102</v>
      </c>
      <c r="P11" s="100"/>
      <c r="Q11" s="75">
        <f t="shared" si="1"/>
        <v>31</v>
      </c>
    </row>
    <row r="12" spans="1:76" ht="15.75" customHeight="1" x14ac:dyDescent="0.3">
      <c r="A12" s="53">
        <v>9</v>
      </c>
      <c r="B12" s="151" t="s">
        <v>84</v>
      </c>
      <c r="C12" s="21">
        <v>17</v>
      </c>
      <c r="D12" s="21">
        <v>12</v>
      </c>
      <c r="E12" s="21">
        <v>9</v>
      </c>
      <c r="F12" s="21">
        <v>9</v>
      </c>
      <c r="G12" s="21">
        <v>13</v>
      </c>
      <c r="H12" s="21">
        <v>13</v>
      </c>
      <c r="I12" s="21">
        <v>9</v>
      </c>
      <c r="J12" s="21">
        <v>10</v>
      </c>
      <c r="K12" s="21">
        <v>10</v>
      </c>
      <c r="L12" s="21">
        <v>8</v>
      </c>
      <c r="M12" s="21">
        <v>3</v>
      </c>
      <c r="N12" s="30"/>
      <c r="O12" s="20">
        <f t="shared" si="0"/>
        <v>113</v>
      </c>
      <c r="P12" s="100"/>
      <c r="Q12" s="75">
        <f t="shared" si="1"/>
        <v>38</v>
      </c>
    </row>
    <row r="13" spans="1:76" ht="15.75" customHeight="1" x14ac:dyDescent="0.3">
      <c r="A13" s="53">
        <v>10</v>
      </c>
      <c r="B13" s="151" t="s">
        <v>85</v>
      </c>
      <c r="C13" s="21">
        <v>18</v>
      </c>
      <c r="D13" s="21">
        <v>13</v>
      </c>
      <c r="E13" s="21">
        <v>8</v>
      </c>
      <c r="F13" s="21">
        <v>10</v>
      </c>
      <c r="G13" s="21">
        <v>11</v>
      </c>
      <c r="H13" s="21">
        <v>13</v>
      </c>
      <c r="I13" s="21">
        <v>10</v>
      </c>
      <c r="J13" s="21">
        <v>9</v>
      </c>
      <c r="K13" s="21">
        <v>8</v>
      </c>
      <c r="L13" s="21">
        <v>8</v>
      </c>
      <c r="M13" s="21">
        <v>3</v>
      </c>
      <c r="N13" s="22"/>
      <c r="O13" s="20">
        <f t="shared" si="0"/>
        <v>111</v>
      </c>
      <c r="P13" s="100"/>
      <c r="Q13" s="75">
        <f t="shared" si="1"/>
        <v>39</v>
      </c>
    </row>
    <row r="14" spans="1:76" ht="15.75" customHeight="1" x14ac:dyDescent="0.3">
      <c r="A14" s="53">
        <v>11</v>
      </c>
      <c r="B14" s="151" t="s">
        <v>72</v>
      </c>
      <c r="C14" s="21">
        <v>18</v>
      </c>
      <c r="D14" s="21">
        <v>11</v>
      </c>
      <c r="E14" s="21">
        <v>8</v>
      </c>
      <c r="F14" s="21">
        <v>10</v>
      </c>
      <c r="G14" s="21">
        <v>12</v>
      </c>
      <c r="H14" s="21">
        <v>12</v>
      </c>
      <c r="I14" s="21">
        <v>10</v>
      </c>
      <c r="J14" s="21">
        <v>9</v>
      </c>
      <c r="K14" s="21">
        <v>10</v>
      </c>
      <c r="L14" s="21">
        <v>8</v>
      </c>
      <c r="M14" s="21">
        <v>3</v>
      </c>
      <c r="N14" s="30"/>
      <c r="O14" s="20">
        <f t="shared" si="0"/>
        <v>111</v>
      </c>
      <c r="P14" s="100"/>
      <c r="Q14" s="75">
        <f t="shared" si="1"/>
        <v>37</v>
      </c>
    </row>
    <row r="15" spans="1:76" ht="15.75" customHeight="1" x14ac:dyDescent="0.3">
      <c r="A15" s="53">
        <v>12</v>
      </c>
      <c r="B15" s="151" t="s">
        <v>86</v>
      </c>
      <c r="C15" s="21">
        <v>17</v>
      </c>
      <c r="D15" s="21">
        <v>11</v>
      </c>
      <c r="E15" s="21">
        <v>8</v>
      </c>
      <c r="F15" s="21">
        <v>9</v>
      </c>
      <c r="G15" s="21">
        <v>12</v>
      </c>
      <c r="H15" s="21">
        <v>13</v>
      </c>
      <c r="I15" s="21">
        <v>9</v>
      </c>
      <c r="J15" s="21">
        <v>9</v>
      </c>
      <c r="K15" s="21">
        <v>10</v>
      </c>
      <c r="L15" s="21">
        <v>7</v>
      </c>
      <c r="M15" s="21">
        <v>3</v>
      </c>
      <c r="N15" s="22"/>
      <c r="O15" s="20">
        <f t="shared" si="0"/>
        <v>108</v>
      </c>
      <c r="P15" s="100"/>
      <c r="Q15" s="75">
        <f t="shared" si="1"/>
        <v>36</v>
      </c>
    </row>
    <row r="16" spans="1:76" ht="15.75" customHeight="1" x14ac:dyDescent="0.3">
      <c r="A16" s="53"/>
      <c r="B16" s="15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0" t="str">
        <f t="shared" si="0"/>
        <v/>
      </c>
      <c r="P16" s="100"/>
      <c r="Q16" s="75">
        <f t="shared" ref="Q16:Q43" si="2">SUM(C16:E16)</f>
        <v>0</v>
      </c>
    </row>
    <row r="17" spans="1:17" ht="15.75" customHeight="1" x14ac:dyDescent="0.3">
      <c r="A17" s="53"/>
      <c r="B17" s="15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0" t="str">
        <f t="shared" si="0"/>
        <v/>
      </c>
      <c r="P17" s="100"/>
      <c r="Q17" s="75">
        <f t="shared" si="2"/>
        <v>0</v>
      </c>
    </row>
    <row r="18" spans="1:17" ht="15.75" customHeight="1" x14ac:dyDescent="0.3">
      <c r="A18" s="53"/>
      <c r="B18" s="15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0" t="str">
        <f t="shared" si="0"/>
        <v/>
      </c>
      <c r="P18" s="100"/>
      <c r="Q18" s="75">
        <f t="shared" si="2"/>
        <v>0</v>
      </c>
    </row>
    <row r="19" spans="1:17" ht="15.75" customHeight="1" x14ac:dyDescent="0.3">
      <c r="A19" s="53"/>
      <c r="B19" s="155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0" t="str">
        <f t="shared" si="0"/>
        <v/>
      </c>
      <c r="P19" s="100"/>
      <c r="Q19" s="75">
        <f t="shared" si="2"/>
        <v>0</v>
      </c>
    </row>
    <row r="20" spans="1:17" ht="15.75" customHeight="1" x14ac:dyDescent="0.3">
      <c r="A20" s="53"/>
      <c r="B20" s="15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0" t="str">
        <f t="shared" ref="O20:O43" si="3">IF(B20="","",SUM(C20:M20)-(N20))</f>
        <v/>
      </c>
      <c r="P20" s="100"/>
      <c r="Q20" s="75">
        <f t="shared" si="2"/>
        <v>0</v>
      </c>
    </row>
    <row r="21" spans="1:17" ht="15.75" customHeight="1" x14ac:dyDescent="0.3">
      <c r="A21" s="53"/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04"/>
      <c r="O21" s="20" t="str">
        <f t="shared" si="3"/>
        <v/>
      </c>
      <c r="P21" s="59"/>
      <c r="Q21" s="75">
        <f t="shared" si="2"/>
        <v>0</v>
      </c>
    </row>
    <row r="22" spans="1:17" ht="15.75" customHeight="1" x14ac:dyDescent="0.3">
      <c r="A22" s="53"/>
      <c r="B22" s="17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01"/>
      <c r="O22" s="20" t="str">
        <f t="shared" si="3"/>
        <v/>
      </c>
      <c r="P22" s="100"/>
      <c r="Q22" s="75">
        <f t="shared" si="2"/>
        <v>0</v>
      </c>
    </row>
    <row r="23" spans="1:17" ht="15.75" customHeight="1" x14ac:dyDescent="0.3">
      <c r="A23" s="53"/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04"/>
      <c r="O23" s="20" t="str">
        <f t="shared" si="3"/>
        <v/>
      </c>
      <c r="P23" s="100"/>
      <c r="Q23" s="75">
        <f t="shared" si="2"/>
        <v>0</v>
      </c>
    </row>
    <row r="24" spans="1:17" ht="15.75" customHeight="1" x14ac:dyDescent="0.3">
      <c r="A24" s="53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104"/>
      <c r="O24" s="20" t="str">
        <f t="shared" si="3"/>
        <v/>
      </c>
      <c r="P24" s="100"/>
      <c r="Q24" s="75">
        <f t="shared" si="2"/>
        <v>0</v>
      </c>
    </row>
    <row r="25" spans="1:17" ht="15.75" customHeight="1" x14ac:dyDescent="0.3">
      <c r="A25" s="53"/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0" t="str">
        <f t="shared" si="3"/>
        <v/>
      </c>
      <c r="P25" s="100"/>
      <c r="Q25" s="75">
        <f t="shared" si="2"/>
        <v>0</v>
      </c>
    </row>
    <row r="26" spans="1:17" ht="15.75" customHeight="1" x14ac:dyDescent="0.3">
      <c r="A26" s="53"/>
      <c r="B26" s="1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0" t="str">
        <f t="shared" si="3"/>
        <v/>
      </c>
      <c r="P26" s="100"/>
      <c r="Q26" s="75">
        <f t="shared" si="2"/>
        <v>0</v>
      </c>
    </row>
    <row r="27" spans="1:17" ht="15.75" customHeight="1" x14ac:dyDescent="0.3">
      <c r="A27" s="53"/>
      <c r="B27" s="1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0" t="str">
        <f t="shared" si="3"/>
        <v/>
      </c>
      <c r="P27" s="59"/>
      <c r="Q27" s="75">
        <f t="shared" si="2"/>
        <v>0</v>
      </c>
    </row>
    <row r="28" spans="1:17" ht="15.75" customHeight="1" x14ac:dyDescent="0.3">
      <c r="A28" s="53"/>
      <c r="B28" s="1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 t="str">
        <f t="shared" si="3"/>
        <v/>
      </c>
      <c r="P28" s="59"/>
      <c r="Q28" s="75">
        <f t="shared" si="2"/>
        <v>0</v>
      </c>
    </row>
    <row r="29" spans="1:17" ht="15.75" customHeight="1" x14ac:dyDescent="0.3">
      <c r="A29" s="53"/>
      <c r="B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0" t="str">
        <f t="shared" si="3"/>
        <v/>
      </c>
      <c r="P29" s="59"/>
      <c r="Q29" s="75">
        <f t="shared" si="2"/>
        <v>0</v>
      </c>
    </row>
    <row r="30" spans="1:17" ht="15.75" customHeight="1" x14ac:dyDescent="0.3">
      <c r="A30" s="53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0" t="str">
        <f t="shared" si="3"/>
        <v/>
      </c>
      <c r="P30" s="100"/>
      <c r="Q30" s="75">
        <f t="shared" si="2"/>
        <v>0</v>
      </c>
    </row>
    <row r="31" spans="1:17" ht="15.75" customHeight="1" x14ac:dyDescent="0.3">
      <c r="A31" s="53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0" t="str">
        <f t="shared" si="3"/>
        <v/>
      </c>
      <c r="P31" s="100"/>
      <c r="Q31" s="75">
        <f t="shared" si="2"/>
        <v>0</v>
      </c>
    </row>
    <row r="32" spans="1:17" ht="15.75" customHeight="1" x14ac:dyDescent="0.3">
      <c r="A32" s="53"/>
      <c r="B32" s="1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0" t="str">
        <f t="shared" si="3"/>
        <v/>
      </c>
      <c r="P32" s="100"/>
      <c r="Q32" s="75">
        <f t="shared" si="2"/>
        <v>0</v>
      </c>
    </row>
    <row r="33" spans="1:17" ht="15.75" customHeight="1" x14ac:dyDescent="0.3">
      <c r="A33" s="53"/>
      <c r="B33" s="1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0" t="str">
        <f t="shared" si="3"/>
        <v/>
      </c>
      <c r="P33" s="100"/>
      <c r="Q33" s="75">
        <f t="shared" si="2"/>
        <v>0</v>
      </c>
    </row>
    <row r="34" spans="1:17" ht="15.75" customHeight="1" x14ac:dyDescent="0.3">
      <c r="A34" s="53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0" t="str">
        <f t="shared" si="3"/>
        <v/>
      </c>
      <c r="P34" s="100"/>
      <c r="Q34" s="75">
        <f t="shared" si="2"/>
        <v>0</v>
      </c>
    </row>
    <row r="35" spans="1:17" ht="15.75" customHeight="1" x14ac:dyDescent="0.3">
      <c r="A35" s="53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0" t="str">
        <f t="shared" si="3"/>
        <v/>
      </c>
      <c r="P35" s="100"/>
      <c r="Q35" s="75">
        <f t="shared" si="2"/>
        <v>0</v>
      </c>
    </row>
    <row r="36" spans="1:17" ht="15.75" customHeight="1" x14ac:dyDescent="0.3">
      <c r="A36" s="53"/>
      <c r="B36" s="1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0" t="str">
        <f t="shared" si="3"/>
        <v/>
      </c>
      <c r="P36" s="100"/>
      <c r="Q36" s="75">
        <f t="shared" si="2"/>
        <v>0</v>
      </c>
    </row>
    <row r="37" spans="1:17" ht="15.75" customHeight="1" x14ac:dyDescent="0.3">
      <c r="A37" s="53"/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0" t="str">
        <f t="shared" si="3"/>
        <v/>
      </c>
      <c r="P37" s="100"/>
      <c r="Q37" s="75">
        <f t="shared" si="2"/>
        <v>0</v>
      </c>
    </row>
    <row r="38" spans="1:17" ht="15.75" customHeight="1" x14ac:dyDescent="0.3">
      <c r="A38" s="53"/>
      <c r="B38" s="17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0" t="str">
        <f t="shared" si="3"/>
        <v/>
      </c>
      <c r="P38" s="100"/>
      <c r="Q38" s="75">
        <f t="shared" si="2"/>
        <v>0</v>
      </c>
    </row>
    <row r="39" spans="1:17" ht="15.75" customHeight="1" x14ac:dyDescent="0.3">
      <c r="A39" s="53"/>
      <c r="B39" s="17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0" t="str">
        <f t="shared" si="3"/>
        <v/>
      </c>
      <c r="P39" s="100"/>
      <c r="Q39" s="75">
        <f t="shared" si="2"/>
        <v>0</v>
      </c>
    </row>
    <row r="40" spans="1:17" ht="15.75" customHeight="1" x14ac:dyDescent="0.3">
      <c r="A40" s="53"/>
      <c r="B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0" t="str">
        <f t="shared" si="3"/>
        <v/>
      </c>
      <c r="P40" s="100"/>
      <c r="Q40" s="75">
        <f t="shared" si="2"/>
        <v>0</v>
      </c>
    </row>
    <row r="41" spans="1:17" ht="15.75" customHeight="1" x14ac:dyDescent="0.3">
      <c r="A41" s="53"/>
      <c r="B41" s="1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0" t="str">
        <f t="shared" si="3"/>
        <v/>
      </c>
      <c r="P41" s="100"/>
      <c r="Q41" s="75">
        <f t="shared" si="2"/>
        <v>0</v>
      </c>
    </row>
    <row r="42" spans="1:17" ht="15.75" customHeight="1" x14ac:dyDescent="0.3">
      <c r="A42" s="53"/>
      <c r="B42" s="1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0" t="str">
        <f t="shared" si="3"/>
        <v/>
      </c>
      <c r="P42" s="100"/>
      <c r="Q42" s="75">
        <f t="shared" si="2"/>
        <v>0</v>
      </c>
    </row>
    <row r="43" spans="1:17" ht="15.75" customHeight="1" x14ac:dyDescent="0.3">
      <c r="A43" s="53"/>
      <c r="B43" s="1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0" t="str">
        <f t="shared" si="3"/>
        <v/>
      </c>
      <c r="P43" s="100"/>
      <c r="Q43" s="75">
        <f t="shared" si="2"/>
        <v>0</v>
      </c>
    </row>
  </sheetData>
  <sortState xmlns:xlrd2="http://schemas.microsoft.com/office/spreadsheetml/2017/richdata2" ref="B6:O21">
    <sortCondition descending="1" ref="O6:O21"/>
  </sortState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43"/>
  <sheetViews>
    <sheetView zoomScaleNormal="100" workbookViewId="0">
      <pane ySplit="3" topLeftCell="A4" activePane="bottomLeft" state="frozen"/>
      <selection activeCell="B4" sqref="B4:N27"/>
      <selection pane="bottomLeft" activeCell="T15" sqref="T15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74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58" t="s">
        <v>75</v>
      </c>
      <c r="E2" s="258"/>
      <c r="F2" s="261"/>
      <c r="G2" s="262" t="s">
        <v>57</v>
      </c>
      <c r="H2" s="263"/>
      <c r="I2" s="263"/>
      <c r="J2" s="264" t="s">
        <v>58</v>
      </c>
      <c r="K2" s="265"/>
      <c r="L2" s="150"/>
      <c r="M2" s="145"/>
      <c r="N2" s="102"/>
      <c r="O2" s="102"/>
      <c r="P2" s="131"/>
    </row>
    <row r="3" spans="1:76" s="39" customFormat="1" ht="25.5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7">
        <v>55</v>
      </c>
      <c r="C4" s="30">
        <v>19</v>
      </c>
      <c r="D4" s="30">
        <v>12</v>
      </c>
      <c r="E4" s="30">
        <v>10</v>
      </c>
      <c r="F4" s="30">
        <v>10</v>
      </c>
      <c r="G4" s="30">
        <v>11</v>
      </c>
      <c r="H4" s="30">
        <v>13</v>
      </c>
      <c r="I4" s="30">
        <v>9</v>
      </c>
      <c r="J4" s="30">
        <v>10</v>
      </c>
      <c r="K4" s="30">
        <v>10</v>
      </c>
      <c r="L4" s="30">
        <v>8</v>
      </c>
      <c r="M4" s="30">
        <v>3</v>
      </c>
      <c r="N4" s="30"/>
      <c r="O4" s="20">
        <f t="shared" ref="O4:O23" si="0">IF(B4="","",SUM(C4:M4)-(N4))</f>
        <v>115</v>
      </c>
      <c r="P4" s="100"/>
      <c r="Q4" s="75">
        <f t="shared" ref="Q4:Q23" si="1">SUM(C4:E4)</f>
        <v>41</v>
      </c>
    </row>
    <row r="5" spans="1:76" ht="15.75" customHeight="1" x14ac:dyDescent="0.3">
      <c r="A5" s="53">
        <v>2</v>
      </c>
      <c r="B5" s="17">
        <v>4</v>
      </c>
      <c r="C5" s="30">
        <v>18</v>
      </c>
      <c r="D5" s="30">
        <v>11</v>
      </c>
      <c r="E5" s="30">
        <v>9</v>
      </c>
      <c r="F5" s="30">
        <v>9</v>
      </c>
      <c r="G5" s="30">
        <v>11</v>
      </c>
      <c r="H5" s="30">
        <v>13</v>
      </c>
      <c r="I5" s="30">
        <v>9</v>
      </c>
      <c r="J5" s="30">
        <v>9</v>
      </c>
      <c r="K5" s="30">
        <v>10</v>
      </c>
      <c r="L5" s="30">
        <v>8</v>
      </c>
      <c r="M5" s="30">
        <v>3</v>
      </c>
      <c r="N5" s="30"/>
      <c r="O5" s="20">
        <f t="shared" si="0"/>
        <v>110</v>
      </c>
      <c r="P5" s="100"/>
      <c r="Q5" s="75">
        <f t="shared" si="1"/>
        <v>38</v>
      </c>
    </row>
    <row r="6" spans="1:76" ht="15.75" customHeight="1" x14ac:dyDescent="0.3">
      <c r="A6" s="53">
        <v>3</v>
      </c>
      <c r="B6" s="17">
        <v>44</v>
      </c>
      <c r="C6" s="30">
        <v>18</v>
      </c>
      <c r="D6" s="30">
        <v>10</v>
      </c>
      <c r="E6" s="30">
        <v>9</v>
      </c>
      <c r="F6" s="30">
        <v>9</v>
      </c>
      <c r="G6" s="30">
        <v>13</v>
      </c>
      <c r="H6" s="30">
        <v>12</v>
      </c>
      <c r="I6" s="30">
        <v>10</v>
      </c>
      <c r="J6" s="30">
        <v>9</v>
      </c>
      <c r="K6" s="30">
        <v>9</v>
      </c>
      <c r="L6" s="30">
        <v>8</v>
      </c>
      <c r="M6" s="30">
        <v>3</v>
      </c>
      <c r="N6" s="30"/>
      <c r="O6" s="20">
        <f t="shared" si="0"/>
        <v>110</v>
      </c>
      <c r="P6" s="100"/>
      <c r="Q6" s="75">
        <f t="shared" si="1"/>
        <v>37</v>
      </c>
    </row>
    <row r="7" spans="1:76" ht="15.75" customHeight="1" x14ac:dyDescent="0.3">
      <c r="A7" s="53">
        <v>4</v>
      </c>
      <c r="B7" s="17">
        <v>59</v>
      </c>
      <c r="C7" s="21">
        <v>17</v>
      </c>
      <c r="D7" s="21">
        <v>0</v>
      </c>
      <c r="E7" s="21">
        <v>9</v>
      </c>
      <c r="F7" s="21">
        <v>9</v>
      </c>
      <c r="G7" s="21">
        <v>12</v>
      </c>
      <c r="H7" s="21">
        <v>13</v>
      </c>
      <c r="I7" s="21">
        <v>9</v>
      </c>
      <c r="J7" s="21">
        <v>10</v>
      </c>
      <c r="K7" s="21">
        <v>9</v>
      </c>
      <c r="L7" s="21">
        <v>8</v>
      </c>
      <c r="M7" s="21">
        <v>0</v>
      </c>
      <c r="N7" s="22"/>
      <c r="O7" s="20">
        <f t="shared" si="0"/>
        <v>96</v>
      </c>
      <c r="P7" s="100"/>
      <c r="Q7" s="75">
        <f t="shared" si="1"/>
        <v>26</v>
      </c>
    </row>
    <row r="8" spans="1:76" ht="15.75" customHeight="1" x14ac:dyDescent="0.3">
      <c r="A8" s="53">
        <v>5</v>
      </c>
      <c r="B8" s="17">
        <v>5</v>
      </c>
      <c r="C8" s="21">
        <v>16</v>
      </c>
      <c r="D8" s="21">
        <v>10</v>
      </c>
      <c r="E8" s="21">
        <v>8</v>
      </c>
      <c r="F8" s="21">
        <v>9</v>
      </c>
      <c r="G8" s="21">
        <v>12</v>
      </c>
      <c r="H8" s="21">
        <v>12</v>
      </c>
      <c r="I8" s="21">
        <v>9</v>
      </c>
      <c r="J8" s="21">
        <v>9</v>
      </c>
      <c r="K8" s="21">
        <v>10</v>
      </c>
      <c r="L8" s="21">
        <v>10</v>
      </c>
      <c r="M8" s="21">
        <v>3</v>
      </c>
      <c r="N8" s="22"/>
      <c r="O8" s="20">
        <f t="shared" si="0"/>
        <v>108</v>
      </c>
      <c r="P8" s="100"/>
      <c r="Q8" s="75">
        <f t="shared" si="1"/>
        <v>34</v>
      </c>
    </row>
    <row r="9" spans="1:76" ht="15.75" customHeight="1" x14ac:dyDescent="0.3">
      <c r="A9" s="53">
        <v>6</v>
      </c>
      <c r="B9" s="17">
        <v>28</v>
      </c>
      <c r="C9" s="21">
        <v>14</v>
      </c>
      <c r="D9" s="21">
        <v>11</v>
      </c>
      <c r="E9" s="21">
        <v>8</v>
      </c>
      <c r="F9" s="21">
        <v>10</v>
      </c>
      <c r="G9" s="21">
        <v>11</v>
      </c>
      <c r="H9" s="21">
        <v>13</v>
      </c>
      <c r="I9" s="21">
        <v>9</v>
      </c>
      <c r="J9" s="21">
        <v>9</v>
      </c>
      <c r="K9" s="21">
        <v>11</v>
      </c>
      <c r="L9" s="21">
        <v>10</v>
      </c>
      <c r="M9" s="21">
        <v>3</v>
      </c>
      <c r="N9" s="22"/>
      <c r="O9" s="20">
        <f t="shared" si="0"/>
        <v>109</v>
      </c>
      <c r="P9" s="100"/>
      <c r="Q9" s="75">
        <f t="shared" si="1"/>
        <v>33</v>
      </c>
    </row>
    <row r="10" spans="1:76" ht="15.75" customHeight="1" x14ac:dyDescent="0.3">
      <c r="A10" s="53">
        <v>7</v>
      </c>
      <c r="B10" s="17">
        <v>39</v>
      </c>
      <c r="C10" s="21">
        <v>13</v>
      </c>
      <c r="D10" s="21">
        <v>10</v>
      </c>
      <c r="E10" s="21">
        <v>9</v>
      </c>
      <c r="F10" s="21">
        <v>10</v>
      </c>
      <c r="G10" s="21">
        <v>12</v>
      </c>
      <c r="H10" s="21">
        <v>12</v>
      </c>
      <c r="I10" s="21">
        <v>9</v>
      </c>
      <c r="J10" s="21">
        <v>9</v>
      </c>
      <c r="K10" s="21">
        <v>11</v>
      </c>
      <c r="L10" s="21">
        <v>9</v>
      </c>
      <c r="M10" s="21">
        <v>3</v>
      </c>
      <c r="N10" s="22"/>
      <c r="O10" s="20">
        <f t="shared" si="0"/>
        <v>107</v>
      </c>
      <c r="P10" s="100"/>
      <c r="Q10" s="75">
        <f t="shared" si="1"/>
        <v>32</v>
      </c>
    </row>
    <row r="11" spans="1:76" ht="15.75" customHeight="1" x14ac:dyDescent="0.3">
      <c r="A11" s="53">
        <v>8</v>
      </c>
      <c r="B11" s="17">
        <v>34</v>
      </c>
      <c r="C11" s="30">
        <v>15</v>
      </c>
      <c r="D11" s="30">
        <v>0</v>
      </c>
      <c r="E11" s="30">
        <v>8</v>
      </c>
      <c r="F11" s="30">
        <v>9</v>
      </c>
      <c r="G11" s="30">
        <v>11</v>
      </c>
      <c r="H11" s="30">
        <v>12</v>
      </c>
      <c r="I11" s="30">
        <v>8</v>
      </c>
      <c r="J11" s="30">
        <v>9</v>
      </c>
      <c r="K11" s="30">
        <v>10</v>
      </c>
      <c r="L11" s="30">
        <v>9</v>
      </c>
      <c r="M11" s="30"/>
      <c r="N11" s="30"/>
      <c r="O11" s="20">
        <f t="shared" si="0"/>
        <v>91</v>
      </c>
      <c r="P11" s="100"/>
      <c r="Q11" s="75">
        <f t="shared" si="1"/>
        <v>23</v>
      </c>
    </row>
    <row r="12" spans="1:76" ht="15.75" customHeight="1" x14ac:dyDescent="0.3">
      <c r="A12" s="53">
        <v>9</v>
      </c>
      <c r="B12" s="17">
        <v>38</v>
      </c>
      <c r="C12" s="30">
        <v>13</v>
      </c>
      <c r="D12" s="30">
        <v>10</v>
      </c>
      <c r="E12" s="30">
        <v>0</v>
      </c>
      <c r="F12" s="30">
        <v>9</v>
      </c>
      <c r="G12" s="30">
        <v>0</v>
      </c>
      <c r="H12" s="30">
        <v>11</v>
      </c>
      <c r="I12" s="30">
        <v>9</v>
      </c>
      <c r="J12" s="30">
        <v>10</v>
      </c>
      <c r="K12" s="30">
        <v>10</v>
      </c>
      <c r="L12" s="30">
        <v>7</v>
      </c>
      <c r="M12" s="30"/>
      <c r="N12" s="30"/>
      <c r="O12" s="20">
        <f t="shared" si="0"/>
        <v>79</v>
      </c>
      <c r="P12" s="100"/>
      <c r="Q12" s="75">
        <f t="shared" si="1"/>
        <v>23</v>
      </c>
    </row>
    <row r="13" spans="1:76" ht="15.75" customHeight="1" x14ac:dyDescent="0.3">
      <c r="A13" s="53">
        <v>10</v>
      </c>
      <c r="B13" s="17">
        <v>3</v>
      </c>
      <c r="C13" s="30">
        <v>13</v>
      </c>
      <c r="D13" s="30">
        <v>10</v>
      </c>
      <c r="E13" s="30">
        <v>8</v>
      </c>
      <c r="F13" s="30">
        <v>9</v>
      </c>
      <c r="G13" s="30">
        <v>0</v>
      </c>
      <c r="H13" s="30">
        <v>12</v>
      </c>
      <c r="I13" s="30">
        <v>9</v>
      </c>
      <c r="J13" s="30">
        <v>10</v>
      </c>
      <c r="K13" s="30">
        <v>10</v>
      </c>
      <c r="L13" s="30">
        <v>7</v>
      </c>
      <c r="M13" s="30"/>
      <c r="N13" s="30"/>
      <c r="O13" s="20">
        <f t="shared" si="0"/>
        <v>88</v>
      </c>
      <c r="P13" s="100"/>
      <c r="Q13" s="75">
        <f t="shared" si="1"/>
        <v>31</v>
      </c>
    </row>
    <row r="14" spans="1:76" ht="15.75" customHeight="1" x14ac:dyDescent="0.3">
      <c r="A14" s="53">
        <v>11</v>
      </c>
      <c r="B14" s="17">
        <v>16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/>
      <c r="N14" s="22"/>
      <c r="O14" s="20">
        <f t="shared" si="0"/>
        <v>0</v>
      </c>
      <c r="P14" s="100"/>
      <c r="Q14" s="75">
        <f t="shared" si="1"/>
        <v>0</v>
      </c>
    </row>
    <row r="15" spans="1:76" ht="15.75" customHeight="1" x14ac:dyDescent="0.3">
      <c r="A15" s="53">
        <v>12</v>
      </c>
      <c r="B15" s="17">
        <v>51</v>
      </c>
      <c r="C15" s="30">
        <v>22</v>
      </c>
      <c r="D15" s="30">
        <v>10</v>
      </c>
      <c r="E15" s="30">
        <v>8</v>
      </c>
      <c r="F15" s="30">
        <v>9</v>
      </c>
      <c r="G15" s="30">
        <v>0</v>
      </c>
      <c r="H15" s="30">
        <v>13</v>
      </c>
      <c r="I15" s="30">
        <v>9</v>
      </c>
      <c r="J15" s="30">
        <v>9</v>
      </c>
      <c r="K15" s="30">
        <v>9</v>
      </c>
      <c r="L15" s="30">
        <v>9</v>
      </c>
      <c r="M15" s="30"/>
      <c r="N15" s="30"/>
      <c r="O15" s="20">
        <f t="shared" si="0"/>
        <v>98</v>
      </c>
      <c r="P15" s="100"/>
      <c r="Q15" s="75">
        <f t="shared" si="1"/>
        <v>40</v>
      </c>
    </row>
    <row r="16" spans="1:76" ht="15.75" customHeight="1" x14ac:dyDescent="0.3">
      <c r="A16" s="53"/>
      <c r="B16" s="1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0" t="str">
        <f t="shared" si="0"/>
        <v/>
      </c>
      <c r="P16" s="100"/>
      <c r="Q16" s="75">
        <f t="shared" si="1"/>
        <v>0</v>
      </c>
    </row>
    <row r="17" spans="1:17" ht="15.75" customHeight="1" x14ac:dyDescent="0.3">
      <c r="A17" s="53"/>
      <c r="B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0" t="str">
        <f t="shared" si="0"/>
        <v/>
      </c>
      <c r="P17" s="100"/>
      <c r="Q17" s="75">
        <f t="shared" si="1"/>
        <v>0</v>
      </c>
    </row>
    <row r="18" spans="1:17" ht="15.75" customHeight="1" x14ac:dyDescent="0.3">
      <c r="A18" s="53"/>
      <c r="B18" s="17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0" t="str">
        <f t="shared" si="0"/>
        <v/>
      </c>
      <c r="P18" s="100"/>
      <c r="Q18" s="75">
        <f t="shared" si="1"/>
        <v>0</v>
      </c>
    </row>
    <row r="19" spans="1:17" ht="15.75" customHeight="1" x14ac:dyDescent="0.3">
      <c r="A19" s="53"/>
      <c r="B19" s="17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0" t="str">
        <f t="shared" si="0"/>
        <v/>
      </c>
      <c r="P19" s="100"/>
      <c r="Q19" s="75">
        <f t="shared" si="1"/>
        <v>0</v>
      </c>
    </row>
    <row r="20" spans="1:17" ht="15.75" customHeight="1" x14ac:dyDescent="0.3">
      <c r="A20" s="53"/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0" t="str">
        <f t="shared" si="0"/>
        <v/>
      </c>
      <c r="P20" s="100"/>
      <c r="Q20" s="75">
        <f t="shared" si="1"/>
        <v>0</v>
      </c>
    </row>
    <row r="21" spans="1:17" ht="15.75" customHeight="1" x14ac:dyDescent="0.3">
      <c r="A21" s="53"/>
      <c r="B21" s="1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0" t="str">
        <f t="shared" si="0"/>
        <v/>
      </c>
      <c r="P21" s="59"/>
      <c r="Q21" s="75">
        <f t="shared" si="1"/>
        <v>0</v>
      </c>
    </row>
    <row r="22" spans="1:17" ht="15.75" customHeight="1" x14ac:dyDescent="0.3">
      <c r="A22" s="53"/>
      <c r="B22" s="17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0" t="str">
        <f t="shared" si="0"/>
        <v/>
      </c>
      <c r="P22" s="59"/>
      <c r="Q22" s="75">
        <f t="shared" si="1"/>
        <v>0</v>
      </c>
    </row>
    <row r="23" spans="1:17" ht="15.75" customHeight="1" x14ac:dyDescent="0.3">
      <c r="A23" s="53"/>
      <c r="B23" s="17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0" t="str">
        <f t="shared" si="0"/>
        <v/>
      </c>
      <c r="P23" s="100"/>
      <c r="Q23" s="75">
        <f t="shared" si="1"/>
        <v>0</v>
      </c>
    </row>
    <row r="24" spans="1:17" ht="15.75" customHeight="1" x14ac:dyDescent="0.3">
      <c r="A24" s="53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0" t="str">
        <f t="shared" ref="O24:O43" si="2">IF(B24="","",SUM(C24:M24)-(N24))</f>
        <v/>
      </c>
      <c r="P24" s="100"/>
      <c r="Q24" s="75">
        <f t="shared" ref="Q24:Q43" si="3">SUM(C24:E24)</f>
        <v>0</v>
      </c>
    </row>
    <row r="25" spans="1:17" ht="15.75" customHeight="1" x14ac:dyDescent="0.3">
      <c r="A25" s="53"/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0" t="str">
        <f t="shared" si="2"/>
        <v/>
      </c>
      <c r="P25" s="100"/>
      <c r="Q25" s="75">
        <f t="shared" si="3"/>
        <v>0</v>
      </c>
    </row>
    <row r="26" spans="1:17" ht="15.75" customHeight="1" x14ac:dyDescent="0.3">
      <c r="A26" s="53"/>
      <c r="B26" s="1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0" t="str">
        <f t="shared" si="2"/>
        <v/>
      </c>
      <c r="P26" s="100"/>
      <c r="Q26" s="75">
        <f t="shared" si="3"/>
        <v>0</v>
      </c>
    </row>
    <row r="27" spans="1:17" ht="15.75" customHeight="1" x14ac:dyDescent="0.3">
      <c r="A27" s="53"/>
      <c r="B27" s="1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0" t="str">
        <f t="shared" si="2"/>
        <v/>
      </c>
      <c r="P27" s="59"/>
      <c r="Q27" s="75">
        <f t="shared" si="3"/>
        <v>0</v>
      </c>
    </row>
    <row r="28" spans="1:17" ht="15.75" customHeight="1" x14ac:dyDescent="0.3">
      <c r="A28" s="53"/>
      <c r="B28" s="1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 t="str">
        <f t="shared" si="2"/>
        <v/>
      </c>
      <c r="P28" s="59"/>
      <c r="Q28" s="75">
        <f t="shared" si="3"/>
        <v>0</v>
      </c>
    </row>
    <row r="29" spans="1:17" ht="15.75" customHeight="1" x14ac:dyDescent="0.3">
      <c r="A29" s="53"/>
      <c r="B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0" t="str">
        <f t="shared" si="2"/>
        <v/>
      </c>
      <c r="P29" s="59"/>
      <c r="Q29" s="75">
        <f t="shared" si="3"/>
        <v>0</v>
      </c>
    </row>
    <row r="30" spans="1:17" ht="15.75" customHeight="1" x14ac:dyDescent="0.3">
      <c r="A30" s="53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0" t="str">
        <f t="shared" si="2"/>
        <v/>
      </c>
      <c r="P30" s="100"/>
      <c r="Q30" s="75">
        <f t="shared" si="3"/>
        <v>0</v>
      </c>
    </row>
    <row r="31" spans="1:17" ht="15.75" customHeight="1" x14ac:dyDescent="0.3">
      <c r="A31" s="53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0" t="str">
        <f t="shared" si="2"/>
        <v/>
      </c>
      <c r="P31" s="100"/>
      <c r="Q31" s="75">
        <f t="shared" si="3"/>
        <v>0</v>
      </c>
    </row>
    <row r="32" spans="1:17" ht="15.75" customHeight="1" x14ac:dyDescent="0.3">
      <c r="A32" s="53"/>
      <c r="B32" s="1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0" t="str">
        <f t="shared" si="2"/>
        <v/>
      </c>
      <c r="P32" s="100"/>
      <c r="Q32" s="75">
        <f t="shared" si="3"/>
        <v>0</v>
      </c>
    </row>
    <row r="33" spans="1:17" ht="15.75" customHeight="1" x14ac:dyDescent="0.3">
      <c r="A33" s="53"/>
      <c r="B33" s="1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0" t="str">
        <f t="shared" si="2"/>
        <v/>
      </c>
      <c r="P33" s="100"/>
      <c r="Q33" s="75">
        <f t="shared" si="3"/>
        <v>0</v>
      </c>
    </row>
    <row r="34" spans="1:17" ht="15.75" customHeight="1" x14ac:dyDescent="0.3">
      <c r="A34" s="53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0" t="str">
        <f t="shared" si="2"/>
        <v/>
      </c>
      <c r="P34" s="100"/>
      <c r="Q34" s="75">
        <f t="shared" si="3"/>
        <v>0</v>
      </c>
    </row>
    <row r="35" spans="1:17" ht="15.75" customHeight="1" x14ac:dyDescent="0.3">
      <c r="A35" s="53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0" t="str">
        <f t="shared" si="2"/>
        <v/>
      </c>
      <c r="P35" s="100"/>
      <c r="Q35" s="75">
        <f t="shared" si="3"/>
        <v>0</v>
      </c>
    </row>
    <row r="36" spans="1:17" ht="15.75" customHeight="1" x14ac:dyDescent="0.3">
      <c r="A36" s="53"/>
      <c r="B36" s="1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0" t="str">
        <f t="shared" si="2"/>
        <v/>
      </c>
      <c r="P36" s="100"/>
      <c r="Q36" s="75">
        <f t="shared" si="3"/>
        <v>0</v>
      </c>
    </row>
    <row r="37" spans="1:17" ht="15.75" customHeight="1" x14ac:dyDescent="0.3">
      <c r="A37" s="53"/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0" t="str">
        <f t="shared" si="2"/>
        <v/>
      </c>
      <c r="P37" s="100"/>
      <c r="Q37" s="75">
        <f t="shared" si="3"/>
        <v>0</v>
      </c>
    </row>
    <row r="38" spans="1:17" ht="15.75" customHeight="1" x14ac:dyDescent="0.3">
      <c r="A38" s="53"/>
      <c r="B38" s="17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0" t="str">
        <f t="shared" si="2"/>
        <v/>
      </c>
      <c r="P38" s="100"/>
      <c r="Q38" s="75">
        <f t="shared" si="3"/>
        <v>0</v>
      </c>
    </row>
    <row r="39" spans="1:17" ht="15.75" customHeight="1" x14ac:dyDescent="0.3">
      <c r="A39" s="53"/>
      <c r="B39" s="17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0" t="str">
        <f t="shared" si="2"/>
        <v/>
      </c>
      <c r="P39" s="100"/>
      <c r="Q39" s="75">
        <f t="shared" si="3"/>
        <v>0</v>
      </c>
    </row>
    <row r="40" spans="1:17" ht="15.75" customHeight="1" x14ac:dyDescent="0.3">
      <c r="A40" s="53"/>
      <c r="B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0" t="str">
        <f t="shared" si="2"/>
        <v/>
      </c>
      <c r="P40" s="100"/>
      <c r="Q40" s="75">
        <f t="shared" si="3"/>
        <v>0</v>
      </c>
    </row>
    <row r="41" spans="1:17" ht="15.75" customHeight="1" x14ac:dyDescent="0.3">
      <c r="A41" s="53"/>
      <c r="B41" s="1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0" t="str">
        <f t="shared" si="2"/>
        <v/>
      </c>
      <c r="P41" s="100"/>
      <c r="Q41" s="75">
        <f t="shared" si="3"/>
        <v>0</v>
      </c>
    </row>
    <row r="42" spans="1:17" ht="15.75" customHeight="1" x14ac:dyDescent="0.3">
      <c r="A42" s="53"/>
      <c r="B42" s="1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0" t="str">
        <f t="shared" si="2"/>
        <v/>
      </c>
      <c r="P42" s="100"/>
      <c r="Q42" s="75">
        <f t="shared" si="3"/>
        <v>0</v>
      </c>
    </row>
    <row r="43" spans="1:17" ht="15.75" customHeight="1" x14ac:dyDescent="0.3">
      <c r="A43" s="53"/>
      <c r="B43" s="1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0" t="str">
        <f t="shared" si="2"/>
        <v/>
      </c>
      <c r="P43" s="100"/>
      <c r="Q43" s="75">
        <f t="shared" si="3"/>
        <v>0</v>
      </c>
    </row>
  </sheetData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41"/>
  <sheetViews>
    <sheetView zoomScaleNormal="100" workbookViewId="0">
      <pane ySplit="3" topLeftCell="A4" activePane="bottomLeft" state="frozen"/>
      <selection activeCell="B4" sqref="B4:N27"/>
      <selection pane="bottomLeft" activeCell="J17" sqref="J17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90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66" t="s">
        <v>91</v>
      </c>
      <c r="E2" s="258"/>
      <c r="F2" s="261"/>
      <c r="G2" s="262" t="s">
        <v>57</v>
      </c>
      <c r="H2" s="263"/>
      <c r="I2" s="263"/>
      <c r="J2" s="264" t="s">
        <v>58</v>
      </c>
      <c r="K2" s="265"/>
      <c r="L2" s="150"/>
      <c r="M2" s="145"/>
      <c r="N2" s="102"/>
      <c r="O2" s="102"/>
      <c r="P2" s="131"/>
    </row>
    <row r="3" spans="1:76" s="39" customFormat="1" ht="21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52" t="s">
        <v>92</v>
      </c>
      <c r="C4" s="21">
        <v>13</v>
      </c>
      <c r="D4" s="21">
        <v>10</v>
      </c>
      <c r="E4" s="21">
        <v>7</v>
      </c>
      <c r="F4" s="21">
        <v>8</v>
      </c>
      <c r="G4" s="21">
        <v>0</v>
      </c>
      <c r="H4" s="21">
        <v>11</v>
      </c>
      <c r="I4" s="21">
        <v>9</v>
      </c>
      <c r="J4" s="21">
        <v>9</v>
      </c>
      <c r="K4" s="21">
        <v>10</v>
      </c>
      <c r="L4" s="21">
        <v>7</v>
      </c>
      <c r="M4" s="21"/>
      <c r="N4" s="22"/>
      <c r="O4" s="20">
        <f t="shared" ref="O4:O23" si="0">IF(B4="","",SUM(C4:M4)-(N4))</f>
        <v>84</v>
      </c>
      <c r="P4" s="100"/>
      <c r="Q4" s="75">
        <f t="shared" ref="Q4" si="1">SUM(C4:E4)</f>
        <v>30</v>
      </c>
    </row>
    <row r="5" spans="1:76" ht="15.75" customHeight="1" x14ac:dyDescent="0.3">
      <c r="A5" s="53">
        <v>2</v>
      </c>
      <c r="B5" s="151" t="s">
        <v>73</v>
      </c>
      <c r="C5" s="21">
        <v>13</v>
      </c>
      <c r="D5" s="21">
        <v>0</v>
      </c>
      <c r="E5" s="21">
        <v>7</v>
      </c>
      <c r="F5" s="21">
        <v>8</v>
      </c>
      <c r="G5" s="21">
        <v>0</v>
      </c>
      <c r="H5" s="21">
        <v>10</v>
      </c>
      <c r="I5" s="21">
        <v>9</v>
      </c>
      <c r="J5" s="21">
        <v>8</v>
      </c>
      <c r="K5" s="21">
        <v>10</v>
      </c>
      <c r="L5" s="21">
        <v>7</v>
      </c>
      <c r="M5" s="21"/>
      <c r="N5" s="22"/>
      <c r="O5" s="20">
        <f t="shared" si="0"/>
        <v>72</v>
      </c>
      <c r="P5" s="100"/>
      <c r="Q5" s="75">
        <f t="shared" ref="Q5:Q23" si="2">SUM(C5:E5)</f>
        <v>20</v>
      </c>
    </row>
    <row r="6" spans="1:76" ht="15.75" customHeight="1" x14ac:dyDescent="0.3">
      <c r="A6" s="53">
        <v>3</v>
      </c>
      <c r="B6" s="152" t="s">
        <v>93</v>
      </c>
      <c r="C6" s="21">
        <v>13</v>
      </c>
      <c r="D6" s="21">
        <v>10</v>
      </c>
      <c r="E6" s="21">
        <v>0</v>
      </c>
      <c r="F6" s="21">
        <v>8</v>
      </c>
      <c r="G6" s="21">
        <v>0</v>
      </c>
      <c r="H6" s="21">
        <v>11</v>
      </c>
      <c r="I6" s="21">
        <v>9</v>
      </c>
      <c r="J6" s="21">
        <v>9</v>
      </c>
      <c r="K6" s="21">
        <v>11</v>
      </c>
      <c r="L6" s="21">
        <v>7</v>
      </c>
      <c r="M6" s="21"/>
      <c r="N6" s="22"/>
      <c r="O6" s="20">
        <f t="shared" si="0"/>
        <v>78</v>
      </c>
      <c r="P6" s="100"/>
      <c r="Q6" s="75">
        <f t="shared" si="2"/>
        <v>23</v>
      </c>
    </row>
    <row r="7" spans="1:76" ht="15.75" customHeight="1" x14ac:dyDescent="0.3">
      <c r="A7" s="53">
        <v>4</v>
      </c>
      <c r="B7" s="151" t="s">
        <v>71</v>
      </c>
      <c r="C7" s="21">
        <v>13</v>
      </c>
      <c r="D7" s="21">
        <v>11</v>
      </c>
      <c r="E7" s="21">
        <v>0</v>
      </c>
      <c r="F7" s="21">
        <v>9</v>
      </c>
      <c r="G7" s="21">
        <v>11</v>
      </c>
      <c r="H7" s="21">
        <v>11</v>
      </c>
      <c r="I7" s="21">
        <v>9</v>
      </c>
      <c r="J7" s="21">
        <v>9</v>
      </c>
      <c r="K7" s="21">
        <v>10</v>
      </c>
      <c r="L7" s="21">
        <v>7</v>
      </c>
      <c r="M7" s="21"/>
      <c r="N7" s="22"/>
      <c r="O7" s="20">
        <f t="shared" si="0"/>
        <v>90</v>
      </c>
      <c r="P7" s="100"/>
      <c r="Q7" s="75">
        <f t="shared" si="2"/>
        <v>24</v>
      </c>
    </row>
    <row r="8" spans="1:76" ht="15.75" customHeight="1" x14ac:dyDescent="0.3">
      <c r="A8" s="53">
        <v>5</v>
      </c>
      <c r="B8" s="15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153"/>
      <c r="O8" s="20" t="str">
        <f t="shared" si="0"/>
        <v/>
      </c>
      <c r="P8" s="100"/>
      <c r="Q8" s="75">
        <f t="shared" si="2"/>
        <v>0</v>
      </c>
    </row>
    <row r="9" spans="1:76" ht="15.75" customHeight="1" x14ac:dyDescent="0.3">
      <c r="A9" s="53">
        <v>6</v>
      </c>
      <c r="B9" s="15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154"/>
      <c r="O9" s="20" t="str">
        <f t="shared" si="0"/>
        <v/>
      </c>
      <c r="P9" s="100"/>
      <c r="Q9" s="75">
        <f t="shared" si="2"/>
        <v>0</v>
      </c>
    </row>
    <row r="10" spans="1:76" ht="15.75" customHeight="1" x14ac:dyDescent="0.3">
      <c r="A10" s="53">
        <v>7</v>
      </c>
      <c r="B10" s="15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7"/>
      <c r="O10" s="20" t="str">
        <f t="shared" si="0"/>
        <v/>
      </c>
      <c r="P10" s="59"/>
      <c r="Q10" s="75">
        <f t="shared" si="2"/>
        <v>0</v>
      </c>
    </row>
    <row r="11" spans="1:76" ht="15.75" customHeight="1" x14ac:dyDescent="0.3">
      <c r="A11" s="53">
        <v>8</v>
      </c>
      <c r="B11" s="15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4"/>
      <c r="O11" s="20" t="str">
        <f t="shared" si="0"/>
        <v/>
      </c>
      <c r="P11" s="100"/>
      <c r="Q11" s="75">
        <f t="shared" si="2"/>
        <v>0</v>
      </c>
    </row>
    <row r="12" spans="1:76" ht="15.75" customHeight="1" x14ac:dyDescent="0.3">
      <c r="A12" s="53">
        <v>9</v>
      </c>
      <c r="B12" s="15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4"/>
      <c r="O12" s="20" t="str">
        <f t="shared" si="0"/>
        <v/>
      </c>
      <c r="P12" s="100"/>
      <c r="Q12" s="75">
        <f t="shared" si="2"/>
        <v>0</v>
      </c>
    </row>
    <row r="13" spans="1:76" ht="15.75" customHeight="1" x14ac:dyDescent="0.3">
      <c r="A13" s="53">
        <v>10</v>
      </c>
      <c r="B13" s="15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9"/>
      <c r="O13" s="20" t="str">
        <f t="shared" si="0"/>
        <v/>
      </c>
      <c r="P13" s="59"/>
      <c r="Q13" s="75">
        <f t="shared" si="2"/>
        <v>0</v>
      </c>
    </row>
    <row r="14" spans="1:76" ht="15.75" customHeight="1" x14ac:dyDescent="0.3">
      <c r="A14" s="53">
        <v>11</v>
      </c>
      <c r="B14" s="15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7"/>
      <c r="O14" s="20" t="str">
        <f t="shared" si="0"/>
        <v/>
      </c>
      <c r="P14" s="100"/>
      <c r="Q14" s="75">
        <f t="shared" si="2"/>
        <v>0</v>
      </c>
    </row>
    <row r="15" spans="1:76" ht="15.75" customHeight="1" x14ac:dyDescent="0.3">
      <c r="A15" s="53">
        <v>12</v>
      </c>
      <c r="B15" s="15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9"/>
      <c r="O15" s="20" t="str">
        <f t="shared" si="0"/>
        <v/>
      </c>
      <c r="P15" s="100"/>
      <c r="Q15" s="75">
        <f t="shared" si="2"/>
        <v>0</v>
      </c>
    </row>
    <row r="16" spans="1:76" ht="15.75" customHeight="1" x14ac:dyDescent="0.3">
      <c r="A16" s="53">
        <v>13</v>
      </c>
      <c r="B16" s="15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7"/>
      <c r="O16" s="20" t="str">
        <f t="shared" si="0"/>
        <v/>
      </c>
      <c r="P16" s="59"/>
      <c r="Q16" s="75">
        <f t="shared" si="2"/>
        <v>0</v>
      </c>
    </row>
    <row r="17" spans="1:17" ht="15.75" customHeight="1" x14ac:dyDescent="0.3">
      <c r="A17" s="53">
        <v>14</v>
      </c>
      <c r="B17" s="15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9"/>
      <c r="O17" s="20" t="str">
        <f t="shared" si="0"/>
        <v/>
      </c>
      <c r="P17" s="59"/>
      <c r="Q17" s="75">
        <f t="shared" si="2"/>
        <v>0</v>
      </c>
    </row>
    <row r="18" spans="1:17" ht="15.75" customHeight="1" x14ac:dyDescent="0.3">
      <c r="A18" s="53">
        <v>15</v>
      </c>
      <c r="B18" s="15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7"/>
      <c r="O18" s="20" t="str">
        <f t="shared" si="0"/>
        <v/>
      </c>
      <c r="P18" s="59"/>
      <c r="Q18" s="75">
        <f t="shared" si="2"/>
        <v>0</v>
      </c>
    </row>
    <row r="19" spans="1:17" ht="15.75" customHeight="1" x14ac:dyDescent="0.3">
      <c r="A19" s="53">
        <v>16</v>
      </c>
      <c r="B19" s="17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57"/>
      <c r="O19" s="20" t="str">
        <f t="shared" si="0"/>
        <v/>
      </c>
      <c r="P19" s="100"/>
      <c r="Q19" s="75">
        <f t="shared" si="2"/>
        <v>0</v>
      </c>
    </row>
    <row r="20" spans="1:17" ht="15.75" customHeight="1" x14ac:dyDescent="0.3">
      <c r="A20" s="53">
        <v>17</v>
      </c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"/>
      <c r="O20" s="20" t="str">
        <f t="shared" si="0"/>
        <v/>
      </c>
      <c r="P20" s="59"/>
      <c r="Q20" s="75">
        <f t="shared" si="2"/>
        <v>0</v>
      </c>
    </row>
    <row r="21" spans="1:17" ht="15.75" customHeight="1" x14ac:dyDescent="0.3">
      <c r="A21" s="53">
        <v>18</v>
      </c>
      <c r="B21" s="1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57"/>
      <c r="O21" s="20" t="str">
        <f t="shared" si="0"/>
        <v/>
      </c>
      <c r="P21" s="59"/>
      <c r="Q21" s="75">
        <f t="shared" si="2"/>
        <v>0</v>
      </c>
    </row>
    <row r="22" spans="1:17" ht="15.75" customHeight="1" x14ac:dyDescent="0.3">
      <c r="A22" s="53">
        <v>19</v>
      </c>
      <c r="B22" s="17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56"/>
      <c r="O22" s="20" t="str">
        <f t="shared" si="0"/>
        <v/>
      </c>
      <c r="P22" s="100"/>
      <c r="Q22" s="75">
        <f t="shared" si="2"/>
        <v>0</v>
      </c>
    </row>
    <row r="23" spans="1:17" ht="15.75" customHeight="1" x14ac:dyDescent="0.3">
      <c r="A23" s="53">
        <v>20</v>
      </c>
      <c r="B23" s="15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4"/>
      <c r="O23" s="20" t="str">
        <f t="shared" si="0"/>
        <v/>
      </c>
      <c r="P23" s="59"/>
      <c r="Q23" s="75">
        <f t="shared" si="2"/>
        <v>0</v>
      </c>
    </row>
    <row r="24" spans="1:17" ht="15.75" customHeight="1" x14ac:dyDescent="0.3">
      <c r="A24" s="53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0" t="str">
        <f t="shared" ref="O24:O41" si="3">IF(B24="","",SUM(C24:M24)-(N24))</f>
        <v/>
      </c>
      <c r="P24" s="60"/>
      <c r="Q24" s="75">
        <f t="shared" ref="Q24:Q41" si="4">SUM(C24:E24)</f>
        <v>0</v>
      </c>
    </row>
    <row r="25" spans="1:17" ht="15.75" customHeight="1" x14ac:dyDescent="0.3">
      <c r="A25" s="53"/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0" t="str">
        <f t="shared" si="3"/>
        <v/>
      </c>
      <c r="P25" s="60"/>
      <c r="Q25" s="75">
        <f t="shared" si="4"/>
        <v>0</v>
      </c>
    </row>
    <row r="26" spans="1:17" ht="15.75" customHeight="1" x14ac:dyDescent="0.3">
      <c r="A26" s="53"/>
      <c r="B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0" t="str">
        <f t="shared" si="3"/>
        <v/>
      </c>
      <c r="P26" s="60"/>
      <c r="Q26" s="75">
        <f t="shared" si="4"/>
        <v>0</v>
      </c>
    </row>
    <row r="27" spans="1:17" ht="15.75" customHeight="1" x14ac:dyDescent="0.3">
      <c r="A27" s="53"/>
      <c r="B27" s="1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0" t="str">
        <f t="shared" si="3"/>
        <v/>
      </c>
      <c r="P27" s="60"/>
      <c r="Q27" s="75">
        <f t="shared" si="4"/>
        <v>0</v>
      </c>
    </row>
    <row r="28" spans="1:17" ht="15.75" customHeight="1" x14ac:dyDescent="0.3">
      <c r="A28" s="53"/>
      <c r="B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  <c r="O28" s="20" t="str">
        <f t="shared" si="3"/>
        <v/>
      </c>
      <c r="P28" s="60"/>
      <c r="Q28" s="75">
        <f t="shared" si="4"/>
        <v>0</v>
      </c>
    </row>
    <row r="29" spans="1:17" ht="15.75" customHeight="1" x14ac:dyDescent="0.3">
      <c r="A29" s="53"/>
      <c r="B29" s="1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0" t="str">
        <f t="shared" si="3"/>
        <v/>
      </c>
      <c r="P29" s="60"/>
      <c r="Q29" s="75">
        <f t="shared" si="4"/>
        <v>0</v>
      </c>
    </row>
    <row r="30" spans="1:17" ht="15.75" customHeight="1" x14ac:dyDescent="0.3">
      <c r="A30" s="53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0" t="str">
        <f t="shared" si="3"/>
        <v/>
      </c>
      <c r="P30" s="60"/>
      <c r="Q30" s="75">
        <f t="shared" si="4"/>
        <v>0</v>
      </c>
    </row>
    <row r="31" spans="1:17" ht="15.75" customHeight="1" x14ac:dyDescent="0.3">
      <c r="A31" s="53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0" t="str">
        <f t="shared" si="3"/>
        <v/>
      </c>
      <c r="P31" s="60"/>
      <c r="Q31" s="75">
        <f t="shared" si="4"/>
        <v>0</v>
      </c>
    </row>
    <row r="32" spans="1:17" ht="15.75" customHeight="1" x14ac:dyDescent="0.3">
      <c r="A32" s="53"/>
      <c r="B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0" t="str">
        <f t="shared" si="3"/>
        <v/>
      </c>
      <c r="P32" s="60"/>
      <c r="Q32" s="75">
        <f t="shared" si="4"/>
        <v>0</v>
      </c>
    </row>
    <row r="33" spans="1:17" ht="15.75" customHeight="1" x14ac:dyDescent="0.3">
      <c r="A33" s="53"/>
      <c r="B33" s="1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0" t="str">
        <f t="shared" si="3"/>
        <v/>
      </c>
      <c r="P33" s="60"/>
      <c r="Q33" s="75">
        <f t="shared" si="4"/>
        <v>0</v>
      </c>
    </row>
    <row r="34" spans="1:17" ht="15.75" customHeight="1" x14ac:dyDescent="0.3">
      <c r="A34" s="53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0" t="str">
        <f t="shared" si="3"/>
        <v/>
      </c>
      <c r="P34" s="60"/>
      <c r="Q34" s="75">
        <f t="shared" si="4"/>
        <v>0</v>
      </c>
    </row>
    <row r="35" spans="1:17" ht="15.75" customHeight="1" x14ac:dyDescent="0.3">
      <c r="A35" s="53"/>
      <c r="B35" s="17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0" t="str">
        <f t="shared" si="3"/>
        <v/>
      </c>
      <c r="P35" s="60"/>
      <c r="Q35" s="75">
        <f t="shared" si="4"/>
        <v>0</v>
      </c>
    </row>
    <row r="36" spans="1:17" ht="15.75" customHeight="1" x14ac:dyDescent="0.3">
      <c r="A36" s="53"/>
      <c r="B36" s="1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0" t="str">
        <f t="shared" si="3"/>
        <v/>
      </c>
      <c r="P36" s="60"/>
      <c r="Q36" s="75">
        <f t="shared" si="4"/>
        <v>0</v>
      </c>
    </row>
    <row r="37" spans="1:17" ht="15.75" customHeight="1" x14ac:dyDescent="0.3">
      <c r="A37" s="53"/>
      <c r="B37" s="1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0" t="str">
        <f t="shared" si="3"/>
        <v/>
      </c>
      <c r="P37" s="60"/>
      <c r="Q37" s="75">
        <f t="shared" si="4"/>
        <v>0</v>
      </c>
    </row>
    <row r="38" spans="1:17" ht="15.75" customHeight="1" x14ac:dyDescent="0.3">
      <c r="A38" s="53"/>
      <c r="B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  <c r="O38" s="20" t="str">
        <f t="shared" si="3"/>
        <v/>
      </c>
      <c r="P38" s="60"/>
      <c r="Q38" s="75">
        <f t="shared" si="4"/>
        <v>0</v>
      </c>
    </row>
    <row r="39" spans="1:17" ht="15.75" customHeight="1" x14ac:dyDescent="0.3">
      <c r="A39" s="53"/>
      <c r="B39" s="17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0" t="str">
        <f t="shared" si="3"/>
        <v/>
      </c>
      <c r="P39" s="60"/>
      <c r="Q39" s="75">
        <f t="shared" si="4"/>
        <v>0</v>
      </c>
    </row>
    <row r="40" spans="1:17" ht="15.75" customHeight="1" x14ac:dyDescent="0.3">
      <c r="A40" s="53"/>
      <c r="B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0" t="str">
        <f t="shared" si="3"/>
        <v/>
      </c>
      <c r="P40" s="60"/>
      <c r="Q40" s="75">
        <f t="shared" si="4"/>
        <v>0</v>
      </c>
    </row>
    <row r="41" spans="1:17" ht="15.75" customHeight="1" x14ac:dyDescent="0.3">
      <c r="A41" s="53"/>
      <c r="B41" s="1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0" t="str">
        <f t="shared" si="3"/>
        <v/>
      </c>
      <c r="P41" s="60"/>
      <c r="Q41" s="75">
        <f t="shared" si="4"/>
        <v>0</v>
      </c>
    </row>
  </sheetData>
  <sortState xmlns:xlrd2="http://schemas.microsoft.com/office/spreadsheetml/2017/richdata2" ref="B7:Q25">
    <sortCondition descending="1" ref="Q7:Q25"/>
  </sortState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40"/>
  <sheetViews>
    <sheetView zoomScaleNormal="100" workbookViewId="0">
      <pane ySplit="3" topLeftCell="A4" activePane="bottomLeft" state="frozen"/>
      <selection activeCell="B4" sqref="B4:N27"/>
      <selection pane="bottomLeft" activeCell="C12" sqref="C12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82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58" t="s">
        <v>83</v>
      </c>
      <c r="E2" s="258"/>
      <c r="F2" s="261"/>
      <c r="G2" s="262" t="s">
        <v>57</v>
      </c>
      <c r="H2" s="263"/>
      <c r="I2" s="263"/>
      <c r="J2" s="264" t="s">
        <v>61</v>
      </c>
      <c r="K2" s="265"/>
      <c r="L2" s="150"/>
      <c r="M2" s="145"/>
      <c r="N2" s="102"/>
      <c r="O2" s="102"/>
      <c r="P2" s="131"/>
    </row>
    <row r="3" spans="1:76" s="39" customFormat="1" ht="25.5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7">
        <v>2</v>
      </c>
      <c r="C4" s="30">
        <v>16</v>
      </c>
      <c r="D4" s="30">
        <v>11</v>
      </c>
      <c r="E4" s="30">
        <v>9</v>
      </c>
      <c r="F4" s="30">
        <v>10</v>
      </c>
      <c r="G4" s="30">
        <v>0</v>
      </c>
      <c r="H4" s="30">
        <v>13</v>
      </c>
      <c r="I4" s="30">
        <v>9</v>
      </c>
      <c r="J4" s="30">
        <v>8</v>
      </c>
      <c r="K4" s="30">
        <v>9</v>
      </c>
      <c r="L4" s="30">
        <v>8</v>
      </c>
      <c r="M4" s="30">
        <v>0</v>
      </c>
      <c r="N4" s="30"/>
      <c r="O4" s="20">
        <f t="shared" ref="O4:O40" si="0">IF(B4="","",SUM(C4:M4)-(N4))</f>
        <v>93</v>
      </c>
      <c r="P4" s="59"/>
      <c r="Q4" s="75">
        <f>SUM(C4:E4)</f>
        <v>36</v>
      </c>
    </row>
    <row r="5" spans="1:76" ht="15.75" customHeight="1" x14ac:dyDescent="0.3">
      <c r="A5" s="53">
        <v>2</v>
      </c>
      <c r="B5" s="17">
        <v>17</v>
      </c>
      <c r="C5" s="30">
        <v>16</v>
      </c>
      <c r="D5" s="30">
        <v>10</v>
      </c>
      <c r="E5" s="30">
        <v>8</v>
      </c>
      <c r="F5" s="30">
        <v>10</v>
      </c>
      <c r="G5" s="30">
        <v>0</v>
      </c>
      <c r="H5" s="30">
        <v>13</v>
      </c>
      <c r="I5" s="30">
        <v>9</v>
      </c>
      <c r="J5" s="30">
        <v>8</v>
      </c>
      <c r="K5" s="30">
        <v>10</v>
      </c>
      <c r="L5" s="30">
        <v>8</v>
      </c>
      <c r="M5" s="30">
        <v>0</v>
      </c>
      <c r="N5" s="30"/>
      <c r="O5" s="20">
        <f t="shared" si="0"/>
        <v>92</v>
      </c>
      <c r="P5" s="100"/>
      <c r="Q5" s="75">
        <f>SUM(C5:E5)</f>
        <v>34</v>
      </c>
    </row>
    <row r="6" spans="1:76" ht="15.75" customHeight="1" x14ac:dyDescent="0.3">
      <c r="A6" s="53">
        <v>3</v>
      </c>
      <c r="B6" s="17">
        <v>15</v>
      </c>
      <c r="C6" s="21">
        <v>13</v>
      </c>
      <c r="D6" s="21">
        <v>10</v>
      </c>
      <c r="E6" s="21">
        <v>7</v>
      </c>
      <c r="F6" s="21">
        <v>9</v>
      </c>
      <c r="G6" s="21">
        <v>0</v>
      </c>
      <c r="H6" s="21">
        <v>12</v>
      </c>
      <c r="I6" s="21">
        <v>9</v>
      </c>
      <c r="J6" s="21">
        <v>8</v>
      </c>
      <c r="K6" s="21">
        <v>8</v>
      </c>
      <c r="L6" s="21">
        <v>8</v>
      </c>
      <c r="M6" s="21">
        <v>0</v>
      </c>
      <c r="N6" s="22"/>
      <c r="O6" s="20">
        <f t="shared" si="0"/>
        <v>84</v>
      </c>
      <c r="P6" s="100"/>
      <c r="Q6" s="75">
        <f>SUM(C6:E6)</f>
        <v>30</v>
      </c>
    </row>
    <row r="7" spans="1:76" ht="15.75" customHeight="1" x14ac:dyDescent="0.3">
      <c r="A7" s="53">
        <v>4</v>
      </c>
      <c r="B7" s="17">
        <v>13</v>
      </c>
      <c r="C7" s="30">
        <v>16</v>
      </c>
      <c r="D7" s="30">
        <v>11</v>
      </c>
      <c r="E7" s="30">
        <v>8</v>
      </c>
      <c r="F7" s="30">
        <v>10</v>
      </c>
      <c r="G7" s="30">
        <v>0</v>
      </c>
      <c r="H7" s="30">
        <v>13</v>
      </c>
      <c r="I7" s="30">
        <v>10</v>
      </c>
      <c r="J7" s="30">
        <v>7</v>
      </c>
      <c r="K7" s="30">
        <v>9</v>
      </c>
      <c r="L7" s="30">
        <v>8</v>
      </c>
      <c r="M7" s="30">
        <v>0</v>
      </c>
      <c r="N7" s="30"/>
      <c r="O7" s="20">
        <f t="shared" si="0"/>
        <v>92</v>
      </c>
      <c r="P7" s="59"/>
      <c r="Q7" s="75">
        <f>SUM(C7:E7)</f>
        <v>35</v>
      </c>
    </row>
    <row r="8" spans="1:76" ht="15.75" customHeight="1" x14ac:dyDescent="0.3">
      <c r="A8" s="53">
        <v>5</v>
      </c>
      <c r="B8" s="17" t="s">
        <v>93</v>
      </c>
      <c r="C8" s="30">
        <v>15</v>
      </c>
      <c r="D8" s="30">
        <v>10</v>
      </c>
      <c r="E8" s="30">
        <v>7</v>
      </c>
      <c r="F8" s="30">
        <v>11</v>
      </c>
      <c r="G8" s="30">
        <v>0</v>
      </c>
      <c r="H8" s="30">
        <v>12</v>
      </c>
      <c r="I8" s="30">
        <v>10</v>
      </c>
      <c r="J8" s="30">
        <v>9</v>
      </c>
      <c r="K8" s="30">
        <v>10</v>
      </c>
      <c r="L8" s="30">
        <v>8</v>
      </c>
      <c r="M8" s="30"/>
      <c r="N8" s="30"/>
      <c r="O8" s="20">
        <f t="shared" si="0"/>
        <v>92</v>
      </c>
      <c r="P8" s="100"/>
      <c r="Q8" s="75">
        <f t="shared" ref="Q8:Q40" si="1">SUM(C8:E8)</f>
        <v>32</v>
      </c>
    </row>
    <row r="9" spans="1:76" ht="15.75" customHeight="1" x14ac:dyDescent="0.3">
      <c r="A9" s="53">
        <v>6</v>
      </c>
      <c r="B9" s="17" t="s">
        <v>69</v>
      </c>
      <c r="C9" s="30">
        <v>13</v>
      </c>
      <c r="D9" s="30">
        <v>0</v>
      </c>
      <c r="E9" s="30">
        <v>7</v>
      </c>
      <c r="F9" s="30">
        <v>10</v>
      </c>
      <c r="G9" s="30">
        <v>0</v>
      </c>
      <c r="H9" s="30">
        <v>12</v>
      </c>
      <c r="I9" s="30">
        <v>10</v>
      </c>
      <c r="J9" s="30">
        <v>10</v>
      </c>
      <c r="K9" s="30">
        <v>9</v>
      </c>
      <c r="L9" s="30">
        <v>8</v>
      </c>
      <c r="M9" s="30"/>
      <c r="N9" s="30"/>
      <c r="O9" s="20">
        <f t="shared" si="0"/>
        <v>79</v>
      </c>
      <c r="P9" s="100"/>
      <c r="Q9" s="75">
        <f t="shared" si="1"/>
        <v>20</v>
      </c>
    </row>
    <row r="10" spans="1:76" ht="15.75" customHeight="1" x14ac:dyDescent="0.3">
      <c r="A10" s="53">
        <v>7</v>
      </c>
      <c r="B10" s="1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20" t="str">
        <f t="shared" si="0"/>
        <v/>
      </c>
      <c r="P10" s="100"/>
      <c r="Q10" s="75">
        <f t="shared" si="1"/>
        <v>0</v>
      </c>
    </row>
    <row r="11" spans="1:76" ht="15.75" customHeight="1" x14ac:dyDescent="0.3">
      <c r="A11" s="53">
        <v>8</v>
      </c>
      <c r="B11" s="1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0" t="str">
        <f t="shared" si="0"/>
        <v/>
      </c>
      <c r="P11" s="100"/>
      <c r="Q11" s="75">
        <f t="shared" si="1"/>
        <v>0</v>
      </c>
    </row>
    <row r="12" spans="1:76" ht="15.75" customHeight="1" x14ac:dyDescent="0.3">
      <c r="A12" s="53"/>
      <c r="B12" s="17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0" t="str">
        <f t="shared" si="0"/>
        <v/>
      </c>
      <c r="P12" s="100"/>
      <c r="Q12" s="75">
        <f t="shared" si="1"/>
        <v>0</v>
      </c>
    </row>
    <row r="13" spans="1:76" ht="15.75" customHeight="1" x14ac:dyDescent="0.3">
      <c r="A13" s="53"/>
      <c r="B13" s="1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0" t="str">
        <f t="shared" si="0"/>
        <v/>
      </c>
      <c r="P13" s="100"/>
      <c r="Q13" s="75">
        <f t="shared" si="1"/>
        <v>0</v>
      </c>
    </row>
    <row r="14" spans="1:76" ht="15.75" customHeight="1" x14ac:dyDescent="0.3">
      <c r="A14" s="53"/>
      <c r="B14" s="17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0" t="str">
        <f t="shared" si="0"/>
        <v/>
      </c>
      <c r="P14" s="100"/>
      <c r="Q14" s="75">
        <f t="shared" si="1"/>
        <v>0</v>
      </c>
    </row>
    <row r="15" spans="1:76" ht="15.75" customHeight="1" x14ac:dyDescent="0.3">
      <c r="A15" s="53"/>
      <c r="B15" s="17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0" t="str">
        <f t="shared" si="0"/>
        <v/>
      </c>
      <c r="P15" s="100"/>
      <c r="Q15" s="75">
        <f t="shared" si="1"/>
        <v>0</v>
      </c>
    </row>
    <row r="16" spans="1:76" ht="15.75" customHeight="1" x14ac:dyDescent="0.3">
      <c r="A16" s="53"/>
      <c r="B16" s="1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0" t="str">
        <f t="shared" si="0"/>
        <v/>
      </c>
      <c r="P16" s="100"/>
      <c r="Q16" s="75">
        <f t="shared" si="1"/>
        <v>0</v>
      </c>
    </row>
    <row r="17" spans="1:17" ht="15.75" customHeight="1" x14ac:dyDescent="0.3">
      <c r="A17" s="53"/>
      <c r="B17" s="17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0" t="str">
        <f t="shared" si="0"/>
        <v/>
      </c>
      <c r="P17" s="100"/>
      <c r="Q17" s="75">
        <f t="shared" si="1"/>
        <v>0</v>
      </c>
    </row>
    <row r="18" spans="1:17" ht="15.75" customHeight="1" x14ac:dyDescent="0.3">
      <c r="A18" s="53"/>
      <c r="B18" s="17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0" t="str">
        <f t="shared" si="0"/>
        <v/>
      </c>
      <c r="P18" s="100"/>
      <c r="Q18" s="75">
        <f t="shared" si="1"/>
        <v>0</v>
      </c>
    </row>
    <row r="19" spans="1:17" ht="15.75" customHeight="1" x14ac:dyDescent="0.3">
      <c r="A19" s="53"/>
      <c r="B19" s="17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0" t="str">
        <f t="shared" si="0"/>
        <v/>
      </c>
      <c r="P19" s="100"/>
      <c r="Q19" s="75">
        <f t="shared" si="1"/>
        <v>0</v>
      </c>
    </row>
    <row r="20" spans="1:17" ht="15.75" customHeight="1" x14ac:dyDescent="0.3">
      <c r="A20" s="53"/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0" t="str">
        <f t="shared" si="0"/>
        <v/>
      </c>
      <c r="P20" s="100"/>
      <c r="Q20" s="75">
        <f t="shared" si="1"/>
        <v>0</v>
      </c>
    </row>
    <row r="21" spans="1:17" ht="15.75" customHeight="1" x14ac:dyDescent="0.3">
      <c r="A21" s="53"/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0" t="str">
        <f t="shared" si="0"/>
        <v/>
      </c>
      <c r="P21" s="59"/>
      <c r="Q21" s="75">
        <f t="shared" si="1"/>
        <v>0</v>
      </c>
    </row>
    <row r="22" spans="1:17" ht="15.75" customHeight="1" x14ac:dyDescent="0.3">
      <c r="A22" s="53"/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0" t="str">
        <f t="shared" si="0"/>
        <v/>
      </c>
      <c r="P22" s="100"/>
      <c r="Q22" s="75">
        <f t="shared" si="1"/>
        <v>0</v>
      </c>
    </row>
    <row r="23" spans="1:17" ht="15.75" customHeight="1" x14ac:dyDescent="0.3">
      <c r="A23" s="53"/>
      <c r="B23" s="17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0" t="str">
        <f t="shared" si="0"/>
        <v/>
      </c>
      <c r="P23" s="100"/>
      <c r="Q23" s="75">
        <f t="shared" si="1"/>
        <v>0</v>
      </c>
    </row>
    <row r="24" spans="1:17" ht="15.75" customHeight="1" x14ac:dyDescent="0.3">
      <c r="A24" s="53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0" t="str">
        <f t="shared" si="0"/>
        <v/>
      </c>
      <c r="P24" s="100"/>
      <c r="Q24" s="75">
        <f t="shared" si="1"/>
        <v>0</v>
      </c>
    </row>
    <row r="25" spans="1:17" ht="15.75" customHeight="1" x14ac:dyDescent="0.3">
      <c r="A25" s="53"/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0" t="str">
        <f t="shared" si="0"/>
        <v/>
      </c>
      <c r="P25" s="100"/>
      <c r="Q25" s="75">
        <f t="shared" si="1"/>
        <v>0</v>
      </c>
    </row>
    <row r="26" spans="1:17" ht="15.75" customHeight="1" x14ac:dyDescent="0.3">
      <c r="A26" s="53"/>
      <c r="B26" s="1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0" t="str">
        <f t="shared" si="0"/>
        <v/>
      </c>
      <c r="P26" s="100"/>
      <c r="Q26" s="75">
        <f t="shared" si="1"/>
        <v>0</v>
      </c>
    </row>
    <row r="27" spans="1:17" ht="15.75" customHeight="1" x14ac:dyDescent="0.3">
      <c r="A27" s="53"/>
      <c r="B27" s="1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0" t="str">
        <f t="shared" si="0"/>
        <v/>
      </c>
      <c r="P27" s="59"/>
      <c r="Q27" s="75">
        <f t="shared" si="1"/>
        <v>0</v>
      </c>
    </row>
    <row r="28" spans="1:17" ht="15.75" customHeight="1" x14ac:dyDescent="0.3">
      <c r="A28" s="53"/>
      <c r="B28" s="1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 t="str">
        <f t="shared" si="0"/>
        <v/>
      </c>
      <c r="P28" s="59"/>
      <c r="Q28" s="75">
        <f t="shared" si="1"/>
        <v>0</v>
      </c>
    </row>
    <row r="29" spans="1:17" ht="15.75" customHeight="1" x14ac:dyDescent="0.3">
      <c r="A29" s="53"/>
      <c r="B29" s="1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0" t="str">
        <f t="shared" si="0"/>
        <v/>
      </c>
      <c r="P29" s="100"/>
      <c r="Q29" s="75">
        <f t="shared" si="1"/>
        <v>0</v>
      </c>
    </row>
    <row r="30" spans="1:17" ht="15.75" customHeight="1" x14ac:dyDescent="0.3">
      <c r="A30" s="53"/>
      <c r="B30" s="17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0" t="str">
        <f t="shared" si="0"/>
        <v/>
      </c>
      <c r="P30" s="100"/>
      <c r="Q30" s="75">
        <f t="shared" si="1"/>
        <v>0</v>
      </c>
    </row>
    <row r="31" spans="1:17" ht="15.75" customHeight="1" x14ac:dyDescent="0.3">
      <c r="A31" s="53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0" t="str">
        <f t="shared" si="0"/>
        <v/>
      </c>
      <c r="P31" s="100"/>
      <c r="Q31" s="75">
        <f t="shared" si="1"/>
        <v>0</v>
      </c>
    </row>
    <row r="32" spans="1:17" ht="15.75" customHeight="1" x14ac:dyDescent="0.3">
      <c r="A32" s="53"/>
      <c r="B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0" t="str">
        <f t="shared" si="0"/>
        <v/>
      </c>
      <c r="P32" s="100"/>
      <c r="Q32" s="75">
        <f t="shared" si="1"/>
        <v>0</v>
      </c>
    </row>
    <row r="33" spans="1:17" ht="15.75" customHeight="1" x14ac:dyDescent="0.3">
      <c r="A33" s="53"/>
      <c r="B33" s="1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0" t="str">
        <f t="shared" si="0"/>
        <v/>
      </c>
      <c r="P33" s="100"/>
      <c r="Q33" s="75">
        <f t="shared" si="1"/>
        <v>0</v>
      </c>
    </row>
    <row r="34" spans="1:17" ht="15.75" customHeight="1" x14ac:dyDescent="0.3">
      <c r="A34" s="53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0" t="str">
        <f t="shared" si="0"/>
        <v/>
      </c>
      <c r="P34" s="100"/>
      <c r="Q34" s="75">
        <f t="shared" si="1"/>
        <v>0</v>
      </c>
    </row>
    <row r="35" spans="1:17" ht="15.75" customHeight="1" x14ac:dyDescent="0.3">
      <c r="A35" s="53"/>
      <c r="B35" s="17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0" t="str">
        <f t="shared" si="0"/>
        <v/>
      </c>
      <c r="P35" s="100"/>
      <c r="Q35" s="75">
        <f t="shared" si="1"/>
        <v>0</v>
      </c>
    </row>
    <row r="36" spans="1:17" ht="15.75" customHeight="1" x14ac:dyDescent="0.3">
      <c r="A36" s="53"/>
      <c r="B36" s="1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0" t="str">
        <f t="shared" si="0"/>
        <v/>
      </c>
      <c r="P36" s="100"/>
      <c r="Q36" s="75">
        <f t="shared" si="1"/>
        <v>0</v>
      </c>
    </row>
    <row r="37" spans="1:17" ht="15.75" customHeight="1" x14ac:dyDescent="0.3">
      <c r="A37" s="53"/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0" t="str">
        <f t="shared" si="0"/>
        <v/>
      </c>
      <c r="P37" s="100"/>
      <c r="Q37" s="75">
        <f t="shared" si="1"/>
        <v>0</v>
      </c>
    </row>
    <row r="38" spans="1:17" ht="15.75" customHeight="1" x14ac:dyDescent="0.3">
      <c r="A38" s="53"/>
      <c r="B38" s="17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0" t="str">
        <f t="shared" si="0"/>
        <v/>
      </c>
      <c r="P38" s="100"/>
      <c r="Q38" s="75">
        <f t="shared" si="1"/>
        <v>0</v>
      </c>
    </row>
    <row r="39" spans="1:17" ht="15.75" customHeight="1" x14ac:dyDescent="0.3">
      <c r="A39" s="53"/>
      <c r="B39" s="17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0" t="str">
        <f t="shared" si="0"/>
        <v/>
      </c>
      <c r="P39" s="100"/>
      <c r="Q39" s="75">
        <f t="shared" si="1"/>
        <v>0</v>
      </c>
    </row>
    <row r="40" spans="1:17" ht="15.75" customHeight="1" x14ac:dyDescent="0.3">
      <c r="A40" s="53"/>
      <c r="B40" s="17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20" t="str">
        <f t="shared" si="0"/>
        <v/>
      </c>
      <c r="P40" s="100"/>
      <c r="Q40" s="75">
        <f t="shared" si="1"/>
        <v>0</v>
      </c>
    </row>
  </sheetData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43"/>
  <sheetViews>
    <sheetView tabSelected="1" zoomScaleNormal="100" workbookViewId="0">
      <pane ySplit="3" topLeftCell="A4" activePane="bottomLeft" state="frozen"/>
      <selection activeCell="B4" sqref="B4:N27"/>
      <selection pane="bottomLeft" activeCell="D1" sqref="D1:K1"/>
    </sheetView>
  </sheetViews>
  <sheetFormatPr defaultColWidth="9.109375" defaultRowHeight="15.75" customHeight="1" x14ac:dyDescent="0.3"/>
  <cols>
    <col min="1" max="1" width="3.109375" style="2" customWidth="1"/>
    <col min="2" max="2" width="7.109375" style="18" customWidth="1"/>
    <col min="3" max="13" width="4.33203125" style="25" customWidth="1"/>
    <col min="14" max="14" width="4.88671875" style="25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6" ht="15.75" customHeight="1" x14ac:dyDescent="0.3">
      <c r="A1" s="256" t="s">
        <v>41</v>
      </c>
      <c r="B1" s="257"/>
      <c r="C1" s="257"/>
      <c r="D1" s="258" t="s">
        <v>80</v>
      </c>
      <c r="E1" s="258"/>
      <c r="F1" s="258"/>
      <c r="G1" s="258"/>
      <c r="H1" s="258"/>
      <c r="I1" s="259"/>
      <c r="J1" s="259"/>
      <c r="K1" s="260"/>
    </row>
    <row r="2" spans="1:76" ht="15.75" customHeight="1" x14ac:dyDescent="0.3">
      <c r="A2" s="256" t="s">
        <v>32</v>
      </c>
      <c r="B2" s="257"/>
      <c r="C2" s="257"/>
      <c r="D2" s="258" t="s">
        <v>81</v>
      </c>
      <c r="E2" s="258"/>
      <c r="F2" s="261"/>
      <c r="G2" s="262" t="s">
        <v>57</v>
      </c>
      <c r="H2" s="263"/>
      <c r="I2" s="263"/>
      <c r="J2" s="264" t="s">
        <v>58</v>
      </c>
      <c r="K2" s="265"/>
      <c r="L2" s="150"/>
      <c r="M2" s="145"/>
      <c r="N2" s="102"/>
      <c r="O2" s="102"/>
      <c r="P2" s="131"/>
    </row>
    <row r="3" spans="1:76" s="39" customFormat="1" ht="25.5" customHeight="1" x14ac:dyDescent="0.2">
      <c r="A3" s="54"/>
      <c r="B3" s="36" t="s">
        <v>0</v>
      </c>
      <c r="C3" s="37" t="s">
        <v>2</v>
      </c>
      <c r="D3" s="37" t="s">
        <v>3</v>
      </c>
      <c r="E3" s="37" t="s">
        <v>4</v>
      </c>
      <c r="F3" s="37" t="s">
        <v>21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19</v>
      </c>
      <c r="L3" s="37" t="s">
        <v>30</v>
      </c>
      <c r="M3" s="146" t="s">
        <v>17</v>
      </c>
      <c r="N3" s="147" t="s">
        <v>9</v>
      </c>
      <c r="O3" s="148" t="s">
        <v>43</v>
      </c>
      <c r="P3" s="149" t="s">
        <v>42</v>
      </c>
      <c r="Q3" s="63" t="s">
        <v>39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15.75" customHeight="1" x14ac:dyDescent="0.3">
      <c r="A4" s="53">
        <v>1</v>
      </c>
      <c r="B4" s="17">
        <v>106</v>
      </c>
      <c r="C4" s="21">
        <v>13</v>
      </c>
      <c r="D4" s="21">
        <v>10</v>
      </c>
      <c r="E4" s="21">
        <v>0</v>
      </c>
      <c r="F4" s="21">
        <v>8</v>
      </c>
      <c r="G4" s="21">
        <v>10</v>
      </c>
      <c r="H4" s="21">
        <v>11</v>
      </c>
      <c r="I4" s="21">
        <v>8</v>
      </c>
      <c r="J4" s="21">
        <v>8</v>
      </c>
      <c r="K4" s="21">
        <v>8</v>
      </c>
      <c r="L4" s="21">
        <v>7</v>
      </c>
      <c r="M4" s="21"/>
      <c r="N4" s="22"/>
      <c r="O4" s="20">
        <f t="shared" ref="O4:O19" si="0">IF(B4="","",SUM(C4:M4)-(N4))</f>
        <v>83</v>
      </c>
      <c r="P4" s="59"/>
      <c r="Q4" s="75">
        <f>SUM(C4:E4)</f>
        <v>23</v>
      </c>
    </row>
    <row r="5" spans="1:76" ht="15.75" customHeight="1" x14ac:dyDescent="0.3">
      <c r="A5" s="53">
        <v>2</v>
      </c>
      <c r="B5" s="17">
        <v>112</v>
      </c>
      <c r="C5" s="30">
        <v>12</v>
      </c>
      <c r="D5" s="30">
        <v>0</v>
      </c>
      <c r="E5" s="30">
        <v>8</v>
      </c>
      <c r="F5" s="30">
        <v>8</v>
      </c>
      <c r="G5" s="30">
        <v>10</v>
      </c>
      <c r="H5" s="30">
        <v>10</v>
      </c>
      <c r="I5" s="30">
        <v>8</v>
      </c>
      <c r="J5" s="30">
        <v>9</v>
      </c>
      <c r="K5" s="30">
        <v>9</v>
      </c>
      <c r="L5" s="30">
        <v>7</v>
      </c>
      <c r="M5" s="30"/>
      <c r="N5" s="30"/>
      <c r="O5" s="20">
        <f t="shared" si="0"/>
        <v>81</v>
      </c>
      <c r="P5" s="100"/>
      <c r="Q5" s="75">
        <f>SUM(C5:E5)</f>
        <v>20</v>
      </c>
    </row>
    <row r="6" spans="1:76" ht="15.75" customHeight="1" x14ac:dyDescent="0.3">
      <c r="A6" s="53">
        <v>3</v>
      </c>
      <c r="B6" s="17">
        <v>135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/>
      <c r="N6" s="30"/>
      <c r="O6" s="20">
        <f t="shared" si="0"/>
        <v>0</v>
      </c>
      <c r="P6" s="100"/>
      <c r="Q6" s="75">
        <f>SUM(C6:E6)</f>
        <v>0</v>
      </c>
    </row>
    <row r="7" spans="1:76" ht="15.75" customHeight="1" x14ac:dyDescent="0.3">
      <c r="A7" s="53">
        <v>4</v>
      </c>
      <c r="B7" s="17">
        <v>51</v>
      </c>
      <c r="C7" s="30">
        <v>13</v>
      </c>
      <c r="D7" s="30">
        <v>10</v>
      </c>
      <c r="E7" s="30">
        <v>0</v>
      </c>
      <c r="F7" s="30">
        <v>8</v>
      </c>
      <c r="G7" s="30">
        <v>10</v>
      </c>
      <c r="H7" s="30">
        <v>12</v>
      </c>
      <c r="I7" s="30">
        <v>10</v>
      </c>
      <c r="J7" s="30">
        <v>10</v>
      </c>
      <c r="K7" s="30">
        <v>10</v>
      </c>
      <c r="L7" s="30">
        <v>8</v>
      </c>
      <c r="M7" s="30"/>
      <c r="N7" s="30"/>
      <c r="O7" s="20">
        <f t="shared" si="0"/>
        <v>91</v>
      </c>
      <c r="P7" s="59"/>
      <c r="Q7" s="75">
        <f>SUM(C7:E7)</f>
        <v>23</v>
      </c>
    </row>
    <row r="8" spans="1:76" ht="15.75" customHeight="1" x14ac:dyDescent="0.3">
      <c r="A8" s="53">
        <v>5</v>
      </c>
      <c r="B8" s="17" t="s">
        <v>87</v>
      </c>
      <c r="C8" s="21">
        <v>13</v>
      </c>
      <c r="D8" s="21">
        <v>10</v>
      </c>
      <c r="E8" s="21">
        <v>7</v>
      </c>
      <c r="F8" s="21">
        <v>9</v>
      </c>
      <c r="G8" s="21">
        <v>11</v>
      </c>
      <c r="H8" s="21">
        <v>11</v>
      </c>
      <c r="I8" s="21">
        <v>9</v>
      </c>
      <c r="J8" s="21">
        <v>9</v>
      </c>
      <c r="K8" s="21">
        <v>10</v>
      </c>
      <c r="L8" s="21">
        <v>7</v>
      </c>
      <c r="M8" s="21"/>
      <c r="N8" s="22"/>
      <c r="O8" s="20">
        <f t="shared" si="0"/>
        <v>96</v>
      </c>
      <c r="P8" s="59"/>
      <c r="Q8" s="75">
        <f t="shared" ref="Q8:Q43" si="1">SUM(C8:E8)</f>
        <v>30</v>
      </c>
    </row>
    <row r="9" spans="1:76" ht="15.75" customHeight="1" x14ac:dyDescent="0.3">
      <c r="A9" s="53">
        <v>6</v>
      </c>
      <c r="B9" s="17" t="s">
        <v>88</v>
      </c>
      <c r="C9" s="30">
        <v>0</v>
      </c>
      <c r="D9" s="30">
        <v>10</v>
      </c>
      <c r="E9" s="30">
        <v>7</v>
      </c>
      <c r="F9" s="30">
        <v>8</v>
      </c>
      <c r="G9" s="30">
        <v>0</v>
      </c>
      <c r="H9" s="30">
        <v>12</v>
      </c>
      <c r="I9" s="30">
        <v>10</v>
      </c>
      <c r="J9" s="30">
        <v>9</v>
      </c>
      <c r="K9" s="30">
        <v>10</v>
      </c>
      <c r="L9" s="30">
        <v>7</v>
      </c>
      <c r="M9" s="30"/>
      <c r="N9" s="101"/>
      <c r="O9" s="20">
        <f t="shared" si="0"/>
        <v>73</v>
      </c>
      <c r="P9" s="59"/>
      <c r="Q9" s="75">
        <f t="shared" si="1"/>
        <v>17</v>
      </c>
    </row>
    <row r="10" spans="1:76" ht="15.75" customHeight="1" x14ac:dyDescent="0.3">
      <c r="A10" s="53">
        <v>7</v>
      </c>
      <c r="B10" s="17" t="s">
        <v>89</v>
      </c>
      <c r="C10" s="21">
        <v>14</v>
      </c>
      <c r="D10" s="21">
        <v>11</v>
      </c>
      <c r="E10" s="21">
        <v>7</v>
      </c>
      <c r="F10" s="21">
        <v>9</v>
      </c>
      <c r="G10" s="21">
        <v>12</v>
      </c>
      <c r="H10" s="21">
        <v>12</v>
      </c>
      <c r="I10" s="21">
        <v>9</v>
      </c>
      <c r="J10" s="21">
        <v>9</v>
      </c>
      <c r="K10" s="21">
        <v>10</v>
      </c>
      <c r="L10" s="21">
        <v>7</v>
      </c>
      <c r="M10" s="21">
        <v>3</v>
      </c>
      <c r="N10" s="104"/>
      <c r="O10" s="20">
        <f t="shared" si="0"/>
        <v>103</v>
      </c>
      <c r="P10" s="59"/>
      <c r="Q10" s="75">
        <f t="shared" si="1"/>
        <v>32</v>
      </c>
    </row>
    <row r="11" spans="1:76" ht="15.75" customHeight="1" x14ac:dyDescent="0.3">
      <c r="A11" s="53">
        <v>8</v>
      </c>
      <c r="B11" s="17" t="s">
        <v>68</v>
      </c>
      <c r="C11" s="30">
        <v>13</v>
      </c>
      <c r="D11" s="30">
        <v>10</v>
      </c>
      <c r="E11" s="30">
        <v>7</v>
      </c>
      <c r="F11" s="30">
        <v>9</v>
      </c>
      <c r="G11" s="30">
        <v>12</v>
      </c>
      <c r="H11" s="30">
        <v>12</v>
      </c>
      <c r="I11" s="30">
        <v>9</v>
      </c>
      <c r="J11" s="30">
        <v>9</v>
      </c>
      <c r="K11" s="30">
        <v>9</v>
      </c>
      <c r="L11" s="30">
        <v>7</v>
      </c>
      <c r="M11" s="30"/>
      <c r="N11" s="101"/>
      <c r="O11" s="20">
        <f t="shared" si="0"/>
        <v>97</v>
      </c>
      <c r="P11" s="59"/>
      <c r="Q11" s="75">
        <f t="shared" si="1"/>
        <v>30</v>
      </c>
    </row>
    <row r="12" spans="1:76" ht="15.75" customHeight="1" x14ac:dyDescent="0.3">
      <c r="A12" s="53">
        <v>9</v>
      </c>
      <c r="B12" s="1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04"/>
      <c r="O12" s="20" t="str">
        <f t="shared" si="0"/>
        <v/>
      </c>
      <c r="P12" s="100"/>
      <c r="Q12" s="75">
        <f t="shared" si="1"/>
        <v>0</v>
      </c>
    </row>
    <row r="13" spans="1:76" ht="15.75" customHeight="1" x14ac:dyDescent="0.3">
      <c r="A13" s="53">
        <v>10</v>
      </c>
      <c r="B13" s="1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04"/>
      <c r="O13" s="20" t="str">
        <f t="shared" si="0"/>
        <v/>
      </c>
      <c r="P13" s="100"/>
      <c r="Q13" s="75">
        <f t="shared" si="1"/>
        <v>0</v>
      </c>
    </row>
    <row r="14" spans="1:76" ht="15.75" customHeight="1" x14ac:dyDescent="0.3">
      <c r="A14" s="53">
        <v>11</v>
      </c>
      <c r="B14" s="17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04"/>
      <c r="O14" s="20" t="str">
        <f t="shared" si="0"/>
        <v/>
      </c>
      <c r="P14" s="100"/>
      <c r="Q14" s="75">
        <f t="shared" si="1"/>
        <v>0</v>
      </c>
    </row>
    <row r="15" spans="1:76" ht="15.75" customHeight="1" x14ac:dyDescent="0.3">
      <c r="A15" s="53">
        <v>12</v>
      </c>
      <c r="B15" s="17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01"/>
      <c r="O15" s="20" t="str">
        <f t="shared" si="0"/>
        <v/>
      </c>
      <c r="P15" s="100"/>
      <c r="Q15" s="75">
        <f t="shared" si="1"/>
        <v>0</v>
      </c>
    </row>
    <row r="16" spans="1:76" ht="15.75" customHeight="1" x14ac:dyDescent="0.3">
      <c r="A16" s="53">
        <v>13</v>
      </c>
      <c r="B16" s="1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01"/>
      <c r="O16" s="20" t="str">
        <f t="shared" si="0"/>
        <v/>
      </c>
      <c r="P16" s="100"/>
      <c r="Q16" s="75">
        <f t="shared" si="1"/>
        <v>0</v>
      </c>
    </row>
    <row r="17" spans="1:17" ht="15.75" customHeight="1" x14ac:dyDescent="0.3">
      <c r="A17" s="53">
        <v>14</v>
      </c>
      <c r="B17" s="17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0" t="str">
        <f t="shared" si="0"/>
        <v/>
      </c>
      <c r="P17" s="100"/>
      <c r="Q17" s="75">
        <f t="shared" si="1"/>
        <v>0</v>
      </c>
    </row>
    <row r="18" spans="1:17" ht="15.75" customHeight="1" x14ac:dyDescent="0.3">
      <c r="A18" s="53">
        <v>15</v>
      </c>
      <c r="B18" s="17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0" t="str">
        <f t="shared" si="0"/>
        <v/>
      </c>
      <c r="P18" s="100"/>
      <c r="Q18" s="75">
        <f t="shared" si="1"/>
        <v>0</v>
      </c>
    </row>
    <row r="19" spans="1:17" ht="15.75" customHeight="1" x14ac:dyDescent="0.3">
      <c r="A19" s="53">
        <v>16</v>
      </c>
      <c r="B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0" t="str">
        <f t="shared" si="0"/>
        <v/>
      </c>
      <c r="P19" s="100"/>
      <c r="Q19" s="75">
        <f t="shared" si="1"/>
        <v>0</v>
      </c>
    </row>
    <row r="20" spans="1:17" ht="15.75" customHeight="1" x14ac:dyDescent="0.3">
      <c r="A20" s="53"/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0" t="str">
        <f t="shared" ref="O20:O43" si="2">IF(B20="","",SUM(C20:M20)-(N20))</f>
        <v/>
      </c>
      <c r="P20" s="100"/>
      <c r="Q20" s="75">
        <f t="shared" si="1"/>
        <v>0</v>
      </c>
    </row>
    <row r="21" spans="1:17" ht="15.75" customHeight="1" x14ac:dyDescent="0.3">
      <c r="A21" s="53"/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0" t="str">
        <f t="shared" si="2"/>
        <v/>
      </c>
      <c r="P21" s="59"/>
      <c r="Q21" s="75">
        <f t="shared" si="1"/>
        <v>0</v>
      </c>
    </row>
    <row r="22" spans="1:17" ht="15.75" customHeight="1" x14ac:dyDescent="0.3">
      <c r="A22" s="53"/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0" t="str">
        <f t="shared" si="2"/>
        <v/>
      </c>
      <c r="P22" s="100"/>
      <c r="Q22" s="75">
        <f t="shared" si="1"/>
        <v>0</v>
      </c>
    </row>
    <row r="23" spans="1:17" ht="15.75" customHeight="1" x14ac:dyDescent="0.3">
      <c r="A23" s="53"/>
      <c r="B23" s="17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0" t="str">
        <f t="shared" si="2"/>
        <v/>
      </c>
      <c r="P23" s="100"/>
      <c r="Q23" s="75">
        <f t="shared" si="1"/>
        <v>0</v>
      </c>
    </row>
    <row r="24" spans="1:17" ht="15.75" customHeight="1" x14ac:dyDescent="0.3">
      <c r="A24" s="53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0" t="str">
        <f t="shared" si="2"/>
        <v/>
      </c>
      <c r="P24" s="100"/>
      <c r="Q24" s="75">
        <f t="shared" si="1"/>
        <v>0</v>
      </c>
    </row>
    <row r="25" spans="1:17" ht="15.75" customHeight="1" x14ac:dyDescent="0.3">
      <c r="A25" s="53"/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0" t="str">
        <f t="shared" si="2"/>
        <v/>
      </c>
      <c r="P25" s="100"/>
      <c r="Q25" s="75">
        <f t="shared" si="1"/>
        <v>0</v>
      </c>
    </row>
    <row r="26" spans="1:17" ht="15.75" customHeight="1" x14ac:dyDescent="0.3">
      <c r="A26" s="53"/>
      <c r="B26" s="1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0" t="str">
        <f t="shared" si="2"/>
        <v/>
      </c>
      <c r="P26" s="100"/>
      <c r="Q26" s="75">
        <f t="shared" si="1"/>
        <v>0</v>
      </c>
    </row>
    <row r="27" spans="1:17" ht="15.75" customHeight="1" x14ac:dyDescent="0.3">
      <c r="A27" s="53"/>
      <c r="B27" s="1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0" t="str">
        <f t="shared" si="2"/>
        <v/>
      </c>
      <c r="P27" s="59"/>
      <c r="Q27" s="75">
        <f t="shared" si="1"/>
        <v>0</v>
      </c>
    </row>
    <row r="28" spans="1:17" ht="15.75" customHeight="1" x14ac:dyDescent="0.3">
      <c r="A28" s="53"/>
      <c r="B28" s="1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 t="str">
        <f t="shared" si="2"/>
        <v/>
      </c>
      <c r="P28" s="59"/>
      <c r="Q28" s="75">
        <f t="shared" si="1"/>
        <v>0</v>
      </c>
    </row>
    <row r="29" spans="1:17" ht="15.75" customHeight="1" x14ac:dyDescent="0.3">
      <c r="A29" s="53"/>
      <c r="B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0" t="str">
        <f t="shared" si="2"/>
        <v/>
      </c>
      <c r="P29" s="59"/>
      <c r="Q29" s="75">
        <f t="shared" si="1"/>
        <v>0</v>
      </c>
    </row>
    <row r="30" spans="1:17" ht="15.75" customHeight="1" x14ac:dyDescent="0.3">
      <c r="A30" s="53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0" t="str">
        <f t="shared" si="2"/>
        <v/>
      </c>
      <c r="P30" s="100"/>
      <c r="Q30" s="75">
        <f t="shared" si="1"/>
        <v>0</v>
      </c>
    </row>
    <row r="31" spans="1:17" ht="15.75" customHeight="1" x14ac:dyDescent="0.3">
      <c r="A31" s="53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0" t="str">
        <f t="shared" si="2"/>
        <v/>
      </c>
      <c r="P31" s="100"/>
      <c r="Q31" s="75">
        <f t="shared" si="1"/>
        <v>0</v>
      </c>
    </row>
    <row r="32" spans="1:17" ht="15.75" customHeight="1" x14ac:dyDescent="0.3">
      <c r="A32" s="53"/>
      <c r="B32" s="1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0" t="str">
        <f t="shared" si="2"/>
        <v/>
      </c>
      <c r="P32" s="100"/>
      <c r="Q32" s="75">
        <f t="shared" si="1"/>
        <v>0</v>
      </c>
    </row>
    <row r="33" spans="1:17" ht="15.75" customHeight="1" x14ac:dyDescent="0.3">
      <c r="A33" s="53"/>
      <c r="B33" s="1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0" t="str">
        <f t="shared" si="2"/>
        <v/>
      </c>
      <c r="P33" s="100"/>
      <c r="Q33" s="75">
        <f t="shared" si="1"/>
        <v>0</v>
      </c>
    </row>
    <row r="34" spans="1:17" ht="15.75" customHeight="1" x14ac:dyDescent="0.3">
      <c r="A34" s="53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0" t="str">
        <f t="shared" si="2"/>
        <v/>
      </c>
      <c r="P34" s="100"/>
      <c r="Q34" s="75">
        <f t="shared" si="1"/>
        <v>0</v>
      </c>
    </row>
    <row r="35" spans="1:17" ht="15.75" customHeight="1" x14ac:dyDescent="0.3">
      <c r="A35" s="53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0" t="str">
        <f t="shared" si="2"/>
        <v/>
      </c>
      <c r="P35" s="100"/>
      <c r="Q35" s="75">
        <f t="shared" si="1"/>
        <v>0</v>
      </c>
    </row>
    <row r="36" spans="1:17" ht="15.75" customHeight="1" x14ac:dyDescent="0.3">
      <c r="A36" s="53"/>
      <c r="B36" s="1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0" t="str">
        <f t="shared" si="2"/>
        <v/>
      </c>
      <c r="P36" s="100"/>
      <c r="Q36" s="75">
        <f t="shared" si="1"/>
        <v>0</v>
      </c>
    </row>
    <row r="37" spans="1:17" ht="15.75" customHeight="1" x14ac:dyDescent="0.3">
      <c r="A37" s="53"/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0" t="str">
        <f t="shared" si="2"/>
        <v/>
      </c>
      <c r="P37" s="100"/>
      <c r="Q37" s="75">
        <f t="shared" si="1"/>
        <v>0</v>
      </c>
    </row>
    <row r="38" spans="1:17" ht="15.75" customHeight="1" x14ac:dyDescent="0.3">
      <c r="A38" s="53"/>
      <c r="B38" s="17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0" t="str">
        <f t="shared" si="2"/>
        <v/>
      </c>
      <c r="P38" s="100"/>
      <c r="Q38" s="75">
        <f t="shared" si="1"/>
        <v>0</v>
      </c>
    </row>
    <row r="39" spans="1:17" ht="15.75" customHeight="1" x14ac:dyDescent="0.3">
      <c r="A39" s="53"/>
      <c r="B39" s="17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0" t="str">
        <f t="shared" si="2"/>
        <v/>
      </c>
      <c r="P39" s="100"/>
      <c r="Q39" s="75">
        <f t="shared" si="1"/>
        <v>0</v>
      </c>
    </row>
    <row r="40" spans="1:17" ht="15.75" customHeight="1" x14ac:dyDescent="0.3">
      <c r="A40" s="53"/>
      <c r="B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0" t="str">
        <f t="shared" si="2"/>
        <v/>
      </c>
      <c r="P40" s="100"/>
      <c r="Q40" s="75">
        <f t="shared" si="1"/>
        <v>0</v>
      </c>
    </row>
    <row r="41" spans="1:17" ht="15.75" customHeight="1" x14ac:dyDescent="0.3">
      <c r="A41" s="53"/>
      <c r="B41" s="1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0" t="str">
        <f t="shared" si="2"/>
        <v/>
      </c>
      <c r="P41" s="100"/>
      <c r="Q41" s="75">
        <f t="shared" si="1"/>
        <v>0</v>
      </c>
    </row>
    <row r="42" spans="1:17" ht="15.75" customHeight="1" x14ac:dyDescent="0.3">
      <c r="A42" s="53"/>
      <c r="B42" s="1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0" t="str">
        <f t="shared" si="2"/>
        <v/>
      </c>
      <c r="P42" s="100"/>
      <c r="Q42" s="75">
        <f t="shared" si="1"/>
        <v>0</v>
      </c>
    </row>
    <row r="43" spans="1:17" ht="15.75" customHeight="1" x14ac:dyDescent="0.3">
      <c r="A43" s="53"/>
      <c r="B43" s="1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0" t="str">
        <f t="shared" si="2"/>
        <v/>
      </c>
      <c r="P43" s="100"/>
      <c r="Q43" s="75">
        <f t="shared" si="1"/>
        <v>0</v>
      </c>
    </row>
  </sheetData>
  <mergeCells count="6"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Classifiche</vt:lpstr>
      <vt:lpstr>Speciali</vt:lpstr>
      <vt:lpstr>Stamm</vt:lpstr>
      <vt:lpstr>Coppie</vt:lpstr>
      <vt:lpstr>Singoli</vt:lpstr>
      <vt:lpstr>Bonfanti</vt:lpstr>
      <vt:lpstr>Cappelletti</vt:lpstr>
      <vt:lpstr>Ermellini</vt:lpstr>
      <vt:lpstr>Marini</vt:lpstr>
      <vt:lpstr>Napolitano</vt:lpstr>
      <vt:lpstr>Nava</vt:lpstr>
      <vt:lpstr>Noto</vt:lpstr>
      <vt:lpstr>Preti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2019-11-08T07:40:02Z</cp:lastPrinted>
  <dcterms:created xsi:type="dcterms:W3CDTF">2006-06-29T12:55:00Z</dcterms:created>
  <dcterms:modified xsi:type="dcterms:W3CDTF">2019-11-08T07:40:40Z</dcterms:modified>
</cp:coreProperties>
</file>