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backupFile="1"/>
  <mc:AlternateContent xmlns:mc="http://schemas.openxmlformats.org/markup-compatibility/2006">
    <mc:Choice Requires="x15">
      <x15ac:absPath xmlns:x15ac="http://schemas.microsoft.com/office/spreadsheetml/2010/11/ac" url="C:\Users\fpatt\OneDrive\Documenti\SitoWeb_malinoiswaterslager\2022\Lombardo\"/>
    </mc:Choice>
  </mc:AlternateContent>
  <xr:revisionPtr revIDLastSave="0" documentId="13_ncr:1_{3E7D1B67-7979-46D3-B80C-D9738C2282B7}" xr6:coauthVersionLast="47" xr6:coauthVersionMax="47" xr10:uidLastSave="{00000000-0000-0000-0000-000000000000}"/>
  <bookViews>
    <workbookView xWindow="-108" yWindow="-108" windowWidth="23256" windowHeight="12576" tabRatio="923" activeTab="2" xr2:uid="{00000000-000D-0000-FFFF-FFFF00000000}"/>
  </bookViews>
  <sheets>
    <sheet name="Classifiche" sheetId="10" r:id="rId1"/>
    <sheet name="Speciali" sheetId="37" r:id="rId2"/>
    <sheet name="Stamm" sheetId="1" r:id="rId3"/>
    <sheet name="Coppie" sheetId="2" r:id="rId4"/>
    <sheet name="Singoli" sheetId="3" r:id="rId5"/>
    <sheet name="Bonfanti" sheetId="66" r:id="rId6"/>
    <sheet name="Cappelletti" sheetId="68" r:id="rId7"/>
    <sheet name="Colombo" sheetId="67" r:id="rId8"/>
    <sheet name="Gerosa" sheetId="65" r:id="rId9"/>
    <sheet name="Marini" sheetId="63" r:id="rId10"/>
    <sheet name="Napolitano" sheetId="69" r:id="rId11"/>
    <sheet name="Piccoli" sheetId="64" r:id="rId12"/>
  </sheets>
  <definedNames>
    <definedName name="_xlnm._FilterDatabase" localSheetId="4" hidden="1">Singoli!$A$1:$T$60</definedName>
    <definedName name="_xlnm.Print_Area" localSheetId="5">Bonfanti!$A$1:$X$24</definedName>
    <definedName name="_xlnm.Print_Area" localSheetId="6">Cappelletti!$A$1:$X$14</definedName>
    <definedName name="_xlnm.Print_Area" localSheetId="0">Classifiche!$A$1:$J$21</definedName>
    <definedName name="_xlnm.Print_Area" localSheetId="7">Colombo!$A$1:$X$15</definedName>
    <definedName name="_xlnm.Print_Area" localSheetId="3">Coppie!$A$1:$V$41</definedName>
    <definedName name="_xlnm.Print_Area" localSheetId="8">Gerosa!$A$1:$X$24</definedName>
    <definedName name="_xlnm.Print_Area" localSheetId="9">Marini!$A$1:$X$20</definedName>
    <definedName name="_xlnm.Print_Area" localSheetId="10">Napolitano!$A$1:$X$15</definedName>
    <definedName name="_xlnm.Print_Area" localSheetId="11">Piccoli!$A$1:$X$17</definedName>
    <definedName name="_xlnm.Print_Area" localSheetId="4">Singoli!$A$1:$S$16</definedName>
    <definedName name="_xlnm.Print_Area" localSheetId="1">Speciali!$A$1:$M$23</definedName>
    <definedName name="_xlnm.Print_Area" localSheetId="2">Stamm!$A$1:$U$52</definedName>
    <definedName name="_xlnm.Print_Titles" localSheetId="2">Stamm!$1:$1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2" l="1"/>
  <c r="U26" i="2"/>
  <c r="X3" i="67" l="1"/>
  <c r="X3" i="65"/>
  <c r="X3" i="63"/>
  <c r="X3" i="69"/>
  <c r="X3" i="64"/>
  <c r="X3" i="68"/>
  <c r="X3" i="66"/>
  <c r="W3" i="68" l="1"/>
  <c r="W3" i="67"/>
  <c r="W3" i="65"/>
  <c r="W3" i="63"/>
  <c r="W3" i="69"/>
  <c r="W3" i="64"/>
  <c r="W3" i="66"/>
  <c r="Q43" i="69"/>
  <c r="O43" i="69"/>
  <c r="Q42" i="69"/>
  <c r="O42" i="69"/>
  <c r="Q41" i="69"/>
  <c r="O41" i="69"/>
  <c r="Q40" i="69"/>
  <c r="O40" i="69"/>
  <c r="Q39" i="69"/>
  <c r="O39" i="69"/>
  <c r="Q38" i="69"/>
  <c r="O38" i="69"/>
  <c r="Q37" i="69"/>
  <c r="O37" i="69"/>
  <c r="Q36" i="69"/>
  <c r="O36" i="69"/>
  <c r="Q35" i="69"/>
  <c r="O35" i="69"/>
  <c r="Q34" i="69"/>
  <c r="O34" i="69"/>
  <c r="Q33" i="69"/>
  <c r="O33" i="69"/>
  <c r="Q32" i="69"/>
  <c r="O32" i="69"/>
  <c r="Q31" i="69"/>
  <c r="O31" i="69"/>
  <c r="Q30" i="69"/>
  <c r="O30" i="69"/>
  <c r="Q29" i="69"/>
  <c r="O29" i="69"/>
  <c r="Q28" i="69"/>
  <c r="O28" i="69"/>
  <c r="Q27" i="69"/>
  <c r="O27" i="69"/>
  <c r="Q26" i="69"/>
  <c r="O26" i="69"/>
  <c r="Q25" i="69"/>
  <c r="O25" i="69"/>
  <c r="Q24" i="69"/>
  <c r="O24" i="69"/>
  <c r="Q23" i="69"/>
  <c r="O23" i="69"/>
  <c r="Q22" i="69"/>
  <c r="O22" i="69"/>
  <c r="Q21" i="69"/>
  <c r="O21" i="69"/>
  <c r="Q20" i="69"/>
  <c r="O20" i="69"/>
  <c r="Q19" i="69"/>
  <c r="O19" i="69"/>
  <c r="Q18" i="69"/>
  <c r="O18" i="69"/>
  <c r="Q17" i="69"/>
  <c r="O17" i="69"/>
  <c r="Q16" i="69"/>
  <c r="O16" i="69"/>
  <c r="Q15" i="69"/>
  <c r="O15" i="69"/>
  <c r="Q14" i="69"/>
  <c r="O14" i="69"/>
  <c r="Q13" i="69"/>
  <c r="O13" i="69"/>
  <c r="Q12" i="69"/>
  <c r="O12" i="69"/>
  <c r="Q11" i="69"/>
  <c r="O11" i="69"/>
  <c r="Q10" i="69"/>
  <c r="O10" i="69"/>
  <c r="Q9" i="69"/>
  <c r="O9" i="69"/>
  <c r="Q8" i="69"/>
  <c r="O8" i="69"/>
  <c r="Q7" i="69"/>
  <c r="O6" i="69"/>
  <c r="Q6" i="69"/>
  <c r="O4" i="69"/>
  <c r="Q5" i="69"/>
  <c r="O7" i="69"/>
  <c r="V3" i="69"/>
  <c r="T3" i="69"/>
  <c r="S3" i="69"/>
  <c r="Q4" i="69"/>
  <c r="O5" i="69"/>
  <c r="Q43" i="68"/>
  <c r="O43" i="68"/>
  <c r="Q42" i="68"/>
  <c r="O42" i="68"/>
  <c r="Q41" i="68"/>
  <c r="O41" i="68"/>
  <c r="Q40" i="68"/>
  <c r="O40" i="68"/>
  <c r="Q39" i="68"/>
  <c r="O39" i="68"/>
  <c r="Q38" i="68"/>
  <c r="O38" i="68"/>
  <c r="Q37" i="68"/>
  <c r="O37" i="68"/>
  <c r="Q36" i="68"/>
  <c r="O36" i="68"/>
  <c r="Q35" i="68"/>
  <c r="O35" i="68"/>
  <c r="Q34" i="68"/>
  <c r="O34" i="68"/>
  <c r="Q33" i="68"/>
  <c r="O33" i="68"/>
  <c r="Q32" i="68"/>
  <c r="O32" i="68"/>
  <c r="Q31" i="68"/>
  <c r="O31" i="68"/>
  <c r="Q30" i="68"/>
  <c r="O30" i="68"/>
  <c r="Q29" i="68"/>
  <c r="O29" i="68"/>
  <c r="Q28" i="68"/>
  <c r="O28" i="68"/>
  <c r="Q27" i="68"/>
  <c r="O27" i="68"/>
  <c r="Q26" i="68"/>
  <c r="O26" i="68"/>
  <c r="Q25" i="68"/>
  <c r="O25" i="68"/>
  <c r="Q24" i="68"/>
  <c r="O24" i="68"/>
  <c r="Q23" i="68"/>
  <c r="O23" i="68"/>
  <c r="Q22" i="68"/>
  <c r="O22" i="68"/>
  <c r="Q21" i="68"/>
  <c r="O21" i="68"/>
  <c r="Q20" i="68"/>
  <c r="O20" i="68"/>
  <c r="Q19" i="68"/>
  <c r="O19" i="68"/>
  <c r="Q18" i="68"/>
  <c r="O18" i="68"/>
  <c r="Q17" i="68"/>
  <c r="O17" i="68"/>
  <c r="Q16" i="68"/>
  <c r="O16" i="68"/>
  <c r="Q15" i="68"/>
  <c r="O15" i="68"/>
  <c r="Q14" i="68"/>
  <c r="O14" i="68"/>
  <c r="Q13" i="68"/>
  <c r="O13" i="68"/>
  <c r="Q12" i="68"/>
  <c r="O12" i="68"/>
  <c r="Q11" i="68"/>
  <c r="O8" i="68"/>
  <c r="Q10" i="68"/>
  <c r="O5" i="68"/>
  <c r="Q9" i="68"/>
  <c r="O10" i="68"/>
  <c r="Q8" i="68"/>
  <c r="O9" i="68"/>
  <c r="Q7" i="68"/>
  <c r="O6" i="68"/>
  <c r="Q6" i="68"/>
  <c r="O7" i="68"/>
  <c r="Q5" i="68"/>
  <c r="O11" i="68"/>
  <c r="V3" i="68"/>
  <c r="T3" i="68"/>
  <c r="S3" i="68"/>
  <c r="Q4" i="68"/>
  <c r="O4" i="68"/>
  <c r="V3" i="67"/>
  <c r="V3" i="65"/>
  <c r="V3" i="63"/>
  <c r="V3" i="64"/>
  <c r="V3" i="66"/>
  <c r="T3" i="67"/>
  <c r="T3" i="65"/>
  <c r="T3" i="63"/>
  <c r="T3" i="64"/>
  <c r="T3" i="66"/>
  <c r="S3" i="67"/>
  <c r="S3" i="65"/>
  <c r="S3" i="63"/>
  <c r="S3" i="64"/>
  <c r="S3" i="66"/>
  <c r="Q43" i="67"/>
  <c r="O43" i="67"/>
  <c r="Q42" i="67"/>
  <c r="O42" i="67"/>
  <c r="Q41" i="67"/>
  <c r="O41" i="67"/>
  <c r="Q40" i="67"/>
  <c r="O40" i="67"/>
  <c r="Q39" i="67"/>
  <c r="O39" i="67"/>
  <c r="Q38" i="67"/>
  <c r="O38" i="67"/>
  <c r="Q37" i="67"/>
  <c r="O37" i="67"/>
  <c r="Q36" i="67"/>
  <c r="O36" i="67"/>
  <c r="Q35" i="67"/>
  <c r="O35" i="67"/>
  <c r="Q34" i="67"/>
  <c r="O34" i="67"/>
  <c r="Q33" i="67"/>
  <c r="O33" i="67"/>
  <c r="Q32" i="67"/>
  <c r="O32" i="67"/>
  <c r="Q31" i="67"/>
  <c r="O31" i="67"/>
  <c r="Q30" i="67"/>
  <c r="O30" i="67"/>
  <c r="Q29" i="67"/>
  <c r="O29" i="67"/>
  <c r="Q28" i="67"/>
  <c r="O28" i="67"/>
  <c r="Q27" i="67"/>
  <c r="O27" i="67"/>
  <c r="Q26" i="67"/>
  <c r="O26" i="67"/>
  <c r="Q25" i="67"/>
  <c r="O25" i="67"/>
  <c r="Q24" i="67"/>
  <c r="O24" i="67"/>
  <c r="Q23" i="67"/>
  <c r="O23" i="67"/>
  <c r="Q22" i="67"/>
  <c r="O22" i="67"/>
  <c r="Q21" i="67"/>
  <c r="O21" i="67"/>
  <c r="Q20" i="67"/>
  <c r="O20" i="67"/>
  <c r="Q19" i="67"/>
  <c r="O19" i="67"/>
  <c r="Q18" i="67"/>
  <c r="O18" i="67"/>
  <c r="Q17" i="67"/>
  <c r="O17" i="67"/>
  <c r="Q16" i="67"/>
  <c r="O16" i="67"/>
  <c r="Q15" i="67"/>
  <c r="O15" i="67"/>
  <c r="Q14" i="67"/>
  <c r="O14" i="67"/>
  <c r="Q13" i="67"/>
  <c r="O8" i="67"/>
  <c r="Q12" i="67"/>
  <c r="O13" i="67"/>
  <c r="Q11" i="67"/>
  <c r="O11" i="67"/>
  <c r="Q10" i="67"/>
  <c r="O10" i="67"/>
  <c r="Q9" i="67"/>
  <c r="O7" i="67"/>
  <c r="Q8" i="67"/>
  <c r="O9" i="67"/>
  <c r="Q7" i="67"/>
  <c r="O4" i="67"/>
  <c r="Q6" i="67"/>
  <c r="O6" i="67"/>
  <c r="Q5" i="67"/>
  <c r="O5" i="67"/>
  <c r="Q4" i="67"/>
  <c r="O12" i="67"/>
  <c r="Q43" i="66"/>
  <c r="O43" i="66"/>
  <c r="Q42" i="66"/>
  <c r="O42" i="66"/>
  <c r="Q41" i="66"/>
  <c r="O41" i="66"/>
  <c r="Q40" i="66"/>
  <c r="O40" i="66"/>
  <c r="Q39" i="66"/>
  <c r="O39" i="66"/>
  <c r="Q38" i="66"/>
  <c r="O38" i="66"/>
  <c r="Q37" i="66"/>
  <c r="O37" i="66"/>
  <c r="Q36" i="66"/>
  <c r="O36" i="66"/>
  <c r="Q35" i="66"/>
  <c r="O35" i="66"/>
  <c r="Q34" i="66"/>
  <c r="O34" i="66"/>
  <c r="Q33" i="66"/>
  <c r="O33" i="66"/>
  <c r="Q32" i="66"/>
  <c r="O32" i="66"/>
  <c r="Q31" i="66"/>
  <c r="O31" i="66"/>
  <c r="Q30" i="66"/>
  <c r="O30" i="66"/>
  <c r="Q29" i="66"/>
  <c r="O29" i="66"/>
  <c r="Q28" i="66"/>
  <c r="O28" i="66"/>
  <c r="Q27" i="66"/>
  <c r="O27" i="66"/>
  <c r="Q26" i="66"/>
  <c r="O26" i="66"/>
  <c r="Q25" i="66"/>
  <c r="O25" i="66"/>
  <c r="Q24" i="66"/>
  <c r="O24" i="66"/>
  <c r="Q23" i="66"/>
  <c r="O9" i="66"/>
  <c r="Q22" i="66"/>
  <c r="O23" i="66"/>
  <c r="Q21" i="66"/>
  <c r="O8" i="66"/>
  <c r="Q20" i="66"/>
  <c r="O22" i="66"/>
  <c r="Q19" i="66"/>
  <c r="O21" i="66"/>
  <c r="Q18" i="66"/>
  <c r="O20" i="66"/>
  <c r="Q17" i="66"/>
  <c r="O19" i="66"/>
  <c r="Q16" i="66"/>
  <c r="O18" i="66"/>
  <c r="Q15" i="66"/>
  <c r="O17" i="66"/>
  <c r="Q14" i="66"/>
  <c r="O16" i="66"/>
  <c r="Q13" i="66"/>
  <c r="O15" i="66"/>
  <c r="Q12" i="66"/>
  <c r="O14" i="66"/>
  <c r="Q11" i="66"/>
  <c r="O5" i="66"/>
  <c r="Q10" i="66"/>
  <c r="O13" i="66"/>
  <c r="Q9" i="66"/>
  <c r="O6" i="66"/>
  <c r="Q8" i="66"/>
  <c r="O12" i="66"/>
  <c r="Q7" i="66"/>
  <c r="O10" i="66"/>
  <c r="Q6" i="66"/>
  <c r="O7" i="66"/>
  <c r="Q5" i="66"/>
  <c r="O11" i="66"/>
  <c r="Q4" i="66"/>
  <c r="O4" i="66"/>
  <c r="Q43" i="65"/>
  <c r="O43" i="65"/>
  <c r="Q42" i="65"/>
  <c r="O42" i="65"/>
  <c r="Q41" i="65"/>
  <c r="O41" i="65"/>
  <c r="Q40" i="65"/>
  <c r="O40" i="65"/>
  <c r="Q39" i="65"/>
  <c r="O39" i="65"/>
  <c r="Q38" i="65"/>
  <c r="O38" i="65"/>
  <c r="Q37" i="65"/>
  <c r="O37" i="65"/>
  <c r="Q36" i="65"/>
  <c r="O36" i="65"/>
  <c r="Q35" i="65"/>
  <c r="O35" i="65"/>
  <c r="Q34" i="65"/>
  <c r="O34" i="65"/>
  <c r="Q33" i="65"/>
  <c r="O33" i="65"/>
  <c r="Q32" i="65"/>
  <c r="O32" i="65"/>
  <c r="Q31" i="65"/>
  <c r="O31" i="65"/>
  <c r="Q30" i="65"/>
  <c r="O30" i="65"/>
  <c r="Q29" i="65"/>
  <c r="O29" i="65"/>
  <c r="Q28" i="65"/>
  <c r="O28" i="65"/>
  <c r="Q27" i="65"/>
  <c r="O27" i="65"/>
  <c r="Q26" i="65"/>
  <c r="O26" i="65"/>
  <c r="Q25" i="65"/>
  <c r="O25" i="65"/>
  <c r="Q24" i="65"/>
  <c r="O24" i="65"/>
  <c r="Q23" i="65"/>
  <c r="O23" i="65"/>
  <c r="Q22" i="65"/>
  <c r="O14" i="65"/>
  <c r="Q21" i="65"/>
  <c r="O22" i="65"/>
  <c r="Q20" i="65"/>
  <c r="O17" i="65"/>
  <c r="Q19" i="65"/>
  <c r="O21" i="65"/>
  <c r="Q18" i="65"/>
  <c r="O15" i="65"/>
  <c r="Q17" i="65"/>
  <c r="O13" i="65"/>
  <c r="Q16" i="65"/>
  <c r="O9" i="65"/>
  <c r="Q15" i="65"/>
  <c r="O12" i="65"/>
  <c r="Q14" i="65"/>
  <c r="O11" i="65"/>
  <c r="Q13" i="65"/>
  <c r="O20" i="65"/>
  <c r="Q12" i="65"/>
  <c r="O18" i="65"/>
  <c r="Q11" i="65"/>
  <c r="O8" i="65"/>
  <c r="Q10" i="65"/>
  <c r="O6" i="65"/>
  <c r="Q9" i="65"/>
  <c r="O4" i="65"/>
  <c r="Q8" i="65"/>
  <c r="O5" i="65"/>
  <c r="Q7" i="65"/>
  <c r="O10" i="65"/>
  <c r="Q6" i="65"/>
  <c r="O7" i="65"/>
  <c r="Q5" i="65"/>
  <c r="O16" i="65"/>
  <c r="Q4" i="65"/>
  <c r="O19" i="65"/>
  <c r="Q43" i="64"/>
  <c r="O43" i="64"/>
  <c r="Q42" i="64"/>
  <c r="O42" i="64"/>
  <c r="Q41" i="64"/>
  <c r="O41" i="64"/>
  <c r="Q40" i="64"/>
  <c r="O40" i="64"/>
  <c r="Q39" i="64"/>
  <c r="O39" i="64"/>
  <c r="Q38" i="64"/>
  <c r="O38" i="64"/>
  <c r="Q37" i="64"/>
  <c r="O37" i="64"/>
  <c r="Q36" i="64"/>
  <c r="O36" i="64"/>
  <c r="Q35" i="64"/>
  <c r="O35" i="64"/>
  <c r="Q34" i="64"/>
  <c r="O34" i="64"/>
  <c r="Q33" i="64"/>
  <c r="O33" i="64"/>
  <c r="Q32" i="64"/>
  <c r="O32" i="64"/>
  <c r="Q31" i="64"/>
  <c r="O31" i="64"/>
  <c r="Q30" i="64"/>
  <c r="O30" i="64"/>
  <c r="Q29" i="64"/>
  <c r="O29" i="64"/>
  <c r="Q28" i="64"/>
  <c r="O28" i="64"/>
  <c r="Q27" i="64"/>
  <c r="O27" i="64"/>
  <c r="Q26" i="64"/>
  <c r="O26" i="64"/>
  <c r="Q25" i="64"/>
  <c r="O25" i="64"/>
  <c r="Q24" i="64"/>
  <c r="O24" i="64"/>
  <c r="Q23" i="64"/>
  <c r="O23" i="64"/>
  <c r="Q22" i="64"/>
  <c r="O22" i="64"/>
  <c r="Q21" i="64"/>
  <c r="O21" i="64"/>
  <c r="Q20" i="64"/>
  <c r="O20" i="64"/>
  <c r="Q19" i="64"/>
  <c r="O19" i="64"/>
  <c r="Q18" i="64"/>
  <c r="O18" i="64"/>
  <c r="Q17" i="64"/>
  <c r="O17" i="64"/>
  <c r="Q16" i="64"/>
  <c r="O16" i="64"/>
  <c r="Q15" i="64"/>
  <c r="O8" i="64"/>
  <c r="Q14" i="64"/>
  <c r="O9" i="64"/>
  <c r="Q13" i="64"/>
  <c r="O7" i="64"/>
  <c r="Q12" i="64"/>
  <c r="O11" i="64"/>
  <c r="Q11" i="64"/>
  <c r="O15" i="64"/>
  <c r="Q10" i="64"/>
  <c r="O14" i="64"/>
  <c r="Q9" i="64"/>
  <c r="O4" i="64"/>
  <c r="Q8" i="64"/>
  <c r="O13" i="64"/>
  <c r="Q7" i="64"/>
  <c r="O10" i="64"/>
  <c r="Q6" i="64"/>
  <c r="O12" i="64"/>
  <c r="Q5" i="64"/>
  <c r="O6" i="64"/>
  <c r="Q4" i="64"/>
  <c r="O5" i="64"/>
  <c r="V7" i="69" l="1"/>
  <c r="V5" i="69"/>
  <c r="V6" i="69"/>
  <c r="V6" i="64"/>
  <c r="V7" i="64"/>
  <c r="V5" i="64"/>
  <c r="V5" i="65"/>
  <c r="V6" i="65"/>
  <c r="V7" i="65"/>
  <c r="V6" i="67"/>
  <c r="V7" i="67"/>
  <c r="V5" i="67"/>
  <c r="V13" i="66"/>
  <c r="V6" i="66"/>
  <c r="V5" i="66"/>
  <c r="V7" i="66"/>
  <c r="V7" i="68"/>
  <c r="V6" i="68"/>
  <c r="V5" i="68"/>
  <c r="V13" i="65"/>
  <c r="V13" i="67"/>
  <c r="V13" i="64"/>
  <c r="V13" i="69"/>
  <c r="V13" i="68"/>
  <c r="Q43" i="63" l="1"/>
  <c r="O43" i="63"/>
  <c r="Q42" i="63"/>
  <c r="O42" i="63"/>
  <c r="Q41" i="63"/>
  <c r="O41" i="63"/>
  <c r="Q40" i="63"/>
  <c r="O40" i="63"/>
  <c r="Q39" i="63"/>
  <c r="O39" i="63"/>
  <c r="Q38" i="63"/>
  <c r="O38" i="63"/>
  <c r="Q37" i="63"/>
  <c r="O37" i="63"/>
  <c r="Q36" i="63"/>
  <c r="O36" i="63"/>
  <c r="Q35" i="63"/>
  <c r="O35" i="63"/>
  <c r="Q34" i="63"/>
  <c r="O34" i="63"/>
  <c r="Q33" i="63"/>
  <c r="O33" i="63"/>
  <c r="Q32" i="63"/>
  <c r="O32" i="63"/>
  <c r="Q31" i="63"/>
  <c r="O31" i="63"/>
  <c r="Q30" i="63"/>
  <c r="O30" i="63"/>
  <c r="Q29" i="63"/>
  <c r="O29" i="63"/>
  <c r="Q28" i="63"/>
  <c r="O28" i="63"/>
  <c r="Q27" i="63"/>
  <c r="O27" i="63"/>
  <c r="Q26" i="63"/>
  <c r="O26" i="63"/>
  <c r="Q25" i="63"/>
  <c r="O25" i="63"/>
  <c r="Q24" i="63"/>
  <c r="O24" i="63"/>
  <c r="Q23" i="63"/>
  <c r="O23" i="63"/>
  <c r="Q22" i="63"/>
  <c r="O22" i="63"/>
  <c r="Q21" i="63"/>
  <c r="O21" i="63"/>
  <c r="Q20" i="63"/>
  <c r="O20" i="63"/>
  <c r="Q19" i="63"/>
  <c r="O19" i="63"/>
  <c r="Q18" i="63"/>
  <c r="O8" i="63"/>
  <c r="Q17" i="63"/>
  <c r="O14" i="63"/>
  <c r="Q16" i="63"/>
  <c r="O10" i="63"/>
  <c r="Q15" i="63"/>
  <c r="O9" i="63"/>
  <c r="Q14" i="63"/>
  <c r="O7" i="63"/>
  <c r="Q13" i="63"/>
  <c r="O18" i="63"/>
  <c r="Q12" i="63"/>
  <c r="O6" i="63"/>
  <c r="Q11" i="63"/>
  <c r="O4" i="63"/>
  <c r="Q10" i="63"/>
  <c r="O17" i="63"/>
  <c r="Q9" i="63"/>
  <c r="O5" i="63"/>
  <c r="Q8" i="63"/>
  <c r="O16" i="63"/>
  <c r="Q7" i="63"/>
  <c r="O15" i="63"/>
  <c r="Q6" i="63"/>
  <c r="O11" i="63"/>
  <c r="Q5" i="63"/>
  <c r="O12" i="63"/>
  <c r="Q4" i="63"/>
  <c r="O13" i="63"/>
  <c r="I11" i="10"/>
  <c r="I10" i="10"/>
  <c r="R19" i="2"/>
  <c r="R18" i="2"/>
  <c r="R13" i="2"/>
  <c r="R12" i="2"/>
  <c r="R17" i="2"/>
  <c r="R16" i="2"/>
  <c r="R41" i="2"/>
  <c r="R40" i="2"/>
  <c r="R29" i="2"/>
  <c r="R28" i="2"/>
  <c r="R11" i="2"/>
  <c r="R10" i="2"/>
  <c r="R3" i="2"/>
  <c r="R2" i="2"/>
  <c r="U19" i="2"/>
  <c r="U18" i="2"/>
  <c r="U13" i="2"/>
  <c r="U12" i="2"/>
  <c r="U17" i="2"/>
  <c r="U16" i="2"/>
  <c r="U41" i="2"/>
  <c r="U40" i="2"/>
  <c r="U29" i="2"/>
  <c r="U28" i="2"/>
  <c r="U11" i="2"/>
  <c r="U10" i="2"/>
  <c r="U3" i="2"/>
  <c r="U2" i="2"/>
  <c r="P46" i="1"/>
  <c r="O46" i="1"/>
  <c r="N46" i="1"/>
  <c r="M46" i="1"/>
  <c r="L46" i="1"/>
  <c r="K46" i="1"/>
  <c r="J46" i="1"/>
  <c r="I46" i="1"/>
  <c r="H46" i="1"/>
  <c r="G46" i="1"/>
  <c r="F46" i="1"/>
  <c r="U45" i="1"/>
  <c r="R45" i="1"/>
  <c r="U44" i="1"/>
  <c r="R44" i="1"/>
  <c r="U43" i="1"/>
  <c r="R43" i="1"/>
  <c r="U42" i="1"/>
  <c r="R42" i="1"/>
  <c r="P11" i="1"/>
  <c r="O11" i="1"/>
  <c r="N11" i="1"/>
  <c r="M11" i="1"/>
  <c r="L11" i="1"/>
  <c r="K11" i="1"/>
  <c r="J11" i="1"/>
  <c r="I11" i="1"/>
  <c r="H11" i="1"/>
  <c r="G11" i="1"/>
  <c r="F11" i="1"/>
  <c r="U10" i="1"/>
  <c r="R10" i="1"/>
  <c r="U9" i="1"/>
  <c r="R9" i="1"/>
  <c r="U8" i="1"/>
  <c r="R8" i="1"/>
  <c r="U7" i="1"/>
  <c r="R7" i="1"/>
  <c r="P6" i="1"/>
  <c r="O6" i="1"/>
  <c r="N6" i="1"/>
  <c r="M6" i="1"/>
  <c r="L6" i="1"/>
  <c r="K6" i="1"/>
  <c r="J6" i="1"/>
  <c r="I6" i="1"/>
  <c r="H6" i="1"/>
  <c r="G6" i="1"/>
  <c r="F6" i="1"/>
  <c r="U5" i="1"/>
  <c r="R5" i="1"/>
  <c r="U4" i="1"/>
  <c r="R4" i="1"/>
  <c r="U3" i="1"/>
  <c r="R3" i="1"/>
  <c r="U2" i="1"/>
  <c r="R2" i="1"/>
  <c r="P21" i="1"/>
  <c r="O21" i="1"/>
  <c r="N21" i="1"/>
  <c r="M21" i="1"/>
  <c r="L21" i="1"/>
  <c r="K21" i="1"/>
  <c r="J21" i="1"/>
  <c r="I21" i="1"/>
  <c r="H21" i="1"/>
  <c r="G21" i="1"/>
  <c r="F21" i="1"/>
  <c r="U20" i="1"/>
  <c r="R20" i="1"/>
  <c r="U19" i="1"/>
  <c r="R19" i="1"/>
  <c r="U18" i="1"/>
  <c r="R18" i="1"/>
  <c r="U17" i="1"/>
  <c r="R17" i="1"/>
  <c r="R32" i="1"/>
  <c r="R12" i="1"/>
  <c r="R5" i="2"/>
  <c r="U5" i="2"/>
  <c r="U4" i="2"/>
  <c r="R4" i="2"/>
  <c r="R27" i="2"/>
  <c r="R26" i="2"/>
  <c r="S20" i="3"/>
  <c r="S4" i="3"/>
  <c r="S5" i="3"/>
  <c r="S35" i="3"/>
  <c r="S2" i="3"/>
  <c r="S40" i="3"/>
  <c r="S39" i="3"/>
  <c r="S45" i="3"/>
  <c r="S19" i="3"/>
  <c r="S9" i="3"/>
  <c r="S31" i="3"/>
  <c r="S11" i="3"/>
  <c r="S60" i="3"/>
  <c r="S8" i="3"/>
  <c r="S27" i="3"/>
  <c r="S36" i="3"/>
  <c r="S47" i="3"/>
  <c r="S51" i="3"/>
  <c r="S18" i="3"/>
  <c r="S55" i="3"/>
  <c r="S7" i="3"/>
  <c r="S53" i="3"/>
  <c r="S26" i="3"/>
  <c r="S58" i="3"/>
  <c r="S33" i="3"/>
  <c r="S16" i="3"/>
  <c r="S10" i="3"/>
  <c r="S25" i="3"/>
  <c r="S6" i="3"/>
  <c r="S22" i="3"/>
  <c r="S41" i="3"/>
  <c r="S3" i="3"/>
  <c r="S59" i="3"/>
  <c r="S57" i="3"/>
  <c r="S54" i="3"/>
  <c r="S37" i="3"/>
  <c r="S17" i="3"/>
  <c r="S12" i="3"/>
  <c r="S42" i="3"/>
  <c r="S34" i="3"/>
  <c r="S44" i="3"/>
  <c r="S49" i="3"/>
  <c r="S50" i="3"/>
  <c r="S52" i="3"/>
  <c r="S56" i="3"/>
  <c r="S29" i="3"/>
  <c r="S48" i="3"/>
  <c r="S32" i="3"/>
  <c r="S38" i="3"/>
  <c r="S23" i="3"/>
  <c r="S24" i="3"/>
  <c r="S28" i="3"/>
  <c r="S14" i="3"/>
  <c r="S46" i="3"/>
  <c r="S13" i="3"/>
  <c r="S30" i="3"/>
  <c r="S15" i="3"/>
  <c r="S43" i="3"/>
  <c r="S21" i="3"/>
  <c r="U31" i="2"/>
  <c r="R31" i="2"/>
  <c r="U30" i="2"/>
  <c r="R30" i="2"/>
  <c r="U9" i="2"/>
  <c r="U8" i="2"/>
  <c r="U15" i="2"/>
  <c r="U14" i="2"/>
  <c r="U25" i="2"/>
  <c r="U24" i="2"/>
  <c r="U35" i="2"/>
  <c r="U34" i="2"/>
  <c r="U23" i="2"/>
  <c r="U22" i="2"/>
  <c r="U39" i="2"/>
  <c r="U38" i="2"/>
  <c r="U7" i="2"/>
  <c r="U6" i="2"/>
  <c r="U37" i="2"/>
  <c r="U36" i="2"/>
  <c r="U33" i="2"/>
  <c r="U32" i="2"/>
  <c r="U21" i="2"/>
  <c r="U20" i="2"/>
  <c r="U35" i="1"/>
  <c r="U34" i="1"/>
  <c r="U33" i="1"/>
  <c r="U32" i="1"/>
  <c r="U15" i="1"/>
  <c r="U14" i="1"/>
  <c r="U13" i="1"/>
  <c r="U12" i="1"/>
  <c r="U30" i="1"/>
  <c r="U29" i="1"/>
  <c r="U28" i="1"/>
  <c r="U27" i="1"/>
  <c r="U40" i="1"/>
  <c r="U39" i="1"/>
  <c r="U38" i="1"/>
  <c r="U37" i="1"/>
  <c r="U50" i="1"/>
  <c r="U49" i="1"/>
  <c r="U48" i="1"/>
  <c r="U47" i="1"/>
  <c r="U25" i="1"/>
  <c r="U24" i="1"/>
  <c r="U23" i="1"/>
  <c r="U22" i="1"/>
  <c r="R15" i="2"/>
  <c r="R14" i="2"/>
  <c r="R39" i="2"/>
  <c r="R38" i="2"/>
  <c r="R33" i="2"/>
  <c r="R32" i="2"/>
  <c r="R21" i="2"/>
  <c r="R20" i="2"/>
  <c r="R23" i="2"/>
  <c r="R22" i="2"/>
  <c r="R7" i="2"/>
  <c r="R6" i="2"/>
  <c r="R25" i="2"/>
  <c r="R24" i="2"/>
  <c r="R35" i="2"/>
  <c r="R34" i="2"/>
  <c r="R37" i="2"/>
  <c r="R36" i="2"/>
  <c r="R9" i="2"/>
  <c r="R8" i="2"/>
  <c r="P16" i="1"/>
  <c r="O16" i="1"/>
  <c r="N16" i="1"/>
  <c r="M16" i="1"/>
  <c r="L16" i="1"/>
  <c r="K16" i="1"/>
  <c r="J16" i="1"/>
  <c r="I16" i="1"/>
  <c r="H16" i="1"/>
  <c r="G16" i="1"/>
  <c r="F16" i="1"/>
  <c r="R15" i="1"/>
  <c r="R14" i="1"/>
  <c r="R13" i="1"/>
  <c r="R30" i="1"/>
  <c r="R29" i="1"/>
  <c r="R28" i="1"/>
  <c r="R27" i="1"/>
  <c r="R35" i="1"/>
  <c r="R34" i="1"/>
  <c r="R33" i="1"/>
  <c r="R50" i="1"/>
  <c r="R48" i="1"/>
  <c r="R47" i="1"/>
  <c r="R25" i="1"/>
  <c r="R24" i="1"/>
  <c r="R23" i="1"/>
  <c r="R22" i="1"/>
  <c r="Q43" i="3"/>
  <c r="Q4" i="3"/>
  <c r="Q38" i="3"/>
  <c r="Q30" i="3"/>
  <c r="Q32" i="3"/>
  <c r="Q36" i="3"/>
  <c r="Q11" i="3"/>
  <c r="Q5" i="3"/>
  <c r="Q23" i="3"/>
  <c r="Q9" i="3"/>
  <c r="Q35" i="3"/>
  <c r="Q55" i="3"/>
  <c r="Q10" i="3"/>
  <c r="Q59" i="3"/>
  <c r="Q21" i="3"/>
  <c r="Q57" i="3"/>
  <c r="Q27" i="3"/>
  <c r="Q42" i="3"/>
  <c r="Q16" i="3"/>
  <c r="Q44" i="3"/>
  <c r="Q56" i="3"/>
  <c r="Q41" i="3"/>
  <c r="Q24" i="3"/>
  <c r="Q6" i="3"/>
  <c r="Q18" i="3"/>
  <c r="Q45" i="3"/>
  <c r="Q52" i="3"/>
  <c r="Q22" i="3"/>
  <c r="Q34" i="3"/>
  <c r="Q13" i="3"/>
  <c r="Q54" i="3"/>
  <c r="Q47" i="3"/>
  <c r="Q31" i="3"/>
  <c r="Q7" i="3"/>
  <c r="Q17" i="3"/>
  <c r="Q58" i="3"/>
  <c r="Q37" i="3"/>
  <c r="Q2" i="3"/>
  <c r="Q46" i="3"/>
  <c r="Q51" i="3"/>
  <c r="Q19" i="3"/>
  <c r="Q20" i="3"/>
  <c r="Q3" i="3"/>
  <c r="Q53" i="3"/>
  <c r="Q40" i="3"/>
  <c r="Q14" i="3"/>
  <c r="Q49" i="3"/>
  <c r="Q12" i="3"/>
  <c r="Q39" i="3"/>
  <c r="Q29" i="3"/>
  <c r="Q26" i="3"/>
  <c r="Q15" i="3"/>
  <c r="Q50" i="3"/>
  <c r="Q8" i="3"/>
  <c r="Q28" i="3"/>
  <c r="Q48" i="3"/>
  <c r="Q25" i="3"/>
  <c r="Q60" i="3"/>
  <c r="Q33" i="3"/>
  <c r="R40" i="1"/>
  <c r="R39" i="1"/>
  <c r="R38" i="1"/>
  <c r="R37" i="1"/>
  <c r="P51" i="1"/>
  <c r="O51" i="1"/>
  <c r="N51" i="1"/>
  <c r="M51" i="1"/>
  <c r="L51" i="1"/>
  <c r="K51" i="1"/>
  <c r="J51" i="1"/>
  <c r="I51" i="1"/>
  <c r="H51" i="1"/>
  <c r="G51" i="1"/>
  <c r="F51" i="1"/>
  <c r="P36" i="1"/>
  <c r="O36" i="1"/>
  <c r="N36" i="1"/>
  <c r="M36" i="1"/>
  <c r="L36" i="1"/>
  <c r="K36" i="1"/>
  <c r="J36" i="1"/>
  <c r="I36" i="1"/>
  <c r="H36" i="1"/>
  <c r="G36" i="1"/>
  <c r="F36" i="1"/>
  <c r="P31" i="1"/>
  <c r="O31" i="1"/>
  <c r="M31" i="1"/>
  <c r="L31" i="1"/>
  <c r="K31" i="1"/>
  <c r="J31" i="1"/>
  <c r="I31" i="1"/>
  <c r="H31" i="1"/>
  <c r="G31" i="1"/>
  <c r="P26" i="1"/>
  <c r="O26" i="1"/>
  <c r="N26" i="1"/>
  <c r="M26" i="1"/>
  <c r="L26" i="1"/>
  <c r="K26" i="1"/>
  <c r="J26" i="1"/>
  <c r="I26" i="1"/>
  <c r="H26" i="1"/>
  <c r="G26" i="1"/>
  <c r="F26" i="1"/>
  <c r="P41" i="1"/>
  <c r="O41" i="1"/>
  <c r="N41" i="1"/>
  <c r="M41" i="1"/>
  <c r="L41" i="1"/>
  <c r="K41" i="1"/>
  <c r="J41" i="1"/>
  <c r="I41" i="1"/>
  <c r="H41" i="1"/>
  <c r="G41" i="1"/>
  <c r="F41" i="1"/>
  <c r="V6" i="63" l="1"/>
  <c r="V7" i="63"/>
  <c r="V5" i="63"/>
  <c r="V13" i="63"/>
  <c r="V7" i="2"/>
  <c r="V31" i="2"/>
  <c r="V27" i="2"/>
  <c r="V29" i="2"/>
  <c r="V13" i="2"/>
  <c r="U46" i="1"/>
  <c r="V21" i="2"/>
  <c r="V37" i="2"/>
  <c r="U41" i="1"/>
  <c r="V5" i="2"/>
  <c r="V41" i="2"/>
  <c r="S41" i="2"/>
  <c r="V19" i="2"/>
  <c r="S19" i="2"/>
  <c r="V25" i="2"/>
  <c r="S25" i="2"/>
  <c r="S31" i="2"/>
  <c r="S29" i="2"/>
  <c r="S13" i="2"/>
  <c r="V17" i="2"/>
  <c r="S17" i="2"/>
  <c r="V15" i="2"/>
  <c r="S15" i="2"/>
  <c r="S27" i="2"/>
  <c r="S7" i="2"/>
  <c r="S5" i="2"/>
  <c r="S21" i="2"/>
  <c r="V39" i="2"/>
  <c r="S39" i="2"/>
  <c r="S11" i="2"/>
  <c r="V11" i="2"/>
  <c r="S23" i="2"/>
  <c r="V23" i="2"/>
  <c r="S37" i="2"/>
  <c r="V35" i="2"/>
  <c r="V33" i="2"/>
  <c r="S35" i="2"/>
  <c r="S33" i="2"/>
  <c r="V3" i="2"/>
  <c r="S3" i="2"/>
  <c r="V9" i="2"/>
  <c r="S9" i="2"/>
  <c r="H13" i="10"/>
  <c r="U31" i="1"/>
  <c r="S29" i="1"/>
  <c r="U51" i="1"/>
  <c r="S49" i="1"/>
  <c r="U16" i="1"/>
  <c r="S14" i="1"/>
  <c r="S44" i="1"/>
  <c r="S39" i="1"/>
  <c r="U6" i="1"/>
  <c r="S4" i="1"/>
  <c r="U26" i="1"/>
  <c r="S24" i="1"/>
  <c r="U11" i="1"/>
  <c r="S9" i="1"/>
  <c r="U36" i="1"/>
  <c r="S34" i="1"/>
  <c r="U21" i="1"/>
  <c r="S19" i="1"/>
</calcChain>
</file>

<file path=xl/sharedStrings.xml><?xml version="1.0" encoding="utf-8"?>
<sst xmlns="http://schemas.openxmlformats.org/spreadsheetml/2006/main" count="772" uniqueCount="136">
  <si>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</si>
  <si>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</si>
  <si>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</si>
  <si>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</si>
  <si>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</si>
  <si>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</si>
  <si>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</si>
  <si>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</si>
  <si>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</si>
  <si>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</si>
  <si>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</si>
  <si>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</si>
  <si>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</si>
  <si>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</si>
  <si>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</si>
  <si>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</si>
  <si>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</si>
  <si>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</si>
  <si>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</si>
  <si>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</si>
  <si>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</si>
  <si>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</si>
  <si>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</si>
  <si>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</si>
  <si>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</si>
  <si>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</si>
  <si>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</si>
  <si>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</si>
  <si>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</si>
  <si>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</si>
  <si>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</si>
  <si>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</si>
  <si>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</si>
  <si>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</si>
  <si>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</si>
  <si>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</si>
  <si>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</si>
  <si>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Nr</t>
  </si>
  <si>
    <t>SUONI D'ACQUA</t>
  </si>
  <si>
    <t>tot</t>
  </si>
  <si>
    <t>ALLEVATORE</t>
  </si>
  <si>
    <t>Cat.</t>
  </si>
  <si>
    <t>PT. tot.</t>
  </si>
  <si>
    <t>STAMM</t>
  </si>
  <si>
    <t>GIUDICI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</si>
  <si>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</si>
  <si>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</si>
  <si>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</si>
  <si>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</si>
  <si>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</si>
  <si>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</si>
  <si>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</si>
  <si>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</si>
  <si>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</si>
  <si>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</si>
  <si>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</si>
  <si>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</si>
  <si>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PREMIAZIONI SPECIALI</t>
  </si>
  <si>
    <t>SOCIO CLUB</t>
  </si>
  <si>
    <t>KLOk</t>
  </si>
  <si>
    <t>BOL</t>
  </si>
  <si>
    <t>Suoni d'acqua</t>
  </si>
  <si>
    <t>517C</t>
  </si>
  <si>
    <t>633P</t>
  </si>
  <si>
    <t>648E</t>
  </si>
  <si>
    <t>SW02</t>
  </si>
  <si>
    <t xml:space="preserve"> </t>
  </si>
  <si>
    <t>933L</t>
  </si>
  <si>
    <t>COLOMBO FERRUCCIO</t>
  </si>
  <si>
    <t>12</t>
  </si>
  <si>
    <t>30</t>
  </si>
  <si>
    <t>SWO2</t>
  </si>
  <si>
    <t>MARINI UMBERTO</t>
  </si>
  <si>
    <t>GEROSA LUIGI</t>
  </si>
  <si>
    <t>BONFANTI ALESSANDRO</t>
  </si>
  <si>
    <t>CAPPELLETTI CORRADO</t>
  </si>
  <si>
    <t>TORO GIUSEPPE</t>
  </si>
  <si>
    <t>326</t>
  </si>
  <si>
    <t>231</t>
  </si>
  <si>
    <t>262</t>
  </si>
  <si>
    <t>311</t>
  </si>
  <si>
    <t>PICCOLI GREGORIO</t>
  </si>
  <si>
    <t>35HH</t>
  </si>
  <si>
    <t>89</t>
  </si>
  <si>
    <t>80</t>
  </si>
  <si>
    <t>94</t>
  </si>
  <si>
    <t>90</t>
  </si>
  <si>
    <t>202</t>
  </si>
  <si>
    <t>192</t>
  </si>
  <si>
    <t>79</t>
  </si>
  <si>
    <t>648F</t>
  </si>
  <si>
    <t>NAPOLITANO PIETRO</t>
  </si>
  <si>
    <t>VS39</t>
  </si>
  <si>
    <t>MIGLIORI SUONI D'ACQUA NEGLI STAMM</t>
  </si>
  <si>
    <t>MIGLIORE BOLLENDE</t>
  </si>
  <si>
    <t>MIGLIORE STAALTONEN</t>
  </si>
  <si>
    <t>MIGLIORE KLOKKENDE</t>
  </si>
  <si>
    <t>MIGLIORI FLAUTI</t>
  </si>
  <si>
    <t>STAMM PER CAMPIONATO SOCI</t>
  </si>
  <si>
    <t>P.TI</t>
  </si>
  <si>
    <t>COPPIE PER CAMPIONATO SOCI</t>
  </si>
  <si>
    <t>SINGOLI PERCAMPIONATO SOCI</t>
  </si>
  <si>
    <t>MIGLIORI 8 SOGGETTI PREMIO SOCIO</t>
  </si>
  <si>
    <t>Flauti</t>
  </si>
  <si>
    <t>SI</t>
  </si>
  <si>
    <t>Stamm1</t>
  </si>
  <si>
    <t>Stamm2</t>
  </si>
  <si>
    <t>Stamm3</t>
  </si>
  <si>
    <t>stamm1</t>
  </si>
  <si>
    <t>stamm2</t>
  </si>
  <si>
    <t>stamm3</t>
  </si>
  <si>
    <t>933l</t>
  </si>
  <si>
    <t>coppia1</t>
  </si>
  <si>
    <t>coppia2</t>
  </si>
  <si>
    <t>coppia3</t>
  </si>
  <si>
    <t>coppia4</t>
  </si>
  <si>
    <t>-</t>
  </si>
  <si>
    <t>&lt;&lt;</t>
  </si>
  <si>
    <t>singolo</t>
  </si>
  <si>
    <t>CAMPIONE RAZZA</t>
  </si>
  <si>
    <t>DA SORTEGGIARE (Bonfanti / Gerosa)</t>
  </si>
  <si>
    <t>Staltoneen</t>
  </si>
  <si>
    <t>DA SORTEGGIARE (Gerosa/Cappelletti/Marini/Piccoli)</t>
  </si>
  <si>
    <t>&lt;&lt;&lt;&lt;&lt;&lt;&lt;&lt;</t>
  </si>
  <si>
    <t>67</t>
  </si>
  <si>
    <t>CAMPIONATO REGIONALE LOMBARDO 03-06 Novembre 2022 - Monguzzo CO</t>
  </si>
  <si>
    <t>MIGLIORI TJOKKEN</t>
  </si>
  <si>
    <t>Tjokken</t>
  </si>
  <si>
    <r>
      <t xml:space="preserve">DA SORTEGGIARE </t>
    </r>
    <r>
      <rPr>
        <sz val="16"/>
        <rFont val="Arial"/>
        <family val="2"/>
      </rPr>
      <t>(Bonfanti, Cappelletti, Marini, Napolitano, Piccoli)</t>
    </r>
  </si>
  <si>
    <t>MIGLIOR GRUPPO DA 8</t>
  </si>
  <si>
    <t>MIGLIOR GRUPPO DA 6</t>
  </si>
  <si>
    <t>MIGLIOR GRUPPO DA 10</t>
  </si>
  <si>
    <t>MIGLIORI 10 SOGGETTI</t>
  </si>
  <si>
    <t>MIGLIORI 8 SOGGETTI</t>
  </si>
  <si>
    <t>MIGLIORI 6 SOGGETTI</t>
  </si>
  <si>
    <t>NAPOLITANO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</si>
</sst>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54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9"/>
      <color indexed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sz val="14"/>
      <name val="Agency FB"/>
      <family val="2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0"/>
      <color theme="0"/>
      <name val="Arial"/>
      <family val="2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4"/>
      <color rgb="FFFF0000"/>
      <name val="Agency FB"/>
      <family val="2"/>
    </font>
    <font>
      <sz val="16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6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5" fillId="0" borderId="13" xfId="0" applyNumberFormat="1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14" fillId="0" borderId="0" xfId="0" applyNumberFormat="1" applyFont="1" applyAlignment="1">
      <alignment horizontal="center" vertical="center"/>
    </xf>
    <xf numFmtId="0" fontId="20" fillId="8" borderId="3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6" borderId="2" xfId="0" applyFont="1" applyFill="1" applyBorder="1"/>
    <xf numFmtId="0" fontId="14" fillId="6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25" fillId="9" borderId="17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5" fillId="9" borderId="16" xfId="0" applyFont="1" applyFill="1" applyBorder="1" applyAlignment="1">
      <alignment horizontal="center"/>
    </xf>
    <xf numFmtId="0" fontId="38" fillId="0" borderId="0" xfId="0" applyFont="1"/>
    <xf numFmtId="0" fontId="13" fillId="0" borderId="26" xfId="0" applyFont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0" fillId="8" borderId="0" xfId="0" applyFill="1"/>
    <xf numFmtId="0" fontId="30" fillId="8" borderId="0" xfId="0" applyFont="1" applyFill="1"/>
    <xf numFmtId="0" fontId="24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4" fillId="8" borderId="0" xfId="0" applyFont="1" applyFill="1"/>
    <xf numFmtId="0" fontId="28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4" fillId="8" borderId="28" xfId="0" applyFont="1" applyFill="1" applyBorder="1" applyAlignment="1">
      <alignment horizontal="center"/>
    </xf>
    <xf numFmtId="0" fontId="24" fillId="8" borderId="28" xfId="0" applyFont="1" applyFill="1" applyBorder="1"/>
    <xf numFmtId="0" fontId="22" fillId="8" borderId="0" xfId="0" applyFont="1" applyFill="1"/>
    <xf numFmtId="0" fontId="22" fillId="8" borderId="29" xfId="0" applyFont="1" applyFill="1" applyBorder="1"/>
    <xf numFmtId="0" fontId="22" fillId="8" borderId="28" xfId="0" applyFont="1" applyFill="1" applyBorder="1"/>
    <xf numFmtId="0" fontId="31" fillId="8" borderId="0" xfId="0" applyFont="1" applyFill="1"/>
    <xf numFmtId="0" fontId="19" fillId="0" borderId="6" xfId="0" applyFont="1" applyBorder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43" fillId="10" borderId="6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 vertical="center" wrapText="1"/>
    </xf>
    <xf numFmtId="0" fontId="43" fillId="12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7" fillId="0" borderId="0" xfId="0" applyFont="1"/>
    <xf numFmtId="0" fontId="14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7" fillId="8" borderId="0" xfId="0" applyFont="1" applyFill="1"/>
    <xf numFmtId="0" fontId="2" fillId="8" borderId="11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13" xfId="0" quotePrefix="1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 vertical="center" wrapText="1"/>
    </xf>
    <xf numFmtId="0" fontId="43" fillId="10" borderId="7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43" fillId="14" borderId="7" xfId="0" applyFont="1" applyFill="1" applyBorder="1" applyAlignment="1">
      <alignment horizontal="center"/>
    </xf>
    <xf numFmtId="0" fontId="24" fillId="11" borderId="28" xfId="0" applyFont="1" applyFill="1" applyBorder="1" applyAlignment="1">
      <alignment horizontal="center"/>
    </xf>
    <xf numFmtId="0" fontId="24" fillId="11" borderId="28" xfId="0" applyFont="1" applyFill="1" applyBorder="1"/>
    <xf numFmtId="0" fontId="24" fillId="15" borderId="28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 vertical="center" wrapText="1"/>
    </xf>
    <xf numFmtId="0" fontId="24" fillId="16" borderId="28" xfId="0" applyFont="1" applyFill="1" applyBorder="1" applyAlignment="1">
      <alignment horizontal="center"/>
    </xf>
    <xf numFmtId="0" fontId="24" fillId="17" borderId="28" xfId="0" applyFont="1" applyFill="1" applyBorder="1" applyAlignment="1">
      <alignment horizontal="center"/>
    </xf>
    <xf numFmtId="0" fontId="24" fillId="17" borderId="28" xfId="0" applyFont="1" applyFill="1" applyBorder="1"/>
    <xf numFmtId="0" fontId="24" fillId="18" borderId="28" xfId="0" applyFont="1" applyFill="1" applyBorder="1" applyAlignment="1">
      <alignment horizontal="center"/>
    </xf>
    <xf numFmtId="0" fontId="24" fillId="18" borderId="28" xfId="0" applyFont="1" applyFill="1" applyBorder="1"/>
    <xf numFmtId="0" fontId="22" fillId="16" borderId="28" xfId="0" applyFont="1" applyFill="1" applyBorder="1"/>
    <xf numFmtId="0" fontId="24" fillId="16" borderId="28" xfId="0" applyFont="1" applyFill="1" applyBorder="1" applyAlignment="1"/>
    <xf numFmtId="0" fontId="22" fillId="10" borderId="28" xfId="0" applyFont="1" applyFill="1" applyBorder="1"/>
    <xf numFmtId="0" fontId="0" fillId="10" borderId="28" xfId="0" applyFill="1" applyBorder="1"/>
    <xf numFmtId="0" fontId="24" fillId="10" borderId="28" xfId="0" applyFont="1" applyFill="1" applyBorder="1" applyAlignment="1">
      <alignment horizontal="center"/>
    </xf>
    <xf numFmtId="0" fontId="24" fillId="10" borderId="28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 vertical="center" wrapText="1"/>
    </xf>
    <xf numFmtId="0" fontId="43" fillId="12" borderId="7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23" fillId="19" borderId="0" xfId="0" applyFont="1" applyFill="1" applyAlignment="1">
      <alignment horizontal="left"/>
    </xf>
    <xf numFmtId="0" fontId="0" fillId="19" borderId="0" xfId="0" applyFill="1"/>
    <xf numFmtId="0" fontId="24" fillId="16" borderId="28" xfId="0" applyFont="1" applyFill="1" applyBorder="1" applyAlignment="1">
      <alignment horizontal="center"/>
    </xf>
    <xf numFmtId="0" fontId="24" fillId="11" borderId="28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10" borderId="37" xfId="0" applyFont="1" applyFill="1" applyBorder="1" applyAlignment="1">
      <alignment horizontal="center" vertical="center"/>
    </xf>
    <xf numFmtId="0" fontId="13" fillId="10" borderId="36" xfId="0" applyFont="1" applyFill="1" applyBorder="1" applyAlignment="1">
      <alignment horizontal="center" vertical="center"/>
    </xf>
    <xf numFmtId="0" fontId="22" fillId="11" borderId="3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3" fillId="11" borderId="33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8" fillId="11" borderId="33" xfId="0" applyFont="1" applyFill="1" applyBorder="1" applyAlignment="1">
      <alignment horizontal="center" vertical="center"/>
    </xf>
    <xf numFmtId="0" fontId="28" fillId="11" borderId="34" xfId="0" applyFont="1" applyFill="1" applyBorder="1" applyAlignment="1">
      <alignment horizontal="center" vertical="center"/>
    </xf>
    <xf numFmtId="0" fontId="28" fillId="11" borderId="35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0" fillId="8" borderId="38" xfId="0" applyFill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3" fillId="8" borderId="2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2" fillId="11" borderId="29" xfId="0" applyFont="1" applyFill="1" applyBorder="1"/>
    <xf numFmtId="0" fontId="22" fillId="11" borderId="28" xfId="0" applyFont="1" applyFill="1" applyBorder="1"/>
    <xf numFmtId="0" fontId="24" fillId="11" borderId="28" xfId="0" applyFont="1" applyFill="1" applyBorder="1" applyAlignment="1">
      <alignment horizontal="center"/>
    </xf>
    <xf numFmtId="0" fontId="24" fillId="16" borderId="28" xfId="0" applyFont="1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22" fillId="15" borderId="29" xfId="0" applyFont="1" applyFill="1" applyBorder="1"/>
    <xf numFmtId="0" fontId="22" fillId="15" borderId="28" xfId="0" applyFont="1" applyFill="1" applyBorder="1"/>
    <xf numFmtId="0" fontId="24" fillId="15" borderId="28" xfId="0" applyFont="1" applyFill="1" applyBorder="1" applyAlignment="1">
      <alignment horizontal="center"/>
    </xf>
    <xf numFmtId="0" fontId="24" fillId="10" borderId="28" xfId="0" applyFont="1" applyFill="1" applyBorder="1" applyAlignment="1">
      <alignment horizontal="center"/>
    </xf>
    <xf numFmtId="0" fontId="30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28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4" fillId="18" borderId="28" xfId="0" applyFont="1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22" fillId="17" borderId="29" xfId="0" applyFont="1" applyFill="1" applyBorder="1"/>
    <xf numFmtId="0" fontId="22" fillId="17" borderId="28" xfId="0" applyFont="1" applyFill="1" applyBorder="1"/>
    <xf numFmtId="0" fontId="24" fillId="17" borderId="28" xfId="0" applyFont="1" applyFill="1" applyBorder="1" applyAlignment="1">
      <alignment horizontal="center"/>
    </xf>
    <xf numFmtId="0" fontId="22" fillId="18" borderId="29" xfId="0" applyFont="1" applyFill="1" applyBorder="1"/>
    <xf numFmtId="0" fontId="22" fillId="18" borderId="28" xfId="0" applyFont="1" applyFill="1" applyBorder="1"/>
    <xf numFmtId="0" fontId="4" fillId="3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2" fillId="0" borderId="7" xfId="0" applyFont="1" applyBorder="1"/>
    <xf numFmtId="0" fontId="41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3" fillId="0" borderId="7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21" fillId="13" borderId="13" xfId="0" applyFont="1" applyFill="1" applyBorder="1" applyAlignment="1">
      <alignment horizontal="center" vertical="center"/>
    </xf>
    <xf numFmtId="0" fontId="32" fillId="8" borderId="10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7" fillId="0" borderId="0" xfId="0" applyFont="1"/>
    <xf numFmtId="0" fontId="7" fillId="0" borderId="4" xfId="0" applyFont="1" applyBorder="1" applyAlignment="1">
      <alignment horizontal="center"/>
    </xf>
    <xf numFmtId="0" fontId="4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13" borderId="11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12" fillId="0" borderId="0" xfId="0" applyFont="1" applyAlignment="1">
      <alignment horizontal="left"/>
    </xf>
    <xf numFmtId="0" fontId="49" fillId="13" borderId="13" xfId="0" applyFont="1" applyFill="1" applyBorder="1" applyAlignment="1">
      <alignment horizontal="center" vertical="center"/>
    </xf>
    <xf numFmtId="0" fontId="48" fillId="8" borderId="10" xfId="0" applyFont="1" applyFill="1" applyBorder="1" applyAlignment="1">
      <alignment horizontal="center" vertical="center"/>
    </xf>
    <xf numFmtId="0" fontId="48" fillId="8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7" fillId="0" borderId="4" xfId="0" applyFont="1" applyBorder="1"/>
    <xf numFmtId="0" fontId="12" fillId="0" borderId="4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/>
    </xf>
    <xf numFmtId="0" fontId="4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7" fillId="8" borderId="11" xfId="0" applyFont="1" applyFill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8" borderId="10" xfId="0" applyFont="1" applyFill="1" applyBorder="1" applyAlignment="1">
      <alignment horizontal="center"/>
    </xf>
    <xf numFmtId="0" fontId="48" fillId="8" borderId="11" xfId="0" applyFont="1" applyFill="1" applyBorder="1" applyAlignment="1">
      <alignment horizontal="center"/>
    </xf>
    <xf numFmtId="0" fontId="48" fillId="8" borderId="13" xfId="0" applyFont="1" applyFill="1" applyBorder="1" applyAlignment="1">
      <alignment horizontal="center"/>
    </xf>
    <xf numFmtId="0" fontId="48" fillId="8" borderId="13" xfId="0" quotePrefix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6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zoomScale="90" zoomScaleNormal="90" workbookViewId="0">
      <selection sqref="A1:J21"/>
    </sheetView>
  </sheetViews>
  <sheetFormatPr defaultRowHeight="13.2" x14ac:dyDescent="0.25"/>
  <cols>
    <col min="1" max="1" width="9.109375" style="92"/>
    <col min="2" max="2" width="41.5546875" style="93" customWidth="1"/>
    <col min="3" max="3" width="10.6640625" style="92" customWidth="1"/>
    <col min="6" max="6" width="11.5546875" customWidth="1"/>
    <col min="8" max="8" width="25.88671875" customWidth="1"/>
  </cols>
  <sheetData>
    <row r="1" spans="1:10" ht="22.8" x14ac:dyDescent="0.4">
      <c r="A1" s="158"/>
      <c r="B1" s="159" t="s">
        <v>125</v>
      </c>
      <c r="C1" s="158"/>
      <c r="D1" s="160"/>
      <c r="E1" s="160"/>
      <c r="F1" s="160"/>
      <c r="G1" s="160"/>
      <c r="H1" s="160"/>
      <c r="I1" s="160"/>
      <c r="J1" s="160"/>
    </row>
    <row r="2" spans="1:10" ht="13.8" thickBot="1" x14ac:dyDescent="0.3"/>
    <row r="3" spans="1:10" ht="22.8" x14ac:dyDescent="0.4">
      <c r="A3" s="167" t="s">
        <v>43</v>
      </c>
      <c r="B3" s="168"/>
      <c r="C3" s="169"/>
      <c r="F3" s="170" t="s">
        <v>44</v>
      </c>
      <c r="G3" s="171"/>
      <c r="H3" s="172"/>
    </row>
    <row r="4" spans="1:10" ht="18" thickBot="1" x14ac:dyDescent="0.35">
      <c r="A4" s="78"/>
      <c r="B4" s="79" t="s">
        <v>45</v>
      </c>
      <c r="C4" s="80" t="s">
        <v>46</v>
      </c>
      <c r="F4" s="81" t="s">
        <v>43</v>
      </c>
      <c r="G4" s="178" t="s">
        <v>76</v>
      </c>
      <c r="H4" s="179"/>
    </row>
    <row r="5" spans="1:10" ht="21.6" thickTop="1" x14ac:dyDescent="0.4">
      <c r="A5" s="82" t="s">
        <v>47</v>
      </c>
      <c r="B5" s="83" t="s">
        <v>73</v>
      </c>
      <c r="C5" s="84">
        <v>446</v>
      </c>
      <c r="F5" s="85" t="s">
        <v>48</v>
      </c>
      <c r="G5" s="173" t="s">
        <v>76</v>
      </c>
      <c r="H5" s="174"/>
    </row>
    <row r="6" spans="1:10" ht="21.6" thickBot="1" x14ac:dyDescent="0.45">
      <c r="A6" s="86" t="s">
        <v>49</v>
      </c>
      <c r="B6" s="87" t="s">
        <v>74</v>
      </c>
      <c r="C6" s="88">
        <v>424</v>
      </c>
      <c r="F6" s="89" t="s">
        <v>50</v>
      </c>
      <c r="G6" s="180" t="s">
        <v>76</v>
      </c>
      <c r="H6" s="181"/>
    </row>
    <row r="7" spans="1:10" ht="21.6" thickBot="1" x14ac:dyDescent="0.45">
      <c r="A7" s="99" t="s">
        <v>51</v>
      </c>
      <c r="B7" s="90" t="s">
        <v>74</v>
      </c>
      <c r="C7" s="91">
        <v>410</v>
      </c>
    </row>
    <row r="8" spans="1:10" ht="13.8" thickBot="1" x14ac:dyDescent="0.3"/>
    <row r="9" spans="1:10" ht="22.8" x14ac:dyDescent="0.4">
      <c r="A9" s="167" t="s">
        <v>48</v>
      </c>
      <c r="B9" s="168"/>
      <c r="C9" s="169"/>
      <c r="F9" s="175" t="s">
        <v>52</v>
      </c>
      <c r="G9" s="176"/>
      <c r="H9" s="177"/>
    </row>
    <row r="10" spans="1:10" ht="18" thickBot="1" x14ac:dyDescent="0.35">
      <c r="A10" s="94"/>
      <c r="B10" s="79" t="s">
        <v>45</v>
      </c>
      <c r="C10" s="80" t="s">
        <v>46</v>
      </c>
      <c r="F10" s="186" t="s">
        <v>53</v>
      </c>
      <c r="G10" s="187"/>
      <c r="H10" s="88">
        <v>11</v>
      </c>
      <c r="I10" s="95">
        <f>H10*4</f>
        <v>44</v>
      </c>
    </row>
    <row r="11" spans="1:10" ht="21.6" thickTop="1" x14ac:dyDescent="0.4">
      <c r="A11" s="82" t="s">
        <v>47</v>
      </c>
      <c r="B11" s="83" t="s">
        <v>75</v>
      </c>
      <c r="C11" s="96">
        <v>229</v>
      </c>
      <c r="F11" s="182" t="s">
        <v>54</v>
      </c>
      <c r="G11" s="183"/>
      <c r="H11" s="97">
        <v>20</v>
      </c>
      <c r="I11" s="95">
        <f>H11*2</f>
        <v>40</v>
      </c>
    </row>
    <row r="12" spans="1:10" ht="21" x14ac:dyDescent="0.4">
      <c r="A12" s="86" t="s">
        <v>49</v>
      </c>
      <c r="B12" s="87" t="s">
        <v>72</v>
      </c>
      <c r="C12" s="88">
        <v>222</v>
      </c>
      <c r="F12" s="184" t="s">
        <v>55</v>
      </c>
      <c r="G12" s="185"/>
      <c r="H12" s="88">
        <v>14</v>
      </c>
    </row>
    <row r="13" spans="1:10" ht="21.6" thickBot="1" x14ac:dyDescent="0.45">
      <c r="A13" s="99" t="s">
        <v>51</v>
      </c>
      <c r="B13" s="90" t="s">
        <v>81</v>
      </c>
      <c r="C13" s="91">
        <v>219</v>
      </c>
      <c r="F13" s="165" t="s">
        <v>56</v>
      </c>
      <c r="G13" s="166"/>
      <c r="H13" s="98">
        <f>SUM(I10,I11,H12)</f>
        <v>98</v>
      </c>
    </row>
    <row r="14" spans="1:10" ht="13.8" thickBot="1" x14ac:dyDescent="0.3"/>
    <row r="15" spans="1:10" ht="22.8" x14ac:dyDescent="0.4">
      <c r="A15" s="167" t="s">
        <v>50</v>
      </c>
      <c r="B15" s="168"/>
      <c r="C15" s="169"/>
      <c r="G15" s="128"/>
      <c r="H15" s="129"/>
    </row>
    <row r="16" spans="1:10" ht="18" thickBot="1" x14ac:dyDescent="0.35">
      <c r="A16" s="94"/>
      <c r="B16" s="79" t="s">
        <v>45</v>
      </c>
      <c r="C16" s="80" t="s">
        <v>46</v>
      </c>
      <c r="F16" s="127"/>
      <c r="G16" s="127"/>
      <c r="H16" s="127"/>
    </row>
    <row r="17" spans="1:8" ht="21.6" thickTop="1" x14ac:dyDescent="0.4">
      <c r="A17" s="82" t="s">
        <v>47</v>
      </c>
      <c r="B17" s="83" t="s">
        <v>72</v>
      </c>
      <c r="C17" s="96">
        <v>111</v>
      </c>
      <c r="F17" s="127"/>
      <c r="G17" s="127"/>
      <c r="H17" s="127"/>
    </row>
    <row r="18" spans="1:8" ht="21" x14ac:dyDescent="0.4">
      <c r="A18" s="86" t="s">
        <v>49</v>
      </c>
      <c r="B18" s="83" t="s">
        <v>72</v>
      </c>
      <c r="C18" s="88">
        <v>108</v>
      </c>
      <c r="F18" s="127"/>
      <c r="G18" s="127"/>
      <c r="H18" s="127"/>
    </row>
    <row r="19" spans="1:8" ht="21.6" thickBot="1" x14ac:dyDescent="0.45">
      <c r="A19" s="99" t="s">
        <v>51</v>
      </c>
      <c r="B19" s="90" t="s">
        <v>74</v>
      </c>
      <c r="C19" s="91">
        <v>105</v>
      </c>
      <c r="F19" s="127"/>
      <c r="G19" s="127"/>
      <c r="H19" s="127"/>
    </row>
  </sheetData>
  <mergeCells count="12">
    <mergeCell ref="F13:G13"/>
    <mergeCell ref="A15:C15"/>
    <mergeCell ref="A3:C3"/>
    <mergeCell ref="F3:H3"/>
    <mergeCell ref="G5:H5"/>
    <mergeCell ref="A9:C9"/>
    <mergeCell ref="F9:H9"/>
    <mergeCell ref="G4:H4"/>
    <mergeCell ref="G6:H6"/>
    <mergeCell ref="F11:G11"/>
    <mergeCell ref="F12:G12"/>
    <mergeCell ref="F10:G10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zoomScale="80" zoomScaleNormal="80" workbookViewId="0">
      <pane ySplit="1" topLeftCell="A2" activePane="bottomLeft" state="frozen"/>
      <selection pane="bottomLeft" sqref="A1:M23"/>
    </sheetView>
  </sheetViews>
  <sheetFormatPr defaultColWidth="9.109375" defaultRowHeight="13.2" x14ac:dyDescent="0.25"/>
  <cols>
    <col min="1" max="5" width="9.109375" style="101"/>
    <col min="6" max="6" width="29.44140625" style="101" customWidth="1"/>
    <col min="7" max="7" width="9.109375" style="101" customWidth="1"/>
    <col min="8" max="8" width="12.6640625" style="101" customWidth="1"/>
    <col min="9" max="9" width="10.6640625" style="101" customWidth="1"/>
    <col min="10" max="12" width="9.109375" style="101"/>
    <col min="13" max="13" width="68.5546875" style="101" customWidth="1"/>
    <col min="14" max="16384" width="9.109375" style="101"/>
  </cols>
  <sheetData>
    <row r="1" spans="1:13" ht="30" x14ac:dyDescent="0.5">
      <c r="A1" s="197" t="s">
        <v>57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5.75" customHeight="1" x14ac:dyDescent="0.5">
      <c r="B2" s="102"/>
    </row>
    <row r="3" spans="1:13" s="103" customFormat="1" ht="24" customHeight="1" thickBot="1" x14ac:dyDescent="0.3">
      <c r="H3" s="104" t="s">
        <v>46</v>
      </c>
      <c r="J3" s="199" t="s">
        <v>45</v>
      </c>
      <c r="K3" s="200"/>
      <c r="L3" s="200"/>
      <c r="M3" s="200"/>
    </row>
    <row r="4" spans="1:13" s="105" customFormat="1" ht="23.4" thickBot="1" x14ac:dyDescent="0.45">
      <c r="A4" s="188" t="s">
        <v>119</v>
      </c>
      <c r="B4" s="189"/>
      <c r="C4" s="189"/>
      <c r="D4" s="189"/>
      <c r="E4" s="189"/>
      <c r="F4" s="189"/>
      <c r="G4" s="189"/>
      <c r="H4" s="141">
        <v>120</v>
      </c>
      <c r="I4" s="142"/>
      <c r="J4" s="190" t="s">
        <v>75</v>
      </c>
      <c r="K4" s="190"/>
      <c r="L4" s="190"/>
      <c r="M4" s="190"/>
    </row>
    <row r="5" spans="1:13" ht="13.8" thickBot="1" x14ac:dyDescent="0.3">
      <c r="A5" s="132"/>
      <c r="I5" s="132"/>
    </row>
    <row r="6" spans="1:13" s="105" customFormat="1" ht="24.75" customHeight="1" thickBot="1" x14ac:dyDescent="0.45">
      <c r="A6" s="150" t="s">
        <v>96</v>
      </c>
      <c r="B6" s="150"/>
      <c r="C6" s="150"/>
      <c r="D6" s="150"/>
      <c r="E6" s="150"/>
      <c r="F6" s="150"/>
      <c r="G6" s="150"/>
      <c r="H6" s="145">
        <v>23</v>
      </c>
      <c r="I6" s="151"/>
      <c r="J6" s="191" t="s">
        <v>120</v>
      </c>
      <c r="K6" s="192"/>
      <c r="L6" s="192"/>
      <c r="M6" s="192"/>
    </row>
    <row r="7" spans="1:13" s="105" customFormat="1" ht="12" customHeight="1" thickBot="1" x14ac:dyDescent="0.45">
      <c r="H7" s="106"/>
      <c r="J7" s="106"/>
      <c r="K7" s="107"/>
      <c r="L7" s="107"/>
      <c r="M7" s="107"/>
    </row>
    <row r="8" spans="1:13" s="105" customFormat="1" ht="23.4" thickBot="1" x14ac:dyDescent="0.45">
      <c r="A8" s="193" t="s">
        <v>93</v>
      </c>
      <c r="B8" s="194"/>
      <c r="C8" s="194"/>
      <c r="D8" s="194"/>
      <c r="E8" s="194"/>
      <c r="F8" s="194"/>
      <c r="G8" s="194"/>
      <c r="H8" s="143">
        <v>145</v>
      </c>
      <c r="I8" s="144"/>
      <c r="J8" s="195" t="s">
        <v>73</v>
      </c>
      <c r="K8" s="195"/>
      <c r="L8" s="195"/>
      <c r="M8" s="195"/>
    </row>
    <row r="9" spans="1:13" s="105" customFormat="1" ht="11.25" customHeight="1" thickBot="1" x14ac:dyDescent="0.45">
      <c r="A9" s="110"/>
      <c r="B9" s="110"/>
      <c r="C9" s="110"/>
      <c r="D9" s="110"/>
      <c r="E9" s="110"/>
      <c r="F9" s="110"/>
      <c r="G9" s="110"/>
      <c r="H9" s="107"/>
      <c r="J9" s="107"/>
      <c r="K9" s="107"/>
      <c r="L9" s="107"/>
      <c r="M9" s="107"/>
    </row>
    <row r="10" spans="1:13" s="105" customFormat="1" ht="23.4" thickBot="1" x14ac:dyDescent="0.45">
      <c r="A10" s="203" t="s">
        <v>94</v>
      </c>
      <c r="B10" s="204"/>
      <c r="C10" s="204"/>
      <c r="D10" s="204"/>
      <c r="E10" s="204"/>
      <c r="F10" s="204"/>
      <c r="G10" s="204"/>
      <c r="H10" s="146">
        <v>15</v>
      </c>
      <c r="I10" s="147"/>
      <c r="J10" s="205" t="s">
        <v>81</v>
      </c>
      <c r="K10" s="205"/>
      <c r="L10" s="205"/>
      <c r="M10" s="205"/>
    </row>
    <row r="11" spans="1:13" s="105" customFormat="1" ht="12" customHeight="1" thickBot="1" x14ac:dyDescent="0.45">
      <c r="A11" s="111"/>
      <c r="B11" s="112"/>
      <c r="C11" s="112"/>
      <c r="D11" s="112"/>
      <c r="E11" s="112"/>
      <c r="F11" s="112"/>
      <c r="G11" s="112"/>
      <c r="H11" s="108"/>
      <c r="I11" s="109"/>
      <c r="J11" s="108"/>
      <c r="K11" s="108"/>
      <c r="L11" s="108"/>
      <c r="M11" s="108"/>
    </row>
    <row r="12" spans="1:13" s="105" customFormat="1" ht="23.4" thickBot="1" x14ac:dyDescent="0.45">
      <c r="A12" s="206" t="s">
        <v>95</v>
      </c>
      <c r="B12" s="207"/>
      <c r="C12" s="207"/>
      <c r="D12" s="207"/>
      <c r="E12" s="207"/>
      <c r="F12" s="207"/>
      <c r="G12" s="207"/>
      <c r="H12" s="148">
        <v>12</v>
      </c>
      <c r="I12" s="149"/>
      <c r="J12" s="201" t="s">
        <v>122</v>
      </c>
      <c r="K12" s="202"/>
      <c r="L12" s="202"/>
      <c r="M12" s="202"/>
    </row>
    <row r="13" spans="1:13" s="105" customFormat="1" ht="12" customHeight="1" thickBot="1" x14ac:dyDescent="0.45">
      <c r="A13" s="110"/>
      <c r="B13" s="110"/>
      <c r="C13" s="110"/>
      <c r="D13" s="110"/>
      <c r="E13" s="110"/>
      <c r="F13" s="110"/>
      <c r="G13" s="113"/>
      <c r="H13" s="107"/>
      <c r="J13" s="107"/>
      <c r="K13" s="107"/>
      <c r="L13" s="107"/>
      <c r="M13" s="107"/>
    </row>
    <row r="14" spans="1:13" ht="23.4" thickBot="1" x14ac:dyDescent="0.45">
      <c r="A14" s="152" t="s">
        <v>97</v>
      </c>
      <c r="B14" s="153"/>
      <c r="C14" s="153"/>
      <c r="D14" s="153"/>
      <c r="E14" s="153"/>
      <c r="F14" s="153"/>
      <c r="G14" s="153"/>
      <c r="H14" s="154">
        <v>15</v>
      </c>
      <c r="I14" s="153"/>
      <c r="J14" s="196" t="s">
        <v>81</v>
      </c>
      <c r="K14" s="196"/>
      <c r="L14" s="196"/>
      <c r="M14" s="196"/>
    </row>
    <row r="15" spans="1:13" s="105" customFormat="1" ht="12" customHeight="1" thickBot="1" x14ac:dyDescent="0.45">
      <c r="A15" s="110"/>
      <c r="B15" s="110"/>
      <c r="C15" s="110"/>
      <c r="D15" s="110"/>
      <c r="E15" s="110"/>
      <c r="F15" s="110"/>
      <c r="G15" s="113"/>
      <c r="H15" s="107"/>
      <c r="J15" s="107"/>
      <c r="K15" s="107"/>
      <c r="L15" s="107"/>
      <c r="M15" s="107"/>
    </row>
    <row r="16" spans="1:13" ht="23.4" thickBot="1" x14ac:dyDescent="0.45">
      <c r="A16" s="152" t="s">
        <v>126</v>
      </c>
      <c r="B16" s="153"/>
      <c r="C16" s="153"/>
      <c r="D16" s="153"/>
      <c r="E16" s="153"/>
      <c r="F16" s="153"/>
      <c r="G16" s="153"/>
      <c r="H16" s="155">
        <v>12</v>
      </c>
      <c r="I16" s="153"/>
      <c r="J16" s="196" t="s">
        <v>128</v>
      </c>
      <c r="K16" s="196"/>
      <c r="L16" s="196"/>
      <c r="M16" s="196"/>
    </row>
    <row r="17" spans="1:13" ht="13.8" thickBot="1" x14ac:dyDescent="0.3"/>
    <row r="18" spans="1:13" s="105" customFormat="1" ht="23.4" thickBot="1" x14ac:dyDescent="0.45">
      <c r="A18" s="188" t="s">
        <v>131</v>
      </c>
      <c r="B18" s="189"/>
      <c r="C18" s="189"/>
      <c r="D18" s="189"/>
      <c r="E18" s="189"/>
      <c r="F18" s="189"/>
      <c r="G18" s="189"/>
      <c r="H18" s="162">
        <v>1106</v>
      </c>
      <c r="I18" s="142"/>
      <c r="J18" s="190" t="s">
        <v>72</v>
      </c>
      <c r="K18" s="190"/>
      <c r="L18" s="190"/>
      <c r="M18" s="190"/>
    </row>
    <row r="19" spans="1:13" ht="13.8" thickBot="1" x14ac:dyDescent="0.3">
      <c r="A19" s="132"/>
      <c r="I19" s="132"/>
    </row>
    <row r="20" spans="1:13" s="105" customFormat="1" ht="24.75" customHeight="1" thickBot="1" x14ac:dyDescent="0.45">
      <c r="A20" s="150" t="s">
        <v>129</v>
      </c>
      <c r="B20" s="150"/>
      <c r="C20" s="150"/>
      <c r="D20" s="150"/>
      <c r="E20" s="150"/>
      <c r="F20" s="150"/>
      <c r="G20" s="150"/>
      <c r="H20" s="161">
        <v>857</v>
      </c>
      <c r="I20" s="151"/>
      <c r="J20" s="191" t="s">
        <v>74</v>
      </c>
      <c r="K20" s="192"/>
      <c r="L20" s="192"/>
      <c r="M20" s="192"/>
    </row>
    <row r="21" spans="1:13" s="105" customFormat="1" ht="12" customHeight="1" thickBot="1" x14ac:dyDescent="0.45">
      <c r="H21" s="106"/>
      <c r="J21" s="106"/>
      <c r="K21" s="107"/>
      <c r="L21" s="107"/>
      <c r="M21" s="107"/>
    </row>
    <row r="22" spans="1:13" s="105" customFormat="1" ht="23.4" thickBot="1" x14ac:dyDescent="0.45">
      <c r="A22" s="193" t="s">
        <v>130</v>
      </c>
      <c r="B22" s="194"/>
      <c r="C22" s="194"/>
      <c r="D22" s="194"/>
      <c r="E22" s="194"/>
      <c r="F22" s="194"/>
      <c r="G22" s="194"/>
      <c r="H22" s="163">
        <v>695</v>
      </c>
      <c r="I22" s="144"/>
      <c r="J22" s="195" t="s">
        <v>75</v>
      </c>
      <c r="K22" s="195"/>
      <c r="L22" s="195"/>
      <c r="M22" s="195"/>
    </row>
  </sheetData>
  <mergeCells count="18">
    <mergeCell ref="J16:M16"/>
    <mergeCell ref="A1:M1"/>
    <mergeCell ref="J3:M3"/>
    <mergeCell ref="A4:G4"/>
    <mergeCell ref="J4:M4"/>
    <mergeCell ref="A8:G8"/>
    <mergeCell ref="J8:M8"/>
    <mergeCell ref="J14:M14"/>
    <mergeCell ref="J12:M12"/>
    <mergeCell ref="J6:M6"/>
    <mergeCell ref="A10:G10"/>
    <mergeCell ref="J10:M10"/>
    <mergeCell ref="A12:G12"/>
    <mergeCell ref="A18:G18"/>
    <mergeCell ref="J18:M18"/>
    <mergeCell ref="J20:M20"/>
    <mergeCell ref="A22:G22"/>
    <mergeCell ref="J22:M2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1"/>
  <sheetViews>
    <sheetView tabSelected="1" topLeftCell="B1" zoomScale="110" zoomScaleNormal="110" workbookViewId="0">
      <pane ySplit="1" topLeftCell="A2" activePane="bottomLeft" state="frozen"/>
      <selection pane="bottomLeft" activeCell="P9" sqref="P9"/>
    </sheetView>
  </sheetViews>
  <sheetFormatPr defaultColWidth="9.109375" defaultRowHeight="15.75" customHeight="1" x14ac:dyDescent="0.3"/>
  <cols>
    <col min="1" max="1" width="5" style="1" customWidth="1"/>
    <col min="2" max="2" width="18.5546875" style="51" bestFit="1" customWidth="1"/>
    <col min="3" max="3" width="6.5546875" style="1" customWidth="1"/>
    <col min="4" max="4" width="4.109375" style="3" customWidth="1"/>
    <col min="5" max="5" width="3.33203125" style="3" customWidth="1"/>
    <col min="6" max="17" width="4.33203125" style="27" customWidth="1"/>
    <col min="18" max="18" width="4.33203125" style="1" customWidth="1"/>
    <col min="19" max="19" width="4.33203125" style="11" customWidth="1"/>
    <col min="20" max="20" width="5.44140625" style="63" bestFit="1" customWidth="1"/>
    <col min="21" max="21" width="11.33203125" style="2" customWidth="1"/>
    <col min="22" max="16384" width="9.109375" style="1"/>
  </cols>
  <sheetData>
    <row r="1" spans="1:23" s="44" customFormat="1" ht="15.75" customHeight="1" x14ac:dyDescent="0.25">
      <c r="A1" s="60" t="s">
        <v>37</v>
      </c>
      <c r="B1" s="45" t="s">
        <v>34</v>
      </c>
      <c r="C1" s="46" t="s">
        <v>32</v>
      </c>
      <c r="D1" s="47" t="s">
        <v>0</v>
      </c>
      <c r="E1" s="47" t="s">
        <v>1</v>
      </c>
      <c r="F1" s="48" t="s">
        <v>2</v>
      </c>
      <c r="G1" s="48" t="s">
        <v>3</v>
      </c>
      <c r="H1" s="48" t="s">
        <v>4</v>
      </c>
      <c r="I1" s="48" t="s">
        <v>21</v>
      </c>
      <c r="J1" s="48" t="s">
        <v>5</v>
      </c>
      <c r="K1" s="48" t="s">
        <v>6</v>
      </c>
      <c r="L1" s="48" t="s">
        <v>7</v>
      </c>
      <c r="M1" s="48" t="s">
        <v>8</v>
      </c>
      <c r="N1" s="48" t="s">
        <v>19</v>
      </c>
      <c r="O1" s="48" t="s">
        <v>22</v>
      </c>
      <c r="P1" s="48" t="s">
        <v>17</v>
      </c>
      <c r="Q1" s="49" t="s">
        <v>9</v>
      </c>
      <c r="R1" s="50" t="s">
        <v>15</v>
      </c>
      <c r="S1" s="50" t="s">
        <v>16</v>
      </c>
      <c r="T1" s="61" t="s">
        <v>10</v>
      </c>
      <c r="U1" s="67" t="s">
        <v>38</v>
      </c>
      <c r="V1" s="11"/>
    </row>
    <row r="2" spans="1:23" ht="15.75" customHeight="1" x14ac:dyDescent="0.3">
      <c r="A2" s="222">
        <v>15</v>
      </c>
      <c r="B2" s="225" t="s">
        <v>73</v>
      </c>
      <c r="C2" s="228" t="s">
        <v>63</v>
      </c>
      <c r="D2" s="5">
        <v>26</v>
      </c>
      <c r="E2" s="14" t="s">
        <v>11</v>
      </c>
      <c r="F2" s="28">
        <v>21</v>
      </c>
      <c r="G2" s="28">
        <v>12</v>
      </c>
      <c r="H2" s="28">
        <v>7</v>
      </c>
      <c r="I2" s="28">
        <v>10</v>
      </c>
      <c r="J2" s="28">
        <v>0</v>
      </c>
      <c r="K2" s="28">
        <v>14</v>
      </c>
      <c r="L2" s="28">
        <v>11</v>
      </c>
      <c r="M2" s="28">
        <v>10</v>
      </c>
      <c r="N2" s="28">
        <v>12</v>
      </c>
      <c r="O2" s="28">
        <v>10</v>
      </c>
      <c r="P2" s="28">
        <v>3</v>
      </c>
      <c r="Q2" s="29"/>
      <c r="R2" s="35">
        <f>IF(D2="","",SUM(F2:P2)-(Q2))</f>
        <v>110</v>
      </c>
      <c r="S2" s="71" t="s">
        <v>18</v>
      </c>
      <c r="T2" s="218" t="s">
        <v>47</v>
      </c>
      <c r="U2" s="69">
        <f>SUM(F2:H2)</f>
        <v>40</v>
      </c>
    </row>
    <row r="3" spans="1:23" ht="15.75" customHeight="1" x14ac:dyDescent="0.3">
      <c r="A3" s="223"/>
      <c r="B3" s="226"/>
      <c r="C3" s="229"/>
      <c r="D3" s="5">
        <v>67</v>
      </c>
      <c r="E3" s="15" t="s">
        <v>12</v>
      </c>
      <c r="F3" s="25">
        <v>23</v>
      </c>
      <c r="G3" s="25">
        <v>11</v>
      </c>
      <c r="H3" s="25">
        <v>6</v>
      </c>
      <c r="I3" s="25">
        <v>10</v>
      </c>
      <c r="J3" s="25">
        <v>10</v>
      </c>
      <c r="K3" s="25">
        <v>13</v>
      </c>
      <c r="L3" s="25">
        <v>12</v>
      </c>
      <c r="M3" s="25">
        <v>11</v>
      </c>
      <c r="N3" s="25">
        <v>10</v>
      </c>
      <c r="O3" s="25">
        <v>9</v>
      </c>
      <c r="P3" s="25">
        <v>3</v>
      </c>
      <c r="Q3" s="26"/>
      <c r="R3" s="36">
        <f>IF(D3="","",SUM(F3:P3)-(Q3))</f>
        <v>118</v>
      </c>
      <c r="S3" s="72"/>
      <c r="T3" s="213"/>
      <c r="U3" s="70">
        <f>SUM(F3:H3)</f>
        <v>40</v>
      </c>
    </row>
    <row r="4" spans="1:23" ht="15.75" customHeight="1" x14ac:dyDescent="0.3">
      <c r="A4" s="223"/>
      <c r="B4" s="226"/>
      <c r="C4" s="229"/>
      <c r="D4" s="5">
        <v>68</v>
      </c>
      <c r="E4" s="15" t="s">
        <v>13</v>
      </c>
      <c r="F4" s="25">
        <v>19</v>
      </c>
      <c r="G4" s="25">
        <v>9</v>
      </c>
      <c r="H4" s="25">
        <v>6</v>
      </c>
      <c r="I4" s="25">
        <v>10</v>
      </c>
      <c r="J4" s="25">
        <v>9</v>
      </c>
      <c r="K4" s="25">
        <v>14</v>
      </c>
      <c r="L4" s="25">
        <v>11</v>
      </c>
      <c r="M4" s="25">
        <v>9</v>
      </c>
      <c r="N4" s="25">
        <v>10</v>
      </c>
      <c r="O4" s="25">
        <v>10</v>
      </c>
      <c r="P4" s="25">
        <v>3</v>
      </c>
      <c r="Q4" s="26"/>
      <c r="R4" s="36">
        <f>IF(D4="","",SUM(F4:P4)-(Q4))</f>
        <v>110</v>
      </c>
      <c r="S4" s="208">
        <f>SUM(R2:R5)+S3</f>
        <v>446</v>
      </c>
      <c r="T4" s="209"/>
      <c r="U4" s="70">
        <f>SUM(F4:H4)</f>
        <v>34</v>
      </c>
    </row>
    <row r="5" spans="1:23" ht="15.75" customHeight="1" x14ac:dyDescent="0.3">
      <c r="A5" s="223"/>
      <c r="B5" s="226"/>
      <c r="C5" s="230"/>
      <c r="D5" s="5">
        <v>141</v>
      </c>
      <c r="E5" s="16" t="s">
        <v>14</v>
      </c>
      <c r="F5" s="30">
        <v>15</v>
      </c>
      <c r="G5" s="30">
        <v>10</v>
      </c>
      <c r="H5" s="30">
        <v>6</v>
      </c>
      <c r="I5" s="30">
        <v>10</v>
      </c>
      <c r="J5" s="30">
        <v>12</v>
      </c>
      <c r="K5" s="30">
        <v>14</v>
      </c>
      <c r="L5" s="30">
        <v>10</v>
      </c>
      <c r="M5" s="30">
        <v>9</v>
      </c>
      <c r="N5" s="30">
        <v>10</v>
      </c>
      <c r="O5" s="30">
        <v>9</v>
      </c>
      <c r="P5" s="30">
        <v>3</v>
      </c>
      <c r="Q5" s="31"/>
      <c r="R5" s="34">
        <f>IF(D5="","",SUM(F5:P5)-(Q5))</f>
        <v>108</v>
      </c>
      <c r="S5" s="210"/>
      <c r="T5" s="211"/>
      <c r="U5" s="70">
        <f>SUM(F5:H5)</f>
        <v>31</v>
      </c>
    </row>
    <row r="6" spans="1:23" ht="15.75" customHeight="1" x14ac:dyDescent="0.25">
      <c r="A6" s="224"/>
      <c r="B6" s="227"/>
      <c r="C6" s="30"/>
      <c r="D6" s="231" t="s">
        <v>36</v>
      </c>
      <c r="E6" s="232"/>
      <c r="F6" s="30">
        <f t="shared" ref="F6:P6" si="0">SUM(F2:F5)</f>
        <v>78</v>
      </c>
      <c r="G6" s="30">
        <f t="shared" si="0"/>
        <v>42</v>
      </c>
      <c r="H6" s="30">
        <f t="shared" si="0"/>
        <v>25</v>
      </c>
      <c r="I6" s="30">
        <f t="shared" si="0"/>
        <v>40</v>
      </c>
      <c r="J6" s="30">
        <f t="shared" si="0"/>
        <v>31</v>
      </c>
      <c r="K6" s="30">
        <f t="shared" si="0"/>
        <v>55</v>
      </c>
      <c r="L6" s="30">
        <f t="shared" si="0"/>
        <v>44</v>
      </c>
      <c r="M6" s="30">
        <f t="shared" si="0"/>
        <v>39</v>
      </c>
      <c r="N6" s="30">
        <f t="shared" si="0"/>
        <v>42</v>
      </c>
      <c r="O6" s="30">
        <f t="shared" si="0"/>
        <v>38</v>
      </c>
      <c r="P6" s="30">
        <f t="shared" si="0"/>
        <v>12</v>
      </c>
      <c r="Q6" s="30"/>
      <c r="R6" s="30"/>
      <c r="S6" s="33"/>
      <c r="T6" s="62"/>
      <c r="U6" s="68">
        <f>SUM(U2:U5)</f>
        <v>145</v>
      </c>
    </row>
    <row r="7" spans="1:23" ht="15.75" customHeight="1" x14ac:dyDescent="0.3">
      <c r="A7" s="222">
        <v>10</v>
      </c>
      <c r="B7" s="225" t="s">
        <v>74</v>
      </c>
      <c r="C7" s="228" t="s">
        <v>64</v>
      </c>
      <c r="D7" s="5">
        <v>82</v>
      </c>
      <c r="E7" s="14" t="s">
        <v>11</v>
      </c>
      <c r="F7" s="28">
        <v>22</v>
      </c>
      <c r="G7" s="28">
        <v>9</v>
      </c>
      <c r="H7" s="28">
        <v>6</v>
      </c>
      <c r="I7" s="28">
        <v>10</v>
      </c>
      <c r="J7" s="28">
        <v>9</v>
      </c>
      <c r="K7" s="28">
        <v>12</v>
      </c>
      <c r="L7" s="28">
        <v>11</v>
      </c>
      <c r="M7" s="28">
        <v>12</v>
      </c>
      <c r="N7" s="28">
        <v>12</v>
      </c>
      <c r="O7" s="28">
        <v>11</v>
      </c>
      <c r="P7" s="28">
        <v>3</v>
      </c>
      <c r="Q7" s="29"/>
      <c r="R7" s="35">
        <f>IF(D7="","",SUM(F7:P7)-(Q7))</f>
        <v>117</v>
      </c>
      <c r="S7" s="71" t="s">
        <v>18</v>
      </c>
      <c r="T7" s="218" t="s">
        <v>49</v>
      </c>
      <c r="U7" s="69">
        <f>SUM(F7:H7)</f>
        <v>37</v>
      </c>
    </row>
    <row r="8" spans="1:23" ht="15.75" customHeight="1" x14ac:dyDescent="0.3">
      <c r="A8" s="223"/>
      <c r="B8" s="226"/>
      <c r="C8" s="229"/>
      <c r="D8" s="5">
        <v>108</v>
      </c>
      <c r="E8" s="15" t="s">
        <v>12</v>
      </c>
      <c r="F8" s="25">
        <v>21</v>
      </c>
      <c r="G8" s="25">
        <v>10</v>
      </c>
      <c r="H8" s="25">
        <v>0</v>
      </c>
      <c r="I8" s="25">
        <v>10</v>
      </c>
      <c r="J8" s="25">
        <v>0</v>
      </c>
      <c r="K8" s="25">
        <v>11</v>
      </c>
      <c r="L8" s="25">
        <v>12</v>
      </c>
      <c r="M8" s="25">
        <v>10</v>
      </c>
      <c r="N8" s="25">
        <v>11</v>
      </c>
      <c r="O8" s="25">
        <v>11</v>
      </c>
      <c r="P8" s="25"/>
      <c r="Q8" s="26"/>
      <c r="R8" s="36">
        <f>IF(D8="","",SUM(F8:P8)-(Q8))</f>
        <v>96</v>
      </c>
      <c r="S8" s="72"/>
      <c r="T8" s="219"/>
      <c r="U8" s="70">
        <f>SUM(F8:H8)</f>
        <v>31</v>
      </c>
    </row>
    <row r="9" spans="1:23" ht="15.75" customHeight="1" x14ac:dyDescent="0.3">
      <c r="A9" s="223"/>
      <c r="B9" s="226"/>
      <c r="C9" s="229"/>
      <c r="D9" s="5">
        <v>14</v>
      </c>
      <c r="E9" s="15" t="s">
        <v>13</v>
      </c>
      <c r="F9" s="25">
        <v>22</v>
      </c>
      <c r="G9" s="25">
        <v>9</v>
      </c>
      <c r="H9" s="25">
        <v>0</v>
      </c>
      <c r="I9" s="25">
        <v>10</v>
      </c>
      <c r="J9" s="25">
        <v>9</v>
      </c>
      <c r="K9" s="25">
        <v>12</v>
      </c>
      <c r="L9" s="25">
        <v>11</v>
      </c>
      <c r="M9" s="25">
        <v>10</v>
      </c>
      <c r="N9" s="25">
        <v>11</v>
      </c>
      <c r="O9" s="25">
        <v>12</v>
      </c>
      <c r="P9" s="25">
        <v>3</v>
      </c>
      <c r="Q9" s="26"/>
      <c r="R9" s="36">
        <f>IF(D9="","",SUM(F9:P9)-(Q9))</f>
        <v>109</v>
      </c>
      <c r="S9" s="208">
        <f>SUM(R7:R10)+S8</f>
        <v>424</v>
      </c>
      <c r="T9" s="209"/>
      <c r="U9" s="70">
        <f>SUM(F9:H9)</f>
        <v>31</v>
      </c>
    </row>
    <row r="10" spans="1:23" ht="15.75" customHeight="1" x14ac:dyDescent="0.3">
      <c r="A10" s="223"/>
      <c r="B10" s="226"/>
      <c r="C10" s="230"/>
      <c r="D10" s="5">
        <v>207</v>
      </c>
      <c r="E10" s="16" t="s">
        <v>14</v>
      </c>
      <c r="F10" s="30">
        <v>23</v>
      </c>
      <c r="G10" s="30">
        <v>11</v>
      </c>
      <c r="H10" s="30">
        <v>0</v>
      </c>
      <c r="I10" s="30">
        <v>10</v>
      </c>
      <c r="J10" s="30">
        <v>0</v>
      </c>
      <c r="K10" s="30">
        <v>12</v>
      </c>
      <c r="L10" s="30">
        <v>10</v>
      </c>
      <c r="M10" s="30">
        <v>10</v>
      </c>
      <c r="N10" s="30">
        <v>12</v>
      </c>
      <c r="O10" s="30">
        <v>11</v>
      </c>
      <c r="P10" s="30">
        <v>3</v>
      </c>
      <c r="Q10" s="31"/>
      <c r="R10" s="34">
        <f>IF(D10="","",SUM(F10:P10)-(Q10))</f>
        <v>102</v>
      </c>
      <c r="S10" s="210"/>
      <c r="T10" s="211"/>
      <c r="U10" s="70">
        <f>SUM(F10:H10)</f>
        <v>34</v>
      </c>
      <c r="W10" s="1" t="s">
        <v>123</v>
      </c>
    </row>
    <row r="11" spans="1:23" ht="15.75" customHeight="1" x14ac:dyDescent="0.25">
      <c r="A11" s="224"/>
      <c r="B11" s="227"/>
      <c r="C11" s="30"/>
      <c r="D11" s="231" t="s">
        <v>36</v>
      </c>
      <c r="E11" s="232"/>
      <c r="F11" s="30">
        <f t="shared" ref="F11:P11" si="1">SUM(F7:F10)</f>
        <v>88</v>
      </c>
      <c r="G11" s="30">
        <f t="shared" si="1"/>
        <v>39</v>
      </c>
      <c r="H11" s="30">
        <f t="shared" si="1"/>
        <v>6</v>
      </c>
      <c r="I11" s="30">
        <f t="shared" si="1"/>
        <v>40</v>
      </c>
      <c r="J11" s="30">
        <f t="shared" si="1"/>
        <v>18</v>
      </c>
      <c r="K11" s="30">
        <f t="shared" si="1"/>
        <v>47</v>
      </c>
      <c r="L11" s="30">
        <f t="shared" si="1"/>
        <v>44</v>
      </c>
      <c r="M11" s="30">
        <f t="shared" si="1"/>
        <v>42</v>
      </c>
      <c r="N11" s="30">
        <f t="shared" si="1"/>
        <v>46</v>
      </c>
      <c r="O11" s="30">
        <f t="shared" si="1"/>
        <v>45</v>
      </c>
      <c r="P11" s="30">
        <f t="shared" si="1"/>
        <v>9</v>
      </c>
      <c r="Q11" s="30"/>
      <c r="R11" s="30"/>
      <c r="S11" s="33"/>
      <c r="T11" s="62"/>
      <c r="U11" s="68">
        <f>SUM(U7:U10)</f>
        <v>133</v>
      </c>
    </row>
    <row r="12" spans="1:23" ht="15.75" customHeight="1" x14ac:dyDescent="0.3">
      <c r="A12" s="222">
        <v>13</v>
      </c>
      <c r="B12" s="225" t="s">
        <v>74</v>
      </c>
      <c r="C12" s="228" t="s">
        <v>64</v>
      </c>
      <c r="D12" s="5">
        <v>74</v>
      </c>
      <c r="E12" s="14" t="s">
        <v>11</v>
      </c>
      <c r="F12" s="28">
        <v>14</v>
      </c>
      <c r="G12" s="28">
        <v>11</v>
      </c>
      <c r="H12" s="28">
        <v>6</v>
      </c>
      <c r="I12" s="28">
        <v>9</v>
      </c>
      <c r="J12" s="28">
        <v>0</v>
      </c>
      <c r="K12" s="28">
        <v>11</v>
      </c>
      <c r="L12" s="28">
        <v>10</v>
      </c>
      <c r="M12" s="28">
        <v>12</v>
      </c>
      <c r="N12" s="28">
        <v>10</v>
      </c>
      <c r="O12" s="28">
        <v>10</v>
      </c>
      <c r="P12" s="28"/>
      <c r="Q12" s="29"/>
      <c r="R12" s="35">
        <f>IF(D12="","",SUM(F12:P12)-(Q12))</f>
        <v>93</v>
      </c>
      <c r="S12" s="71" t="s">
        <v>18</v>
      </c>
      <c r="T12" s="218" t="s">
        <v>51</v>
      </c>
      <c r="U12" s="69">
        <f>SUM(F12:H12)</f>
        <v>31</v>
      </c>
    </row>
    <row r="13" spans="1:23" ht="15.75" customHeight="1" x14ac:dyDescent="0.3">
      <c r="A13" s="223"/>
      <c r="B13" s="226"/>
      <c r="C13" s="229"/>
      <c r="D13" s="5">
        <v>75</v>
      </c>
      <c r="E13" s="15" t="s">
        <v>12</v>
      </c>
      <c r="F13" s="25">
        <v>18</v>
      </c>
      <c r="G13" s="25">
        <v>11</v>
      </c>
      <c r="H13" s="25">
        <v>6</v>
      </c>
      <c r="I13" s="25">
        <v>10</v>
      </c>
      <c r="J13" s="25">
        <v>9</v>
      </c>
      <c r="K13" s="25">
        <v>12</v>
      </c>
      <c r="L13" s="25">
        <v>11</v>
      </c>
      <c r="M13" s="25">
        <v>11</v>
      </c>
      <c r="N13" s="25">
        <v>10</v>
      </c>
      <c r="O13" s="25">
        <v>10</v>
      </c>
      <c r="P13" s="25">
        <v>3</v>
      </c>
      <c r="Q13" s="26"/>
      <c r="R13" s="36">
        <f>IF(D13="","",SUM(F13:P13)-(Q13))</f>
        <v>111</v>
      </c>
      <c r="S13" s="72"/>
      <c r="T13" s="219"/>
      <c r="U13" s="70">
        <f>SUM(F13:H13)</f>
        <v>35</v>
      </c>
    </row>
    <row r="14" spans="1:23" ht="15.75" customHeight="1" x14ac:dyDescent="0.3">
      <c r="A14" s="223"/>
      <c r="B14" s="226"/>
      <c r="C14" s="229"/>
      <c r="D14" s="5">
        <v>76</v>
      </c>
      <c r="E14" s="15" t="s">
        <v>13</v>
      </c>
      <c r="F14" s="25">
        <v>18</v>
      </c>
      <c r="G14" s="25">
        <v>10</v>
      </c>
      <c r="H14" s="25">
        <v>0</v>
      </c>
      <c r="I14" s="25">
        <v>10</v>
      </c>
      <c r="J14" s="25">
        <v>0</v>
      </c>
      <c r="K14" s="25">
        <v>12</v>
      </c>
      <c r="L14" s="25">
        <v>10</v>
      </c>
      <c r="M14" s="25">
        <v>12</v>
      </c>
      <c r="N14" s="25">
        <v>10</v>
      </c>
      <c r="O14" s="25">
        <v>10</v>
      </c>
      <c r="P14" s="25"/>
      <c r="Q14" s="26"/>
      <c r="R14" s="36">
        <f>IF(D14="","",SUM(F14:P14)-(Q14))</f>
        <v>92</v>
      </c>
      <c r="S14" s="208">
        <f>SUM(R12:R15)+S13</f>
        <v>410</v>
      </c>
      <c r="T14" s="209"/>
      <c r="U14" s="70">
        <f>SUM(F14:H14)</f>
        <v>28</v>
      </c>
    </row>
    <row r="15" spans="1:23" ht="15.75" customHeight="1" x14ac:dyDescent="0.3">
      <c r="A15" s="223"/>
      <c r="B15" s="226"/>
      <c r="C15" s="230"/>
      <c r="D15" s="5">
        <v>144</v>
      </c>
      <c r="E15" s="16" t="s">
        <v>14</v>
      </c>
      <c r="F15" s="30">
        <v>19</v>
      </c>
      <c r="G15" s="30">
        <v>10</v>
      </c>
      <c r="H15" s="30">
        <v>6</v>
      </c>
      <c r="I15" s="30">
        <v>10</v>
      </c>
      <c r="J15" s="30">
        <v>9</v>
      </c>
      <c r="K15" s="30">
        <v>12</v>
      </c>
      <c r="L15" s="30">
        <v>11</v>
      </c>
      <c r="M15" s="30">
        <v>12</v>
      </c>
      <c r="N15" s="30">
        <v>12</v>
      </c>
      <c r="O15" s="30">
        <v>10</v>
      </c>
      <c r="P15" s="30">
        <v>3</v>
      </c>
      <c r="Q15" s="31"/>
      <c r="R15" s="34">
        <f>IF(D15="","",SUM(F15:P15)-(Q15))</f>
        <v>114</v>
      </c>
      <c r="S15" s="210"/>
      <c r="T15" s="211"/>
      <c r="U15" s="70">
        <f>SUM(F15:H15)</f>
        <v>35</v>
      </c>
    </row>
    <row r="16" spans="1:23" ht="15.75" customHeight="1" x14ac:dyDescent="0.25">
      <c r="A16" s="224"/>
      <c r="B16" s="227"/>
      <c r="C16" s="30"/>
      <c r="D16" s="231" t="s">
        <v>36</v>
      </c>
      <c r="E16" s="232"/>
      <c r="F16" s="30">
        <f t="shared" ref="F16:P16" si="2">SUM(F12:F15)</f>
        <v>69</v>
      </c>
      <c r="G16" s="30">
        <f t="shared" si="2"/>
        <v>42</v>
      </c>
      <c r="H16" s="30">
        <f t="shared" si="2"/>
        <v>18</v>
      </c>
      <c r="I16" s="30">
        <f t="shared" si="2"/>
        <v>39</v>
      </c>
      <c r="J16" s="30">
        <f t="shared" si="2"/>
        <v>18</v>
      </c>
      <c r="K16" s="30">
        <f t="shared" si="2"/>
        <v>47</v>
      </c>
      <c r="L16" s="30">
        <f t="shared" si="2"/>
        <v>42</v>
      </c>
      <c r="M16" s="30">
        <f t="shared" si="2"/>
        <v>47</v>
      </c>
      <c r="N16" s="30">
        <f t="shared" si="2"/>
        <v>42</v>
      </c>
      <c r="O16" s="30">
        <f t="shared" si="2"/>
        <v>40</v>
      </c>
      <c r="P16" s="30">
        <f t="shared" si="2"/>
        <v>6</v>
      </c>
      <c r="Q16" s="30"/>
      <c r="R16" s="30"/>
      <c r="S16" s="33"/>
      <c r="T16" s="62"/>
      <c r="U16" s="68">
        <f>SUM(U12:U15)</f>
        <v>129</v>
      </c>
    </row>
    <row r="17" spans="1:21" ht="15.75" customHeight="1" x14ac:dyDescent="0.3">
      <c r="A17" s="222">
        <v>18</v>
      </c>
      <c r="B17" s="225" t="s">
        <v>72</v>
      </c>
      <c r="C17" s="228" t="s">
        <v>62</v>
      </c>
      <c r="D17" s="5">
        <v>222</v>
      </c>
      <c r="E17" s="14" t="s">
        <v>11</v>
      </c>
      <c r="F17" s="28">
        <v>16</v>
      </c>
      <c r="G17" s="28">
        <v>11</v>
      </c>
      <c r="H17" s="28">
        <v>0</v>
      </c>
      <c r="I17" s="28">
        <v>10</v>
      </c>
      <c r="J17" s="28">
        <v>11</v>
      </c>
      <c r="K17" s="28">
        <v>12</v>
      </c>
      <c r="L17" s="28">
        <v>11</v>
      </c>
      <c r="M17" s="28">
        <v>10</v>
      </c>
      <c r="N17" s="28">
        <v>11</v>
      </c>
      <c r="O17" s="28">
        <v>12</v>
      </c>
      <c r="P17" s="28">
        <v>3</v>
      </c>
      <c r="Q17" s="29"/>
      <c r="R17" s="35">
        <f>IF(D17="","",SUM(F17:P17)-(Q17))</f>
        <v>107</v>
      </c>
      <c r="S17" s="71" t="s">
        <v>18</v>
      </c>
      <c r="T17" s="220">
        <v>4</v>
      </c>
      <c r="U17" s="69">
        <f>SUM(F17:H17)</f>
        <v>27</v>
      </c>
    </row>
    <row r="18" spans="1:21" ht="15.75" customHeight="1" x14ac:dyDescent="0.3">
      <c r="A18" s="223"/>
      <c r="B18" s="226"/>
      <c r="C18" s="229"/>
      <c r="D18" s="5">
        <v>228</v>
      </c>
      <c r="E18" s="15" t="s">
        <v>12</v>
      </c>
      <c r="F18" s="25">
        <v>17</v>
      </c>
      <c r="G18" s="25">
        <v>10</v>
      </c>
      <c r="H18" s="25">
        <v>0</v>
      </c>
      <c r="I18" s="25">
        <v>10</v>
      </c>
      <c r="J18" s="25">
        <v>11</v>
      </c>
      <c r="K18" s="25">
        <v>12</v>
      </c>
      <c r="L18" s="25">
        <v>11</v>
      </c>
      <c r="M18" s="25">
        <v>10</v>
      </c>
      <c r="N18" s="25">
        <v>10</v>
      </c>
      <c r="O18" s="25">
        <v>11</v>
      </c>
      <c r="P18" s="25">
        <v>3</v>
      </c>
      <c r="Q18" s="26"/>
      <c r="R18" s="36">
        <f>IF(D18="","",SUM(F18:P18)-(Q18))</f>
        <v>105</v>
      </c>
      <c r="S18" s="72"/>
      <c r="T18" s="221"/>
      <c r="U18" s="70">
        <f>SUM(F18:H18)</f>
        <v>27</v>
      </c>
    </row>
    <row r="19" spans="1:21" ht="15.75" customHeight="1" x14ac:dyDescent="0.3">
      <c r="A19" s="223"/>
      <c r="B19" s="226"/>
      <c r="C19" s="229"/>
      <c r="D19" s="5">
        <v>235</v>
      </c>
      <c r="E19" s="15" t="s">
        <v>13</v>
      </c>
      <c r="F19" s="25">
        <v>17</v>
      </c>
      <c r="G19" s="25">
        <v>11</v>
      </c>
      <c r="H19" s="25">
        <v>0</v>
      </c>
      <c r="I19" s="25">
        <v>9</v>
      </c>
      <c r="J19" s="25">
        <v>11</v>
      </c>
      <c r="K19" s="25">
        <v>12</v>
      </c>
      <c r="L19" s="25">
        <v>10</v>
      </c>
      <c r="M19" s="25">
        <v>12</v>
      </c>
      <c r="N19" s="25">
        <v>10</v>
      </c>
      <c r="O19" s="25">
        <v>12</v>
      </c>
      <c r="P19" s="25">
        <v>3</v>
      </c>
      <c r="Q19" s="26"/>
      <c r="R19" s="36">
        <f>IF(D19="","",SUM(F19:P19)-(Q19))</f>
        <v>107</v>
      </c>
      <c r="S19" s="208">
        <f>SUM(R17:R20)+S18</f>
        <v>398</v>
      </c>
      <c r="T19" s="209"/>
      <c r="U19" s="70">
        <f>SUM(F19:H19)</f>
        <v>28</v>
      </c>
    </row>
    <row r="20" spans="1:21" ht="15.75" customHeight="1" x14ac:dyDescent="0.3">
      <c r="A20" s="223"/>
      <c r="B20" s="226"/>
      <c r="C20" s="230"/>
      <c r="D20" s="5">
        <v>296</v>
      </c>
      <c r="E20" s="16" t="s">
        <v>14</v>
      </c>
      <c r="F20" s="30">
        <v>13</v>
      </c>
      <c r="G20" s="30">
        <v>0</v>
      </c>
      <c r="H20" s="30">
        <v>0</v>
      </c>
      <c r="I20" s="30">
        <v>8</v>
      </c>
      <c r="J20" s="30">
        <v>11</v>
      </c>
      <c r="K20" s="30">
        <v>10</v>
      </c>
      <c r="L20" s="30">
        <v>10</v>
      </c>
      <c r="M20" s="30">
        <v>9</v>
      </c>
      <c r="N20" s="30">
        <v>9</v>
      </c>
      <c r="O20" s="30">
        <v>9</v>
      </c>
      <c r="P20" s="30"/>
      <c r="Q20" s="31"/>
      <c r="R20" s="34">
        <f>IF(D20="","",SUM(F20:P20)-(Q20))</f>
        <v>79</v>
      </c>
      <c r="S20" s="210"/>
      <c r="T20" s="211"/>
      <c r="U20" s="70">
        <f>SUM(F20:H20)</f>
        <v>13</v>
      </c>
    </row>
    <row r="21" spans="1:21" ht="15.75" customHeight="1" x14ac:dyDescent="0.25">
      <c r="A21" s="224"/>
      <c r="B21" s="227"/>
      <c r="C21" s="30"/>
      <c r="D21" s="231" t="s">
        <v>36</v>
      </c>
      <c r="E21" s="232"/>
      <c r="F21" s="30">
        <f t="shared" ref="F21:P21" si="3">SUM(F17:F20)</f>
        <v>63</v>
      </c>
      <c r="G21" s="30">
        <f t="shared" si="3"/>
        <v>32</v>
      </c>
      <c r="H21" s="30">
        <f t="shared" si="3"/>
        <v>0</v>
      </c>
      <c r="I21" s="30">
        <f t="shared" si="3"/>
        <v>37</v>
      </c>
      <c r="J21" s="30">
        <f t="shared" si="3"/>
        <v>44</v>
      </c>
      <c r="K21" s="30">
        <f t="shared" si="3"/>
        <v>46</v>
      </c>
      <c r="L21" s="30">
        <f t="shared" si="3"/>
        <v>42</v>
      </c>
      <c r="M21" s="30">
        <f t="shared" si="3"/>
        <v>41</v>
      </c>
      <c r="N21" s="30">
        <f t="shared" si="3"/>
        <v>40</v>
      </c>
      <c r="O21" s="30">
        <f t="shared" si="3"/>
        <v>44</v>
      </c>
      <c r="P21" s="30">
        <f t="shared" si="3"/>
        <v>9</v>
      </c>
      <c r="Q21" s="30"/>
      <c r="R21" s="30"/>
      <c r="S21" s="33"/>
      <c r="T21" s="62"/>
      <c r="U21" s="68">
        <f>SUM(U17:U20)</f>
        <v>95</v>
      </c>
    </row>
    <row r="22" spans="1:21" ht="15.75" customHeight="1" x14ac:dyDescent="0.3">
      <c r="A22" s="222">
        <v>17</v>
      </c>
      <c r="B22" s="225" t="s">
        <v>68</v>
      </c>
      <c r="C22" s="228" t="s">
        <v>65</v>
      </c>
      <c r="D22" s="5">
        <v>20</v>
      </c>
      <c r="E22" s="14" t="s">
        <v>11</v>
      </c>
      <c r="F22" s="28">
        <v>15</v>
      </c>
      <c r="G22" s="28">
        <v>0</v>
      </c>
      <c r="H22" s="28">
        <v>6</v>
      </c>
      <c r="I22" s="28">
        <v>9</v>
      </c>
      <c r="J22" s="28">
        <v>0</v>
      </c>
      <c r="K22" s="28">
        <v>10</v>
      </c>
      <c r="L22" s="28">
        <v>9</v>
      </c>
      <c r="M22" s="28">
        <v>9</v>
      </c>
      <c r="N22" s="28">
        <v>9</v>
      </c>
      <c r="O22" s="28">
        <v>9</v>
      </c>
      <c r="P22" s="28"/>
      <c r="Q22" s="29"/>
      <c r="R22" s="35">
        <f>IF(D22="","",SUM(F22:P22)-(Q22))</f>
        <v>76</v>
      </c>
      <c r="S22" s="71" t="s">
        <v>18</v>
      </c>
      <c r="T22" s="212">
        <v>5</v>
      </c>
      <c r="U22" s="69">
        <f>SUM(F22:H22)</f>
        <v>21</v>
      </c>
    </row>
    <row r="23" spans="1:21" ht="15.75" customHeight="1" x14ac:dyDescent="0.3">
      <c r="A23" s="223"/>
      <c r="B23" s="226"/>
      <c r="C23" s="229"/>
      <c r="D23" s="5">
        <v>15</v>
      </c>
      <c r="E23" s="15" t="s">
        <v>12</v>
      </c>
      <c r="F23" s="25">
        <v>20</v>
      </c>
      <c r="G23" s="25">
        <v>9</v>
      </c>
      <c r="H23" s="25">
        <v>8</v>
      </c>
      <c r="I23" s="25">
        <v>10</v>
      </c>
      <c r="J23" s="25">
        <v>10</v>
      </c>
      <c r="K23" s="25">
        <v>11</v>
      </c>
      <c r="L23" s="25">
        <v>9</v>
      </c>
      <c r="M23" s="25">
        <v>9</v>
      </c>
      <c r="N23" s="25">
        <v>9</v>
      </c>
      <c r="O23" s="25">
        <v>9</v>
      </c>
      <c r="P23" s="25">
        <v>3</v>
      </c>
      <c r="Q23" s="26"/>
      <c r="R23" s="36">
        <f>IF(D23="","",SUM(F23:P23)-(Q23))</f>
        <v>107</v>
      </c>
      <c r="S23" s="72"/>
      <c r="T23" s="213"/>
      <c r="U23" s="70">
        <f>SUM(F23:H23)</f>
        <v>37</v>
      </c>
    </row>
    <row r="24" spans="1:21" ht="15.75" customHeight="1" x14ac:dyDescent="0.3">
      <c r="A24" s="223"/>
      <c r="B24" s="226"/>
      <c r="C24" s="229"/>
      <c r="D24" s="5">
        <v>35</v>
      </c>
      <c r="E24" s="15" t="s">
        <v>13</v>
      </c>
      <c r="F24" s="25">
        <v>18</v>
      </c>
      <c r="G24" s="25">
        <v>10</v>
      </c>
      <c r="H24" s="25">
        <v>6</v>
      </c>
      <c r="I24" s="25">
        <v>9</v>
      </c>
      <c r="J24" s="25">
        <v>10</v>
      </c>
      <c r="K24" s="25">
        <v>11</v>
      </c>
      <c r="L24" s="25">
        <v>9</v>
      </c>
      <c r="M24" s="25">
        <v>9</v>
      </c>
      <c r="N24" s="25">
        <v>9</v>
      </c>
      <c r="O24" s="25">
        <v>9</v>
      </c>
      <c r="P24" s="25">
        <v>3</v>
      </c>
      <c r="Q24" s="26"/>
      <c r="R24" s="36">
        <f>IF(D24="","",SUM(F24:P24)-(Q24))</f>
        <v>103</v>
      </c>
      <c r="S24" s="208">
        <f>SUM(R22:R25)+S23</f>
        <v>395</v>
      </c>
      <c r="T24" s="209"/>
      <c r="U24" s="70">
        <f>SUM(F24:H24)</f>
        <v>34</v>
      </c>
    </row>
    <row r="25" spans="1:21" ht="15.75" customHeight="1" x14ac:dyDescent="0.3">
      <c r="A25" s="223"/>
      <c r="B25" s="226"/>
      <c r="C25" s="230"/>
      <c r="D25" s="5">
        <v>7</v>
      </c>
      <c r="E25" s="16" t="s">
        <v>14</v>
      </c>
      <c r="F25" s="30">
        <v>19</v>
      </c>
      <c r="G25" s="30">
        <v>9</v>
      </c>
      <c r="H25" s="30">
        <v>8</v>
      </c>
      <c r="I25" s="30">
        <v>10</v>
      </c>
      <c r="J25" s="30">
        <v>9</v>
      </c>
      <c r="K25" s="30">
        <v>11</v>
      </c>
      <c r="L25" s="30">
        <v>10</v>
      </c>
      <c r="M25" s="30">
        <v>11</v>
      </c>
      <c r="N25" s="30">
        <v>9</v>
      </c>
      <c r="O25" s="30">
        <v>10</v>
      </c>
      <c r="P25" s="30">
        <v>3</v>
      </c>
      <c r="Q25" s="31"/>
      <c r="R25" s="34">
        <f>IF(D25="","",SUM(F25:P25)-(Q25))</f>
        <v>109</v>
      </c>
      <c r="S25" s="210"/>
      <c r="T25" s="211"/>
      <c r="U25" s="70">
        <f>SUM(F25:H25)</f>
        <v>36</v>
      </c>
    </row>
    <row r="26" spans="1:21" ht="15.75" customHeight="1" x14ac:dyDescent="0.25">
      <c r="A26" s="224"/>
      <c r="B26" s="227"/>
      <c r="C26" s="30"/>
      <c r="D26" s="231" t="s">
        <v>36</v>
      </c>
      <c r="E26" s="232"/>
      <c r="F26" s="30">
        <f t="shared" ref="F26:P26" si="4">SUM(F22:F25)</f>
        <v>72</v>
      </c>
      <c r="G26" s="30">
        <f t="shared" si="4"/>
        <v>28</v>
      </c>
      <c r="H26" s="30">
        <f t="shared" si="4"/>
        <v>28</v>
      </c>
      <c r="I26" s="30">
        <f t="shared" si="4"/>
        <v>38</v>
      </c>
      <c r="J26" s="30">
        <f t="shared" si="4"/>
        <v>29</v>
      </c>
      <c r="K26" s="30">
        <f t="shared" si="4"/>
        <v>43</v>
      </c>
      <c r="L26" s="30">
        <f t="shared" si="4"/>
        <v>37</v>
      </c>
      <c r="M26" s="30">
        <f t="shared" si="4"/>
        <v>38</v>
      </c>
      <c r="N26" s="30">
        <f t="shared" si="4"/>
        <v>36</v>
      </c>
      <c r="O26" s="30">
        <f t="shared" si="4"/>
        <v>37</v>
      </c>
      <c r="P26" s="30">
        <f t="shared" si="4"/>
        <v>9</v>
      </c>
      <c r="Q26" s="30"/>
      <c r="R26" s="30"/>
      <c r="S26" s="33"/>
      <c r="T26" s="62"/>
      <c r="U26" s="68">
        <f>SUM(U22:U25)</f>
        <v>128</v>
      </c>
    </row>
    <row r="27" spans="1:21" ht="15.75" customHeight="1" x14ac:dyDescent="0.3">
      <c r="A27" s="222">
        <v>20</v>
      </c>
      <c r="B27" s="225" t="s">
        <v>75</v>
      </c>
      <c r="C27" s="228" t="s">
        <v>67</v>
      </c>
      <c r="D27" s="5">
        <v>100</v>
      </c>
      <c r="E27" s="14" t="s">
        <v>11</v>
      </c>
      <c r="F27" s="28">
        <v>19</v>
      </c>
      <c r="G27" s="28">
        <v>12</v>
      </c>
      <c r="H27" s="28">
        <v>6</v>
      </c>
      <c r="I27" s="28">
        <v>10</v>
      </c>
      <c r="J27" s="28">
        <v>10</v>
      </c>
      <c r="K27" s="28">
        <v>13</v>
      </c>
      <c r="L27" s="28">
        <v>12</v>
      </c>
      <c r="M27" s="28">
        <v>12</v>
      </c>
      <c r="N27" s="28">
        <v>12</v>
      </c>
      <c r="O27" s="28">
        <v>11</v>
      </c>
      <c r="P27" s="28">
        <v>3</v>
      </c>
      <c r="Q27" s="29"/>
      <c r="R27" s="35">
        <f>IF(D27="","",SUM(F27:P27)-(Q27))</f>
        <v>120</v>
      </c>
      <c r="S27" s="71" t="s">
        <v>18</v>
      </c>
      <c r="T27" s="214">
        <v>6</v>
      </c>
      <c r="U27" s="69">
        <f>SUM(F27:H27)</f>
        <v>37</v>
      </c>
    </row>
    <row r="28" spans="1:21" ht="15.75" customHeight="1" x14ac:dyDescent="0.3">
      <c r="A28" s="223"/>
      <c r="B28" s="226"/>
      <c r="C28" s="229"/>
      <c r="D28" s="5">
        <v>32</v>
      </c>
      <c r="E28" s="15" t="s">
        <v>12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/>
      <c r="Q28" s="26"/>
      <c r="R28" s="36">
        <f>IF(D28="","",SUM(F28:P28)-(Q28))</f>
        <v>0</v>
      </c>
      <c r="S28" s="72"/>
      <c r="T28" s="215"/>
      <c r="U28" s="70">
        <f>SUM(F28:H28)</f>
        <v>0</v>
      </c>
    </row>
    <row r="29" spans="1:21" ht="15.75" customHeight="1" x14ac:dyDescent="0.3">
      <c r="A29" s="223"/>
      <c r="B29" s="226"/>
      <c r="C29" s="229"/>
      <c r="D29" s="5">
        <v>129</v>
      </c>
      <c r="E29" s="15" t="s">
        <v>13</v>
      </c>
      <c r="F29" s="25">
        <v>19</v>
      </c>
      <c r="G29" s="25">
        <v>12</v>
      </c>
      <c r="H29" s="25">
        <v>6</v>
      </c>
      <c r="I29" s="25">
        <v>10</v>
      </c>
      <c r="J29" s="25">
        <v>11</v>
      </c>
      <c r="K29" s="25">
        <v>12</v>
      </c>
      <c r="L29" s="25">
        <v>11</v>
      </c>
      <c r="M29" s="25">
        <v>11</v>
      </c>
      <c r="N29" s="25">
        <v>11</v>
      </c>
      <c r="O29" s="25">
        <v>11</v>
      </c>
      <c r="P29" s="25">
        <v>3</v>
      </c>
      <c r="Q29" s="26"/>
      <c r="R29" s="36">
        <f>IF(D29="","",SUM(F29:P29)-(Q29))</f>
        <v>117</v>
      </c>
      <c r="S29" s="208">
        <f>SUM(R27:R30)+S28</f>
        <v>355</v>
      </c>
      <c r="T29" s="209"/>
      <c r="U29" s="70">
        <f>SUM(F29:H29)</f>
        <v>37</v>
      </c>
    </row>
    <row r="30" spans="1:21" ht="15.75" customHeight="1" x14ac:dyDescent="0.3">
      <c r="A30" s="223"/>
      <c r="B30" s="226"/>
      <c r="C30" s="230"/>
      <c r="D30" s="5">
        <v>68</v>
      </c>
      <c r="E30" s="16" t="s">
        <v>14</v>
      </c>
      <c r="F30" s="30">
        <v>19</v>
      </c>
      <c r="G30" s="30">
        <v>12</v>
      </c>
      <c r="H30" s="30">
        <v>7</v>
      </c>
      <c r="I30" s="30">
        <v>10</v>
      </c>
      <c r="J30" s="30">
        <v>11</v>
      </c>
      <c r="K30" s="30">
        <v>13</v>
      </c>
      <c r="L30" s="30">
        <v>11</v>
      </c>
      <c r="M30" s="30">
        <v>10</v>
      </c>
      <c r="N30" s="30">
        <v>11</v>
      </c>
      <c r="O30" s="30">
        <v>11</v>
      </c>
      <c r="P30" s="30">
        <v>3</v>
      </c>
      <c r="Q30" s="31"/>
      <c r="R30" s="34">
        <f>IF(D30="","",SUM(F30:P30)-(Q30))</f>
        <v>118</v>
      </c>
      <c r="S30" s="210"/>
      <c r="T30" s="211"/>
      <c r="U30" s="70">
        <f>SUM(F30:H30)</f>
        <v>38</v>
      </c>
    </row>
    <row r="31" spans="1:21" ht="15.75" customHeight="1" x14ac:dyDescent="0.25">
      <c r="A31" s="224"/>
      <c r="B31" s="227"/>
      <c r="C31" s="30"/>
      <c r="D31" s="231" t="s">
        <v>36</v>
      </c>
      <c r="E31" s="232"/>
      <c r="F31" s="30"/>
      <c r="G31" s="30">
        <f t="shared" ref="G31:P31" si="5">SUM(G27:G30)</f>
        <v>36</v>
      </c>
      <c r="H31" s="30">
        <f t="shared" si="5"/>
        <v>19</v>
      </c>
      <c r="I31" s="30">
        <f t="shared" si="5"/>
        <v>30</v>
      </c>
      <c r="J31" s="30">
        <f t="shared" si="5"/>
        <v>32</v>
      </c>
      <c r="K31" s="30">
        <f t="shared" si="5"/>
        <v>38</v>
      </c>
      <c r="L31" s="30">
        <f t="shared" si="5"/>
        <v>34</v>
      </c>
      <c r="M31" s="30">
        <f t="shared" si="5"/>
        <v>33</v>
      </c>
      <c r="N31" s="30"/>
      <c r="O31" s="30">
        <f t="shared" si="5"/>
        <v>33</v>
      </c>
      <c r="P31" s="30">
        <f t="shared" si="5"/>
        <v>9</v>
      </c>
      <c r="Q31" s="30"/>
      <c r="R31" s="30"/>
      <c r="S31" s="33"/>
      <c r="T31" s="62"/>
      <c r="U31" s="68">
        <f>SUM(U27:U30)</f>
        <v>112</v>
      </c>
    </row>
    <row r="32" spans="1:21" ht="15.75" customHeight="1" x14ac:dyDescent="0.3">
      <c r="A32" s="222">
        <v>16</v>
      </c>
      <c r="B32" s="225" t="s">
        <v>73</v>
      </c>
      <c r="C32" s="228" t="s">
        <v>63</v>
      </c>
      <c r="D32" s="5">
        <v>97</v>
      </c>
      <c r="E32" s="14" t="s">
        <v>11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/>
      <c r="Q32" s="29"/>
      <c r="R32" s="35">
        <f>IF(D32="","",SUM(F32:P32)-(Q32))</f>
        <v>0</v>
      </c>
      <c r="S32" s="71" t="s">
        <v>18</v>
      </c>
      <c r="T32" s="216">
        <v>7</v>
      </c>
      <c r="U32" s="69">
        <f>SUM(F32:H32)</f>
        <v>0</v>
      </c>
    </row>
    <row r="33" spans="1:21" ht="15.75" customHeight="1" x14ac:dyDescent="0.3">
      <c r="A33" s="223"/>
      <c r="B33" s="226"/>
      <c r="C33" s="229"/>
      <c r="D33" s="5">
        <v>50</v>
      </c>
      <c r="E33" s="15" t="s">
        <v>12</v>
      </c>
      <c r="F33" s="25">
        <v>12</v>
      </c>
      <c r="G33" s="25">
        <v>9</v>
      </c>
      <c r="H33" s="25">
        <v>0</v>
      </c>
      <c r="I33" s="25">
        <v>9</v>
      </c>
      <c r="J33" s="25">
        <v>9</v>
      </c>
      <c r="K33" s="25">
        <v>10</v>
      </c>
      <c r="L33" s="25">
        <v>10</v>
      </c>
      <c r="M33" s="25">
        <v>10</v>
      </c>
      <c r="N33" s="25">
        <v>9</v>
      </c>
      <c r="O33" s="25">
        <v>8</v>
      </c>
      <c r="P33" s="25"/>
      <c r="Q33" s="26"/>
      <c r="R33" s="36">
        <f>IF(D33="","",SUM(F33:P33)-(Q33))</f>
        <v>86</v>
      </c>
      <c r="S33" s="72"/>
      <c r="T33" s="217"/>
      <c r="U33" s="70">
        <f>SUM(F33:H33)</f>
        <v>21</v>
      </c>
    </row>
    <row r="34" spans="1:21" ht="15.75" customHeight="1" x14ac:dyDescent="0.3">
      <c r="A34" s="223"/>
      <c r="B34" s="226"/>
      <c r="C34" s="229"/>
      <c r="D34" s="5">
        <v>58</v>
      </c>
      <c r="E34" s="15" t="s">
        <v>13</v>
      </c>
      <c r="F34" s="25">
        <v>16</v>
      </c>
      <c r="G34" s="25">
        <v>10</v>
      </c>
      <c r="H34" s="25">
        <v>6</v>
      </c>
      <c r="I34" s="25">
        <v>10</v>
      </c>
      <c r="J34" s="25">
        <v>10</v>
      </c>
      <c r="K34" s="25">
        <v>11</v>
      </c>
      <c r="L34" s="25">
        <v>10</v>
      </c>
      <c r="M34" s="25">
        <v>11</v>
      </c>
      <c r="N34" s="25">
        <v>11</v>
      </c>
      <c r="O34" s="25">
        <v>10</v>
      </c>
      <c r="P34" s="25">
        <v>3</v>
      </c>
      <c r="Q34" s="26"/>
      <c r="R34" s="36">
        <f>IF(D34="","",SUM(F34:P34)-(Q34))</f>
        <v>108</v>
      </c>
      <c r="S34" s="208">
        <f>SUM(R32:R35)+S33</f>
        <v>291</v>
      </c>
      <c r="T34" s="209"/>
      <c r="U34" s="70">
        <f>SUM(F34:H34)</f>
        <v>32</v>
      </c>
    </row>
    <row r="35" spans="1:21" ht="15.75" customHeight="1" x14ac:dyDescent="0.3">
      <c r="A35" s="223"/>
      <c r="B35" s="226"/>
      <c r="C35" s="230"/>
      <c r="D35" s="5">
        <v>96</v>
      </c>
      <c r="E35" s="16" t="s">
        <v>14</v>
      </c>
      <c r="F35" s="30">
        <v>15</v>
      </c>
      <c r="G35" s="30">
        <v>9</v>
      </c>
      <c r="H35" s="30">
        <v>0</v>
      </c>
      <c r="I35" s="30">
        <v>10</v>
      </c>
      <c r="J35" s="30">
        <v>12</v>
      </c>
      <c r="K35" s="30">
        <v>11</v>
      </c>
      <c r="L35" s="30">
        <v>10</v>
      </c>
      <c r="M35" s="30">
        <v>11</v>
      </c>
      <c r="N35" s="30">
        <v>10</v>
      </c>
      <c r="O35" s="30">
        <v>9</v>
      </c>
      <c r="P35" s="30"/>
      <c r="Q35" s="31"/>
      <c r="R35" s="34">
        <f>IF(D35="","",SUM(F35:P35)-(Q35))</f>
        <v>97</v>
      </c>
      <c r="S35" s="210"/>
      <c r="T35" s="211"/>
      <c r="U35" s="70">
        <f>SUM(F35:H35)</f>
        <v>24</v>
      </c>
    </row>
    <row r="36" spans="1:21" ht="15.75" customHeight="1" x14ac:dyDescent="0.25">
      <c r="A36" s="224"/>
      <c r="B36" s="227"/>
      <c r="C36" s="30"/>
      <c r="D36" s="231" t="s">
        <v>36</v>
      </c>
      <c r="E36" s="232"/>
      <c r="F36" s="30">
        <f t="shared" ref="F36:P36" si="6">SUM(F32:F35)</f>
        <v>43</v>
      </c>
      <c r="G36" s="30">
        <f t="shared" si="6"/>
        <v>28</v>
      </c>
      <c r="H36" s="30">
        <f t="shared" si="6"/>
        <v>6</v>
      </c>
      <c r="I36" s="30">
        <f t="shared" si="6"/>
        <v>29</v>
      </c>
      <c r="J36" s="30">
        <f t="shared" si="6"/>
        <v>31</v>
      </c>
      <c r="K36" s="30">
        <f t="shared" si="6"/>
        <v>32</v>
      </c>
      <c r="L36" s="30">
        <f t="shared" si="6"/>
        <v>30</v>
      </c>
      <c r="M36" s="30">
        <f t="shared" si="6"/>
        <v>32</v>
      </c>
      <c r="N36" s="30">
        <f t="shared" si="6"/>
        <v>30</v>
      </c>
      <c r="O36" s="30">
        <f t="shared" si="6"/>
        <v>27</v>
      </c>
      <c r="P36" s="30">
        <f t="shared" si="6"/>
        <v>3</v>
      </c>
      <c r="Q36" s="30"/>
      <c r="R36" s="30"/>
      <c r="S36" s="33"/>
      <c r="T36" s="62"/>
      <c r="U36" s="68">
        <f>SUM(U32:U35)</f>
        <v>77</v>
      </c>
    </row>
    <row r="37" spans="1:21" ht="15.75" customHeight="1" x14ac:dyDescent="0.3">
      <c r="A37" s="222">
        <v>14</v>
      </c>
      <c r="B37" s="225" t="s">
        <v>73</v>
      </c>
      <c r="C37" s="228" t="s">
        <v>63</v>
      </c>
      <c r="D37" s="5">
        <v>109</v>
      </c>
      <c r="E37" s="14" t="s">
        <v>11</v>
      </c>
      <c r="F37" s="28">
        <v>12</v>
      </c>
      <c r="G37" s="28">
        <v>0</v>
      </c>
      <c r="H37" s="28">
        <v>0</v>
      </c>
      <c r="I37" s="28">
        <v>7</v>
      </c>
      <c r="J37" s="28">
        <v>9</v>
      </c>
      <c r="K37" s="28">
        <v>12</v>
      </c>
      <c r="L37" s="28">
        <v>9</v>
      </c>
      <c r="M37" s="28">
        <v>9</v>
      </c>
      <c r="N37" s="28">
        <v>8</v>
      </c>
      <c r="O37" s="28">
        <v>7</v>
      </c>
      <c r="P37" s="28"/>
      <c r="Q37" s="29"/>
      <c r="R37" s="35">
        <f>IF(D37="","",SUM(F37:P37)-(Q37))</f>
        <v>73</v>
      </c>
      <c r="S37" s="71" t="s">
        <v>18</v>
      </c>
      <c r="T37" s="214">
        <v>8</v>
      </c>
      <c r="U37" s="69">
        <f>SUM(F37:H37)</f>
        <v>12</v>
      </c>
    </row>
    <row r="38" spans="1:21" ht="15.75" customHeight="1" x14ac:dyDescent="0.3">
      <c r="A38" s="223"/>
      <c r="B38" s="226"/>
      <c r="C38" s="229"/>
      <c r="D38" s="5">
        <v>54</v>
      </c>
      <c r="E38" s="15" t="s">
        <v>12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/>
      <c r="Q38" s="26"/>
      <c r="R38" s="36">
        <f>IF(D38="","",SUM(F38:P38)-(Q38))</f>
        <v>0</v>
      </c>
      <c r="S38" s="72"/>
      <c r="T38" s="215"/>
      <c r="U38" s="70">
        <f>SUM(F38:H38)</f>
        <v>0</v>
      </c>
    </row>
    <row r="39" spans="1:21" ht="15.75" customHeight="1" x14ac:dyDescent="0.3">
      <c r="A39" s="223"/>
      <c r="B39" s="226"/>
      <c r="C39" s="229"/>
      <c r="D39" s="5">
        <v>235</v>
      </c>
      <c r="E39" s="15" t="s">
        <v>13</v>
      </c>
      <c r="F39" s="25">
        <v>13</v>
      </c>
      <c r="G39" s="25">
        <v>9</v>
      </c>
      <c r="H39" s="25">
        <v>0</v>
      </c>
      <c r="I39" s="25">
        <v>9</v>
      </c>
      <c r="J39" s="25">
        <v>11</v>
      </c>
      <c r="K39" s="25">
        <v>12</v>
      </c>
      <c r="L39" s="25">
        <v>11</v>
      </c>
      <c r="M39" s="25">
        <v>12</v>
      </c>
      <c r="N39" s="25">
        <v>9</v>
      </c>
      <c r="O39" s="25">
        <v>11</v>
      </c>
      <c r="P39" s="25"/>
      <c r="Q39" s="26"/>
      <c r="R39" s="36">
        <f>IF(D39="","",SUM(F39:P39)-(Q39))</f>
        <v>97</v>
      </c>
      <c r="S39" s="208">
        <f>SUM(R37:R40)+S38</f>
        <v>266</v>
      </c>
      <c r="T39" s="209"/>
      <c r="U39" s="70">
        <f>SUM(F39:H39)</f>
        <v>22</v>
      </c>
    </row>
    <row r="40" spans="1:21" ht="15.75" customHeight="1" x14ac:dyDescent="0.3">
      <c r="A40" s="223"/>
      <c r="B40" s="226"/>
      <c r="C40" s="230"/>
      <c r="D40" s="5">
        <v>14</v>
      </c>
      <c r="E40" s="16" t="s">
        <v>14</v>
      </c>
      <c r="F40" s="30">
        <v>14</v>
      </c>
      <c r="G40" s="30">
        <v>10</v>
      </c>
      <c r="H40" s="30">
        <v>0</v>
      </c>
      <c r="I40" s="30">
        <v>10</v>
      </c>
      <c r="J40" s="30">
        <v>11</v>
      </c>
      <c r="K40" s="30">
        <v>12</v>
      </c>
      <c r="L40" s="30">
        <v>10</v>
      </c>
      <c r="M40" s="30">
        <v>10</v>
      </c>
      <c r="N40" s="30">
        <v>9</v>
      </c>
      <c r="O40" s="30">
        <v>10</v>
      </c>
      <c r="P40" s="30"/>
      <c r="Q40" s="31"/>
      <c r="R40" s="34">
        <f>IF(D40="","",SUM(F40:P40)-(Q40))</f>
        <v>96</v>
      </c>
      <c r="S40" s="210"/>
      <c r="T40" s="211"/>
      <c r="U40" s="70">
        <f>SUM(F40:H40)</f>
        <v>24</v>
      </c>
    </row>
    <row r="41" spans="1:21" ht="15.75" customHeight="1" x14ac:dyDescent="0.25">
      <c r="A41" s="224"/>
      <c r="B41" s="227"/>
      <c r="C41" s="30"/>
      <c r="D41" s="231" t="s">
        <v>36</v>
      </c>
      <c r="E41" s="232"/>
      <c r="F41" s="30">
        <f t="shared" ref="F41:P41" si="7">SUM(F37:F40)</f>
        <v>39</v>
      </c>
      <c r="G41" s="30">
        <f t="shared" si="7"/>
        <v>19</v>
      </c>
      <c r="H41" s="30">
        <f t="shared" si="7"/>
        <v>0</v>
      </c>
      <c r="I41" s="30">
        <f t="shared" si="7"/>
        <v>26</v>
      </c>
      <c r="J41" s="30">
        <f t="shared" si="7"/>
        <v>31</v>
      </c>
      <c r="K41" s="30">
        <f t="shared" si="7"/>
        <v>36</v>
      </c>
      <c r="L41" s="30">
        <f t="shared" si="7"/>
        <v>30</v>
      </c>
      <c r="M41" s="30">
        <f t="shared" si="7"/>
        <v>31</v>
      </c>
      <c r="N41" s="30">
        <f t="shared" si="7"/>
        <v>26</v>
      </c>
      <c r="O41" s="30">
        <f t="shared" si="7"/>
        <v>28</v>
      </c>
      <c r="P41" s="30">
        <f t="shared" si="7"/>
        <v>0</v>
      </c>
      <c r="Q41" s="30"/>
      <c r="R41" s="30"/>
      <c r="S41" s="33"/>
      <c r="T41" s="62"/>
      <c r="U41" s="68">
        <f>SUM(U37:U40)</f>
        <v>58</v>
      </c>
    </row>
    <row r="42" spans="1:21" ht="15.75" customHeight="1" x14ac:dyDescent="0.3">
      <c r="A42" s="222">
        <v>19</v>
      </c>
      <c r="B42" s="225" t="s">
        <v>72</v>
      </c>
      <c r="C42" s="228" t="s">
        <v>62</v>
      </c>
      <c r="D42" s="5">
        <v>287</v>
      </c>
      <c r="E42" s="14" t="s">
        <v>11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/>
      <c r="Q42" s="29"/>
      <c r="R42" s="35">
        <f>IF(D42="","",SUM(F42:P42)-(Q42))</f>
        <v>0</v>
      </c>
      <c r="S42" s="71" t="s">
        <v>18</v>
      </c>
      <c r="T42" s="214">
        <v>9</v>
      </c>
      <c r="U42" s="69">
        <f>SUM(F42:H42)</f>
        <v>0</v>
      </c>
    </row>
    <row r="43" spans="1:21" ht="15.75" customHeight="1" x14ac:dyDescent="0.3">
      <c r="A43" s="223"/>
      <c r="B43" s="226"/>
      <c r="C43" s="229"/>
      <c r="D43" s="5">
        <v>293</v>
      </c>
      <c r="E43" s="15" t="s">
        <v>12</v>
      </c>
      <c r="F43" s="25">
        <v>18</v>
      </c>
      <c r="G43" s="25">
        <v>13</v>
      </c>
      <c r="H43" s="25">
        <v>6</v>
      </c>
      <c r="I43" s="25">
        <v>10</v>
      </c>
      <c r="J43" s="25">
        <v>11</v>
      </c>
      <c r="K43" s="25">
        <v>12</v>
      </c>
      <c r="L43" s="25">
        <v>10</v>
      </c>
      <c r="M43" s="25">
        <v>11</v>
      </c>
      <c r="N43" s="25">
        <v>10</v>
      </c>
      <c r="O43" s="25">
        <v>11</v>
      </c>
      <c r="P43" s="25">
        <v>3</v>
      </c>
      <c r="Q43" s="26"/>
      <c r="R43" s="36">
        <f>IF(D43="","",SUM(F43:P43)-(Q43))</f>
        <v>115</v>
      </c>
      <c r="S43" s="72"/>
      <c r="T43" s="215"/>
      <c r="U43" s="70">
        <f>SUM(F43:H43)</f>
        <v>37</v>
      </c>
    </row>
    <row r="44" spans="1:21" ht="15.75" customHeight="1" x14ac:dyDescent="0.3">
      <c r="A44" s="223"/>
      <c r="B44" s="226"/>
      <c r="C44" s="229"/>
      <c r="D44" s="5">
        <v>283</v>
      </c>
      <c r="E44" s="15" t="s">
        <v>13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/>
      <c r="Q44" s="26"/>
      <c r="R44" s="36">
        <f>IF(D44="","",SUM(F44:P44)-(Q44))</f>
        <v>0</v>
      </c>
      <c r="S44" s="208">
        <f>SUM(R42:R45)+S43</f>
        <v>232</v>
      </c>
      <c r="T44" s="209"/>
      <c r="U44" s="70">
        <f>SUM(F44:H44)</f>
        <v>0</v>
      </c>
    </row>
    <row r="45" spans="1:21" ht="15.75" customHeight="1" x14ac:dyDescent="0.3">
      <c r="A45" s="223"/>
      <c r="B45" s="226"/>
      <c r="C45" s="230"/>
      <c r="D45" s="5">
        <v>323</v>
      </c>
      <c r="E45" s="16" t="s">
        <v>14</v>
      </c>
      <c r="F45" s="30">
        <v>18</v>
      </c>
      <c r="G45" s="30">
        <v>12</v>
      </c>
      <c r="H45" s="30">
        <v>7</v>
      </c>
      <c r="I45" s="30">
        <v>10</v>
      </c>
      <c r="J45" s="30">
        <v>10</v>
      </c>
      <c r="K45" s="30">
        <v>12</v>
      </c>
      <c r="L45" s="30">
        <v>11</v>
      </c>
      <c r="M45" s="30">
        <v>12</v>
      </c>
      <c r="N45" s="30">
        <v>10</v>
      </c>
      <c r="O45" s="30">
        <v>12</v>
      </c>
      <c r="P45" s="30">
        <v>3</v>
      </c>
      <c r="Q45" s="31"/>
      <c r="R45" s="34">
        <f>IF(D45="","",SUM(F45:P45)-(Q45))</f>
        <v>117</v>
      </c>
      <c r="S45" s="210"/>
      <c r="T45" s="211"/>
      <c r="U45" s="70">
        <f>SUM(F45:H45)</f>
        <v>37</v>
      </c>
    </row>
    <row r="46" spans="1:21" ht="15.75" customHeight="1" x14ac:dyDescent="0.25">
      <c r="A46" s="224"/>
      <c r="B46" s="227"/>
      <c r="C46" s="30"/>
      <c r="D46" s="231" t="s">
        <v>36</v>
      </c>
      <c r="E46" s="232"/>
      <c r="F46" s="30">
        <f t="shared" ref="F46:P46" si="8">SUM(F42:F45)</f>
        <v>36</v>
      </c>
      <c r="G46" s="30">
        <f t="shared" si="8"/>
        <v>25</v>
      </c>
      <c r="H46" s="30">
        <f t="shared" si="8"/>
        <v>13</v>
      </c>
      <c r="I46" s="30">
        <f t="shared" si="8"/>
        <v>20</v>
      </c>
      <c r="J46" s="30">
        <f t="shared" si="8"/>
        <v>21</v>
      </c>
      <c r="K46" s="30">
        <f t="shared" si="8"/>
        <v>24</v>
      </c>
      <c r="L46" s="30">
        <f t="shared" si="8"/>
        <v>21</v>
      </c>
      <c r="M46" s="30">
        <f t="shared" si="8"/>
        <v>23</v>
      </c>
      <c r="N46" s="30">
        <f t="shared" si="8"/>
        <v>20</v>
      </c>
      <c r="O46" s="30">
        <f t="shared" si="8"/>
        <v>23</v>
      </c>
      <c r="P46" s="30">
        <f t="shared" si="8"/>
        <v>6</v>
      </c>
      <c r="Q46" s="30"/>
      <c r="R46" s="30"/>
      <c r="S46" s="33"/>
      <c r="T46" s="62"/>
      <c r="U46" s="68">
        <f>SUM(U42:U45)</f>
        <v>74</v>
      </c>
    </row>
    <row r="47" spans="1:21" ht="15.75" customHeight="1" x14ac:dyDescent="0.3">
      <c r="A47" s="222">
        <v>11</v>
      </c>
      <c r="B47" s="225" t="s">
        <v>74</v>
      </c>
      <c r="C47" s="228" t="s">
        <v>64</v>
      </c>
      <c r="D47" s="5">
        <v>115</v>
      </c>
      <c r="E47" s="14" t="s">
        <v>11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/>
      <c r="Q47" s="26"/>
      <c r="R47" s="35">
        <f>IF(D47="","",SUM(F47:P47)-(Q47))</f>
        <v>0</v>
      </c>
      <c r="S47" s="71" t="s">
        <v>18</v>
      </c>
      <c r="T47" s="216">
        <v>10</v>
      </c>
      <c r="U47" s="69">
        <f>SUM(F47:H47)</f>
        <v>0</v>
      </c>
    </row>
    <row r="48" spans="1:21" ht="15.75" customHeight="1" x14ac:dyDescent="0.3">
      <c r="A48" s="223"/>
      <c r="B48" s="226"/>
      <c r="C48" s="229"/>
      <c r="D48" s="5">
        <v>116</v>
      </c>
      <c r="E48" s="15" t="s">
        <v>12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/>
      <c r="Q48" s="26"/>
      <c r="R48" s="36">
        <f>IF(D48="","",SUM(F48:P48)-(Q48))</f>
        <v>0</v>
      </c>
      <c r="S48" s="72"/>
      <c r="T48" s="217"/>
      <c r="U48" s="70">
        <f>SUM(F48:H48)</f>
        <v>0</v>
      </c>
    </row>
    <row r="49" spans="1:21" ht="15.75" customHeight="1" x14ac:dyDescent="0.3">
      <c r="A49" s="223"/>
      <c r="B49" s="226"/>
      <c r="C49" s="229"/>
      <c r="D49" s="5">
        <v>117</v>
      </c>
      <c r="E49" s="15" t="s">
        <v>13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/>
      <c r="Q49" s="26" t="s">
        <v>66</v>
      </c>
      <c r="R49" s="36">
        <v>0</v>
      </c>
      <c r="S49" s="208">
        <f>SUM(R47:R50)+S48</f>
        <v>0</v>
      </c>
      <c r="T49" s="209"/>
      <c r="U49" s="70">
        <f>SUM(F49:H49)</f>
        <v>0</v>
      </c>
    </row>
    <row r="50" spans="1:21" ht="15.75" customHeight="1" x14ac:dyDescent="0.3">
      <c r="A50" s="223"/>
      <c r="B50" s="226"/>
      <c r="C50" s="230"/>
      <c r="D50" s="5">
        <v>86</v>
      </c>
      <c r="E50" s="16" t="s">
        <v>14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/>
      <c r="Q50" s="31"/>
      <c r="R50" s="34">
        <f>IF(D50="","",SUM(F50:P50)-(Q50))</f>
        <v>0</v>
      </c>
      <c r="S50" s="210"/>
      <c r="T50" s="211"/>
      <c r="U50" s="70">
        <f>SUM(F50:H50)</f>
        <v>0</v>
      </c>
    </row>
    <row r="51" spans="1:21" ht="15.75" customHeight="1" x14ac:dyDescent="0.25">
      <c r="A51" s="224"/>
      <c r="B51" s="227"/>
      <c r="C51" s="30"/>
      <c r="D51" s="231" t="s">
        <v>36</v>
      </c>
      <c r="E51" s="232"/>
      <c r="F51" s="30">
        <f t="shared" ref="F51:P51" si="9">SUM(F47:F50)</f>
        <v>0</v>
      </c>
      <c r="G51" s="30">
        <f t="shared" si="9"/>
        <v>0</v>
      </c>
      <c r="H51" s="30">
        <f t="shared" si="9"/>
        <v>0</v>
      </c>
      <c r="I51" s="30">
        <f t="shared" si="9"/>
        <v>0</v>
      </c>
      <c r="J51" s="30">
        <f t="shared" si="9"/>
        <v>0</v>
      </c>
      <c r="K51" s="30">
        <f t="shared" si="9"/>
        <v>0</v>
      </c>
      <c r="L51" s="30">
        <f t="shared" si="9"/>
        <v>0</v>
      </c>
      <c r="M51" s="30">
        <f t="shared" si="9"/>
        <v>0</v>
      </c>
      <c r="N51" s="30">
        <f t="shared" si="9"/>
        <v>0</v>
      </c>
      <c r="O51" s="30">
        <f t="shared" si="9"/>
        <v>0</v>
      </c>
      <c r="P51" s="30">
        <f t="shared" si="9"/>
        <v>0</v>
      </c>
      <c r="Q51" s="30"/>
      <c r="R51" s="30"/>
      <c r="S51" s="33"/>
      <c r="T51" s="62"/>
      <c r="U51" s="68">
        <f>SUM(U47:U50)</f>
        <v>0</v>
      </c>
    </row>
  </sheetData>
  <mergeCells count="60">
    <mergeCell ref="A2:A6"/>
    <mergeCell ref="C2:C5"/>
    <mergeCell ref="T2:T3"/>
    <mergeCell ref="S4:T5"/>
    <mergeCell ref="D6:E6"/>
    <mergeCell ref="B2:B6"/>
    <mergeCell ref="A12:A16"/>
    <mergeCell ref="A7:A11"/>
    <mergeCell ref="B7:B11"/>
    <mergeCell ref="C7:C10"/>
    <mergeCell ref="T7:T8"/>
    <mergeCell ref="S9:T10"/>
    <mergeCell ref="D11:E11"/>
    <mergeCell ref="D16:E16"/>
    <mergeCell ref="B12:B16"/>
    <mergeCell ref="C32:C35"/>
    <mergeCell ref="C37:C40"/>
    <mergeCell ref="B27:B31"/>
    <mergeCell ref="C27:C30"/>
    <mergeCell ref="B22:B26"/>
    <mergeCell ref="C12:C15"/>
    <mergeCell ref="B17:B21"/>
    <mergeCell ref="C17:C20"/>
    <mergeCell ref="C22:C25"/>
    <mergeCell ref="A47:A51"/>
    <mergeCell ref="C47:C50"/>
    <mergeCell ref="D41:E41"/>
    <mergeCell ref="B37:B41"/>
    <mergeCell ref="A37:A41"/>
    <mergeCell ref="B47:B51"/>
    <mergeCell ref="D51:E51"/>
    <mergeCell ref="A42:A46"/>
    <mergeCell ref="A27:A31"/>
    <mergeCell ref="B42:B46"/>
    <mergeCell ref="C42:C45"/>
    <mergeCell ref="D46:E46"/>
    <mergeCell ref="D21:E21"/>
    <mergeCell ref="A32:A36"/>
    <mergeCell ref="B32:B36"/>
    <mergeCell ref="D31:E31"/>
    <mergeCell ref="D26:E26"/>
    <mergeCell ref="D36:E36"/>
    <mergeCell ref="A17:A21"/>
    <mergeCell ref="A22:A26"/>
    <mergeCell ref="T12:T13"/>
    <mergeCell ref="S14:T15"/>
    <mergeCell ref="S29:T30"/>
    <mergeCell ref="T17:T18"/>
    <mergeCell ref="S19:T20"/>
    <mergeCell ref="S49:T50"/>
    <mergeCell ref="T22:T23"/>
    <mergeCell ref="T27:T28"/>
    <mergeCell ref="T37:T38"/>
    <mergeCell ref="T32:T33"/>
    <mergeCell ref="T47:T48"/>
    <mergeCell ref="T42:T43"/>
    <mergeCell ref="S44:T45"/>
    <mergeCell ref="S34:T35"/>
    <mergeCell ref="S39:T40"/>
    <mergeCell ref="S24:T25"/>
  </mergeCells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2" orientation="landscape" verticalDpi="300" r:id="rId1"/>
  <headerFooter alignWithMargins="0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56"/>
  <sheetViews>
    <sheetView zoomScale="110" zoomScaleNormal="110" workbookViewId="0">
      <pane ySplit="1" topLeftCell="A31" activePane="bottomLeft" state="frozenSplit"/>
      <selection pane="bottomLeft" sqref="A1:V41"/>
    </sheetView>
  </sheetViews>
  <sheetFormatPr defaultColWidth="9.109375" defaultRowHeight="16.5" customHeight="1" x14ac:dyDescent="0.3"/>
  <cols>
    <col min="1" max="1" width="5" style="6" customWidth="1"/>
    <col min="2" max="2" width="19.109375" style="6" customWidth="1"/>
    <col min="3" max="3" width="6" style="6" customWidth="1"/>
    <col min="4" max="4" width="6.109375" style="20" customWidth="1"/>
    <col min="5" max="5" width="3.33203125" style="10" customWidth="1"/>
    <col min="6" max="17" width="4.33203125" style="27" customWidth="1"/>
    <col min="18" max="18" width="5.44140625" style="6" customWidth="1"/>
    <col min="19" max="19" width="5.44140625" style="11" customWidth="1"/>
    <col min="20" max="20" width="5.44140625" style="12" customWidth="1"/>
    <col min="21" max="21" width="11.109375" style="6" bestFit="1" customWidth="1"/>
    <col min="22" max="22" width="5.6640625" style="6" customWidth="1"/>
    <col min="23" max="16384" width="9.109375" style="6"/>
  </cols>
  <sheetData>
    <row r="1" spans="1:25" s="44" customFormat="1" ht="15.75" customHeight="1" x14ac:dyDescent="0.25">
      <c r="A1" s="52" t="s">
        <v>37</v>
      </c>
      <c r="B1" s="53" t="s">
        <v>33</v>
      </c>
      <c r="C1" s="54" t="s">
        <v>32</v>
      </c>
      <c r="D1" s="55" t="s">
        <v>0</v>
      </c>
      <c r="E1" s="47" t="s">
        <v>1</v>
      </c>
      <c r="F1" s="48" t="s">
        <v>2</v>
      </c>
      <c r="G1" s="48" t="s">
        <v>3</v>
      </c>
      <c r="H1" s="48" t="s">
        <v>4</v>
      </c>
      <c r="I1" s="48" t="s">
        <v>23</v>
      </c>
      <c r="J1" s="48" t="s">
        <v>24</v>
      </c>
      <c r="K1" s="48" t="s">
        <v>25</v>
      </c>
      <c r="L1" s="48" t="s">
        <v>26</v>
      </c>
      <c r="M1" s="48" t="s">
        <v>27</v>
      </c>
      <c r="N1" s="48" t="s">
        <v>19</v>
      </c>
      <c r="O1" s="48" t="s">
        <v>22</v>
      </c>
      <c r="P1" s="48" t="s">
        <v>17</v>
      </c>
      <c r="Q1" s="49" t="s">
        <v>9</v>
      </c>
      <c r="R1" s="50" t="s">
        <v>15</v>
      </c>
      <c r="S1" s="56"/>
      <c r="T1" s="57" t="s">
        <v>10</v>
      </c>
      <c r="U1" s="73" t="s">
        <v>38</v>
      </c>
      <c r="V1" s="11"/>
      <c r="W1" s="11"/>
    </row>
    <row r="2" spans="1:25" ht="16.5" customHeight="1" x14ac:dyDescent="0.3">
      <c r="A2" s="237">
        <v>30</v>
      </c>
      <c r="B2" s="233" t="s">
        <v>75</v>
      </c>
      <c r="C2" s="233" t="s">
        <v>67</v>
      </c>
      <c r="D2" s="21">
        <v>28</v>
      </c>
      <c r="E2" s="17" t="s">
        <v>28</v>
      </c>
      <c r="F2" s="28">
        <v>21</v>
      </c>
      <c r="G2" s="28">
        <v>9</v>
      </c>
      <c r="H2" s="28">
        <v>7</v>
      </c>
      <c r="I2" s="28">
        <v>10</v>
      </c>
      <c r="J2" s="28">
        <v>12</v>
      </c>
      <c r="K2" s="28">
        <v>12</v>
      </c>
      <c r="L2" s="28">
        <v>10</v>
      </c>
      <c r="M2" s="28">
        <v>12</v>
      </c>
      <c r="N2" s="28">
        <v>10</v>
      </c>
      <c r="O2" s="28">
        <v>12</v>
      </c>
      <c r="P2" s="28">
        <v>3</v>
      </c>
      <c r="Q2" s="29"/>
      <c r="R2" s="9">
        <f t="shared" ref="R2:R7" si="0">IF(D2="","",SUM(F2:P2)-(Q2))</f>
        <v>118</v>
      </c>
      <c r="S2" s="7"/>
      <c r="T2" s="234" t="s">
        <v>47</v>
      </c>
      <c r="U2" s="74">
        <f t="shared" ref="U2:U7" si="1">SUM(F2:H2)</f>
        <v>37</v>
      </c>
      <c r="V2" s="75" t="s">
        <v>39</v>
      </c>
    </row>
    <row r="3" spans="1:25" ht="16.5" customHeight="1" x14ac:dyDescent="0.3">
      <c r="A3" s="238"/>
      <c r="B3" s="239"/>
      <c r="C3" s="230"/>
      <c r="D3" s="21">
        <v>30</v>
      </c>
      <c r="E3" s="18" t="s">
        <v>29</v>
      </c>
      <c r="F3" s="30">
        <v>19</v>
      </c>
      <c r="G3" s="30">
        <v>9</v>
      </c>
      <c r="H3" s="30">
        <v>6</v>
      </c>
      <c r="I3" s="30">
        <v>9</v>
      </c>
      <c r="J3" s="30">
        <v>10</v>
      </c>
      <c r="K3" s="30">
        <v>12</v>
      </c>
      <c r="L3" s="30">
        <v>11</v>
      </c>
      <c r="M3" s="30">
        <v>10</v>
      </c>
      <c r="N3" s="30">
        <v>10</v>
      </c>
      <c r="O3" s="30">
        <v>12</v>
      </c>
      <c r="P3" s="30">
        <v>3</v>
      </c>
      <c r="Q3" s="31"/>
      <c r="R3" s="37">
        <f t="shared" si="0"/>
        <v>111</v>
      </c>
      <c r="S3" s="8">
        <f>IF(D2="",0,(SUM(R2+R3)))</f>
        <v>229</v>
      </c>
      <c r="T3" s="241"/>
      <c r="U3" s="114">
        <f t="shared" si="1"/>
        <v>34</v>
      </c>
      <c r="V3" s="76">
        <f>SUM(U2:U3)</f>
        <v>71</v>
      </c>
    </row>
    <row r="4" spans="1:25" ht="16.5" customHeight="1" x14ac:dyDescent="0.3">
      <c r="A4" s="237">
        <v>20</v>
      </c>
      <c r="B4" s="233" t="s">
        <v>72</v>
      </c>
      <c r="C4" s="233" t="s">
        <v>62</v>
      </c>
      <c r="D4" s="21">
        <v>236</v>
      </c>
      <c r="E4" s="17" t="s">
        <v>28</v>
      </c>
      <c r="F4" s="28">
        <v>18</v>
      </c>
      <c r="G4" s="28">
        <v>10</v>
      </c>
      <c r="H4" s="28">
        <v>6</v>
      </c>
      <c r="I4" s="28">
        <v>9</v>
      </c>
      <c r="J4" s="28">
        <v>11</v>
      </c>
      <c r="K4" s="28">
        <v>12</v>
      </c>
      <c r="L4" s="28">
        <v>12</v>
      </c>
      <c r="M4" s="28">
        <v>10</v>
      </c>
      <c r="N4" s="28">
        <v>9</v>
      </c>
      <c r="O4" s="28">
        <v>12</v>
      </c>
      <c r="P4" s="28">
        <v>3</v>
      </c>
      <c r="Q4" s="29"/>
      <c r="R4" s="9">
        <f t="shared" si="0"/>
        <v>112</v>
      </c>
      <c r="S4" s="7"/>
      <c r="T4" s="234" t="s">
        <v>49</v>
      </c>
      <c r="U4" s="74">
        <f t="shared" si="1"/>
        <v>34</v>
      </c>
      <c r="V4" s="75" t="s">
        <v>39</v>
      </c>
    </row>
    <row r="5" spans="1:25" ht="16.5" customHeight="1" x14ac:dyDescent="0.3">
      <c r="A5" s="238"/>
      <c r="B5" s="239"/>
      <c r="C5" s="230"/>
      <c r="D5" s="21">
        <v>226</v>
      </c>
      <c r="E5" s="18" t="s">
        <v>29</v>
      </c>
      <c r="F5" s="30">
        <v>18</v>
      </c>
      <c r="G5" s="30">
        <v>9</v>
      </c>
      <c r="H5" s="30">
        <v>6</v>
      </c>
      <c r="I5" s="30">
        <v>10</v>
      </c>
      <c r="J5" s="30">
        <v>10</v>
      </c>
      <c r="K5" s="30">
        <v>11</v>
      </c>
      <c r="L5" s="30">
        <v>11</v>
      </c>
      <c r="M5" s="30">
        <v>10</v>
      </c>
      <c r="N5" s="30">
        <v>10</v>
      </c>
      <c r="O5" s="30">
        <v>12</v>
      </c>
      <c r="P5" s="30">
        <v>3</v>
      </c>
      <c r="Q5" s="31"/>
      <c r="R5" s="37">
        <f t="shared" si="0"/>
        <v>110</v>
      </c>
      <c r="S5" s="8">
        <f>IF(D4="",0,(SUM(R4+R5)))</f>
        <v>222</v>
      </c>
      <c r="T5" s="235"/>
      <c r="U5" s="100">
        <f t="shared" si="1"/>
        <v>33</v>
      </c>
      <c r="V5" s="76">
        <f>SUM(U4:U5)</f>
        <v>67</v>
      </c>
    </row>
    <row r="6" spans="1:25" ht="16.5" customHeight="1" x14ac:dyDescent="0.3">
      <c r="A6" s="237">
        <v>21</v>
      </c>
      <c r="B6" s="233" t="s">
        <v>81</v>
      </c>
      <c r="C6" s="233" t="s">
        <v>82</v>
      </c>
      <c r="D6" s="21">
        <v>84</v>
      </c>
      <c r="E6" s="17" t="s">
        <v>28</v>
      </c>
      <c r="F6" s="28">
        <v>18</v>
      </c>
      <c r="G6" s="28">
        <v>9</v>
      </c>
      <c r="H6" s="28">
        <v>6</v>
      </c>
      <c r="I6" s="28">
        <v>9</v>
      </c>
      <c r="J6" s="28">
        <v>12</v>
      </c>
      <c r="K6" s="28">
        <v>12</v>
      </c>
      <c r="L6" s="28">
        <v>12</v>
      </c>
      <c r="M6" s="28">
        <v>9</v>
      </c>
      <c r="N6" s="28">
        <v>9</v>
      </c>
      <c r="O6" s="28">
        <v>11</v>
      </c>
      <c r="P6" s="28">
        <v>3</v>
      </c>
      <c r="Q6" s="29"/>
      <c r="R6" s="9">
        <f t="shared" si="0"/>
        <v>110</v>
      </c>
      <c r="S6" s="7"/>
      <c r="T6" s="234" t="s">
        <v>51</v>
      </c>
      <c r="U6" s="74">
        <f t="shared" si="1"/>
        <v>33</v>
      </c>
      <c r="V6" s="75" t="s">
        <v>39</v>
      </c>
    </row>
    <row r="7" spans="1:25" ht="16.5" customHeight="1" x14ac:dyDescent="0.3">
      <c r="A7" s="238"/>
      <c r="B7" s="239"/>
      <c r="C7" s="230"/>
      <c r="D7" s="21">
        <v>13</v>
      </c>
      <c r="E7" s="18" t="s">
        <v>29</v>
      </c>
      <c r="F7" s="30">
        <v>16</v>
      </c>
      <c r="G7" s="30">
        <v>12</v>
      </c>
      <c r="H7" s="30">
        <v>7</v>
      </c>
      <c r="I7" s="30">
        <v>10</v>
      </c>
      <c r="J7" s="30">
        <v>9</v>
      </c>
      <c r="K7" s="30">
        <v>11</v>
      </c>
      <c r="L7" s="30">
        <v>10</v>
      </c>
      <c r="M7" s="30">
        <v>9</v>
      </c>
      <c r="N7" s="30">
        <v>10</v>
      </c>
      <c r="O7" s="30">
        <v>12</v>
      </c>
      <c r="P7" s="30">
        <v>3</v>
      </c>
      <c r="Q7" s="31"/>
      <c r="R7" s="37">
        <f t="shared" si="0"/>
        <v>109</v>
      </c>
      <c r="S7" s="13">
        <f>IF(D6="",0,(SUM(R6+R7)))</f>
        <v>219</v>
      </c>
      <c r="T7" s="235"/>
      <c r="U7" s="100">
        <f t="shared" si="1"/>
        <v>35</v>
      </c>
      <c r="V7" s="76">
        <f>SUM(U6:U7)</f>
        <v>68</v>
      </c>
    </row>
    <row r="8" spans="1:25" ht="16.5" customHeight="1" x14ac:dyDescent="0.3">
      <c r="A8" s="237">
        <v>29</v>
      </c>
      <c r="B8" s="233" t="s">
        <v>75</v>
      </c>
      <c r="C8" s="233" t="s">
        <v>67</v>
      </c>
      <c r="D8" s="21">
        <v>91</v>
      </c>
      <c r="E8" s="17" t="s">
        <v>28</v>
      </c>
      <c r="F8" s="28">
        <v>15</v>
      </c>
      <c r="G8" s="28">
        <v>12</v>
      </c>
      <c r="H8" s="28">
        <v>6</v>
      </c>
      <c r="I8" s="28">
        <v>9</v>
      </c>
      <c r="J8" s="28">
        <v>12</v>
      </c>
      <c r="K8" s="28">
        <v>11</v>
      </c>
      <c r="L8" s="28">
        <v>11</v>
      </c>
      <c r="M8" s="28">
        <v>10</v>
      </c>
      <c r="N8" s="28">
        <v>10</v>
      </c>
      <c r="O8" s="28">
        <v>12</v>
      </c>
      <c r="P8" s="28">
        <v>3</v>
      </c>
      <c r="Q8" s="29"/>
      <c r="R8" s="9">
        <f t="shared" ref="R8:R39" si="2">IF(D8="","",SUM(F8:P8)-(Q8))</f>
        <v>111</v>
      </c>
      <c r="S8" s="7"/>
      <c r="T8" s="240">
        <v>4</v>
      </c>
      <c r="U8" s="74">
        <f t="shared" ref="U8:U39" si="3">SUM(F8:H8)</f>
        <v>33</v>
      </c>
      <c r="V8" s="75" t="s">
        <v>39</v>
      </c>
    </row>
    <row r="9" spans="1:25" ht="16.5" customHeight="1" x14ac:dyDescent="0.3">
      <c r="A9" s="238"/>
      <c r="B9" s="239"/>
      <c r="C9" s="230"/>
      <c r="D9" s="21">
        <v>103</v>
      </c>
      <c r="E9" s="18" t="s">
        <v>29</v>
      </c>
      <c r="F9" s="30">
        <v>15</v>
      </c>
      <c r="G9" s="30">
        <v>12</v>
      </c>
      <c r="H9" s="30">
        <v>6</v>
      </c>
      <c r="I9" s="30">
        <v>9</v>
      </c>
      <c r="J9" s="30">
        <v>9</v>
      </c>
      <c r="K9" s="30">
        <v>10</v>
      </c>
      <c r="L9" s="30">
        <v>10</v>
      </c>
      <c r="M9" s="30">
        <v>10</v>
      </c>
      <c r="N9" s="30">
        <v>10</v>
      </c>
      <c r="O9" s="30">
        <v>11</v>
      </c>
      <c r="P9" s="30">
        <v>3</v>
      </c>
      <c r="Q9" s="31"/>
      <c r="R9" s="37">
        <f t="shared" si="2"/>
        <v>105</v>
      </c>
      <c r="S9" s="13">
        <f>IF(D8="",0,(SUM(R8+R9)))</f>
        <v>216</v>
      </c>
      <c r="T9" s="241"/>
      <c r="U9" s="100">
        <f t="shared" si="3"/>
        <v>33</v>
      </c>
      <c r="V9" s="76">
        <f>SUM(U8:U9)</f>
        <v>66</v>
      </c>
    </row>
    <row r="10" spans="1:25" ht="16.5" customHeight="1" x14ac:dyDescent="0.3">
      <c r="A10" s="237">
        <v>28</v>
      </c>
      <c r="B10" s="233" t="s">
        <v>91</v>
      </c>
      <c r="C10" s="233" t="s">
        <v>92</v>
      </c>
      <c r="D10" s="21">
        <v>23</v>
      </c>
      <c r="E10" s="17" t="s">
        <v>28</v>
      </c>
      <c r="F10" s="28">
        <v>20</v>
      </c>
      <c r="G10" s="28">
        <v>14</v>
      </c>
      <c r="H10" s="28">
        <v>8</v>
      </c>
      <c r="I10" s="28">
        <v>10</v>
      </c>
      <c r="J10" s="28">
        <v>0</v>
      </c>
      <c r="K10" s="28">
        <v>14</v>
      </c>
      <c r="L10" s="28">
        <v>11</v>
      </c>
      <c r="M10" s="28">
        <v>10</v>
      </c>
      <c r="N10" s="28">
        <v>10</v>
      </c>
      <c r="O10" s="28">
        <v>11</v>
      </c>
      <c r="P10" s="28"/>
      <c r="Q10" s="29"/>
      <c r="R10" s="9">
        <f t="shared" ref="R10:R31" si="4">IF(D10="","",SUM(F10:P10)-(Q10))</f>
        <v>108</v>
      </c>
      <c r="S10" s="7"/>
      <c r="T10" s="236">
        <v>5</v>
      </c>
      <c r="U10" s="74">
        <f t="shared" ref="U10:U27" si="5">SUM(F10:H10)</f>
        <v>42</v>
      </c>
      <c r="V10" s="75" t="s">
        <v>39</v>
      </c>
    </row>
    <row r="11" spans="1:25" ht="16.5" customHeight="1" x14ac:dyDescent="0.3">
      <c r="A11" s="238"/>
      <c r="B11" s="239"/>
      <c r="C11" s="230"/>
      <c r="D11" s="21">
        <v>1</v>
      </c>
      <c r="E11" s="18" t="s">
        <v>29</v>
      </c>
      <c r="F11" s="30">
        <v>18</v>
      </c>
      <c r="G11" s="30">
        <v>13</v>
      </c>
      <c r="H11" s="30">
        <v>8</v>
      </c>
      <c r="I11" s="30">
        <v>10</v>
      </c>
      <c r="J11" s="30">
        <v>0</v>
      </c>
      <c r="K11" s="30">
        <v>14</v>
      </c>
      <c r="L11" s="30">
        <v>11</v>
      </c>
      <c r="M11" s="30">
        <v>10</v>
      </c>
      <c r="N11" s="30">
        <v>10</v>
      </c>
      <c r="O11" s="30">
        <v>12</v>
      </c>
      <c r="P11" s="30"/>
      <c r="Q11" s="31"/>
      <c r="R11" s="37">
        <f t="shared" si="4"/>
        <v>106</v>
      </c>
      <c r="S11" s="8">
        <f>IF(D10="",0,(SUM(R10+R11)))</f>
        <v>214</v>
      </c>
      <c r="T11" s="235"/>
      <c r="U11" s="114">
        <f t="shared" si="5"/>
        <v>39</v>
      </c>
      <c r="V11" s="76">
        <f>SUM(U10:U11)</f>
        <v>81</v>
      </c>
    </row>
    <row r="12" spans="1:25" ht="16.5" customHeight="1" x14ac:dyDescent="0.3">
      <c r="A12" s="237">
        <v>31</v>
      </c>
      <c r="B12" s="233" t="s">
        <v>73</v>
      </c>
      <c r="C12" s="233" t="s">
        <v>63</v>
      </c>
      <c r="D12" s="21">
        <v>22</v>
      </c>
      <c r="E12" s="17" t="s">
        <v>28</v>
      </c>
      <c r="F12" s="28">
        <v>15</v>
      </c>
      <c r="G12" s="28">
        <v>9</v>
      </c>
      <c r="H12" s="28">
        <v>0</v>
      </c>
      <c r="I12" s="28">
        <v>10</v>
      </c>
      <c r="J12" s="28">
        <v>12</v>
      </c>
      <c r="K12" s="28">
        <v>11</v>
      </c>
      <c r="L12" s="28">
        <v>11</v>
      </c>
      <c r="M12" s="28">
        <v>10</v>
      </c>
      <c r="N12" s="28">
        <v>12</v>
      </c>
      <c r="O12" s="28">
        <v>11</v>
      </c>
      <c r="P12" s="28">
        <v>3</v>
      </c>
      <c r="Q12" s="29"/>
      <c r="R12" s="9">
        <f t="shared" si="4"/>
        <v>104</v>
      </c>
      <c r="S12" s="7"/>
      <c r="T12" s="236">
        <v>6</v>
      </c>
      <c r="U12" s="74">
        <f t="shared" si="5"/>
        <v>24</v>
      </c>
      <c r="V12" s="75" t="s">
        <v>39</v>
      </c>
    </row>
    <row r="13" spans="1:25" ht="16.5" customHeight="1" x14ac:dyDescent="0.3">
      <c r="A13" s="238"/>
      <c r="B13" s="239"/>
      <c r="C13" s="230"/>
      <c r="D13" s="21">
        <v>1</v>
      </c>
      <c r="E13" s="18" t="s">
        <v>29</v>
      </c>
      <c r="F13" s="30">
        <v>14</v>
      </c>
      <c r="G13" s="30">
        <v>9</v>
      </c>
      <c r="H13" s="30">
        <v>6</v>
      </c>
      <c r="I13" s="30">
        <v>9</v>
      </c>
      <c r="J13" s="30">
        <v>9</v>
      </c>
      <c r="K13" s="30">
        <v>11</v>
      </c>
      <c r="L13" s="30">
        <v>10</v>
      </c>
      <c r="M13" s="30">
        <v>9</v>
      </c>
      <c r="N13" s="30">
        <v>10</v>
      </c>
      <c r="O13" s="30">
        <v>9</v>
      </c>
      <c r="P13" s="30"/>
      <c r="Q13" s="31"/>
      <c r="R13" s="37">
        <f t="shared" si="4"/>
        <v>96</v>
      </c>
      <c r="S13" s="8">
        <f>IF(D12="",0,(SUM(R12+R13)))</f>
        <v>200</v>
      </c>
      <c r="T13" s="235"/>
      <c r="U13" s="114">
        <f t="shared" si="5"/>
        <v>29</v>
      </c>
      <c r="V13" s="76">
        <f>SUM(U12:U13)</f>
        <v>53</v>
      </c>
    </row>
    <row r="14" spans="1:25" ht="16.5" customHeight="1" x14ac:dyDescent="0.3">
      <c r="A14" s="237">
        <v>17</v>
      </c>
      <c r="B14" s="233" t="s">
        <v>68</v>
      </c>
      <c r="C14" s="233" t="s">
        <v>65</v>
      </c>
      <c r="D14" s="21">
        <v>21</v>
      </c>
      <c r="E14" s="17" t="s">
        <v>28</v>
      </c>
      <c r="F14" s="28">
        <v>15</v>
      </c>
      <c r="G14" s="28">
        <v>9</v>
      </c>
      <c r="H14" s="28">
        <v>0</v>
      </c>
      <c r="I14" s="28">
        <v>10</v>
      </c>
      <c r="J14" s="28">
        <v>11</v>
      </c>
      <c r="K14" s="28">
        <v>10</v>
      </c>
      <c r="L14" s="28">
        <v>9</v>
      </c>
      <c r="M14" s="28">
        <v>9</v>
      </c>
      <c r="N14" s="28">
        <v>9</v>
      </c>
      <c r="O14" s="28">
        <v>10</v>
      </c>
      <c r="P14" s="28"/>
      <c r="Q14" s="29"/>
      <c r="R14" s="9">
        <f t="shared" si="4"/>
        <v>92</v>
      </c>
      <c r="S14" s="7"/>
      <c r="T14" s="240">
        <v>7</v>
      </c>
      <c r="U14" s="74">
        <f t="shared" si="5"/>
        <v>24</v>
      </c>
      <c r="V14" s="75" t="s">
        <v>39</v>
      </c>
    </row>
    <row r="15" spans="1:25" ht="16.5" customHeight="1" x14ac:dyDescent="0.3">
      <c r="A15" s="238"/>
      <c r="B15" s="239"/>
      <c r="C15" s="230"/>
      <c r="D15" s="21">
        <v>22</v>
      </c>
      <c r="E15" s="18" t="s">
        <v>29</v>
      </c>
      <c r="F15" s="30">
        <v>15</v>
      </c>
      <c r="G15" s="30">
        <v>9</v>
      </c>
      <c r="H15" s="30">
        <v>6</v>
      </c>
      <c r="I15" s="30">
        <v>8</v>
      </c>
      <c r="J15" s="30">
        <v>10</v>
      </c>
      <c r="K15" s="30">
        <v>10</v>
      </c>
      <c r="L15" s="30">
        <v>10</v>
      </c>
      <c r="M15" s="30">
        <v>9</v>
      </c>
      <c r="N15" s="30">
        <v>9</v>
      </c>
      <c r="O15" s="30">
        <v>10</v>
      </c>
      <c r="P15" s="30"/>
      <c r="Q15" s="31"/>
      <c r="R15" s="37">
        <f t="shared" si="4"/>
        <v>96</v>
      </c>
      <c r="S15" s="8">
        <f>IF(D14="",0,(SUM(R14+R15)))</f>
        <v>188</v>
      </c>
      <c r="T15" s="241"/>
      <c r="U15" s="100">
        <f t="shared" si="5"/>
        <v>30</v>
      </c>
      <c r="V15" s="76">
        <f>SUM(U14:U15)</f>
        <v>54</v>
      </c>
    </row>
    <row r="16" spans="1:25" ht="16.5" customHeight="1" x14ac:dyDescent="0.3">
      <c r="A16" s="237">
        <v>18</v>
      </c>
      <c r="B16" s="233" t="s">
        <v>68</v>
      </c>
      <c r="C16" s="233" t="s">
        <v>65</v>
      </c>
      <c r="D16" s="21">
        <v>34</v>
      </c>
      <c r="E16" s="17" t="s">
        <v>28</v>
      </c>
      <c r="F16" s="28">
        <v>14</v>
      </c>
      <c r="G16" s="28">
        <v>9</v>
      </c>
      <c r="H16" s="28">
        <v>6</v>
      </c>
      <c r="I16" s="28">
        <v>8</v>
      </c>
      <c r="J16" s="28">
        <v>0</v>
      </c>
      <c r="K16" s="28">
        <v>10</v>
      </c>
      <c r="L16" s="28">
        <v>10</v>
      </c>
      <c r="M16" s="28">
        <v>9</v>
      </c>
      <c r="N16" s="28">
        <v>9</v>
      </c>
      <c r="O16" s="28">
        <v>9</v>
      </c>
      <c r="P16" s="28"/>
      <c r="Q16" s="29"/>
      <c r="R16" s="9">
        <f t="shared" si="4"/>
        <v>84</v>
      </c>
      <c r="S16" s="7"/>
      <c r="T16" s="236">
        <v>8</v>
      </c>
      <c r="U16" s="74">
        <f t="shared" si="5"/>
        <v>29</v>
      </c>
      <c r="V16" s="75" t="s">
        <v>39</v>
      </c>
      <c r="Y16" s="1" t="s">
        <v>117</v>
      </c>
    </row>
    <row r="17" spans="1:22" ht="16.5" customHeight="1" x14ac:dyDescent="0.3">
      <c r="A17" s="238"/>
      <c r="B17" s="239"/>
      <c r="C17" s="230"/>
      <c r="D17" s="21">
        <v>31</v>
      </c>
      <c r="E17" s="18" t="s">
        <v>29</v>
      </c>
      <c r="F17" s="30">
        <v>12</v>
      </c>
      <c r="G17" s="30">
        <v>0</v>
      </c>
      <c r="H17" s="30">
        <v>6</v>
      </c>
      <c r="I17" s="30">
        <v>8</v>
      </c>
      <c r="J17" s="30">
        <v>9</v>
      </c>
      <c r="K17" s="30">
        <v>11</v>
      </c>
      <c r="L17" s="30">
        <v>9</v>
      </c>
      <c r="M17" s="30">
        <v>9</v>
      </c>
      <c r="N17" s="30">
        <v>9</v>
      </c>
      <c r="O17" s="30">
        <v>11</v>
      </c>
      <c r="P17" s="30"/>
      <c r="Q17" s="31"/>
      <c r="R17" s="37">
        <f t="shared" si="4"/>
        <v>84</v>
      </c>
      <c r="S17" s="8">
        <f>IF(D16="",0,(SUM(R16+R17)))</f>
        <v>168</v>
      </c>
      <c r="T17" s="235"/>
      <c r="U17" s="114">
        <f t="shared" si="5"/>
        <v>18</v>
      </c>
      <c r="V17" s="76">
        <f>SUM(U16:U17)</f>
        <v>47</v>
      </c>
    </row>
    <row r="18" spans="1:22" ht="16.5" customHeight="1" x14ac:dyDescent="0.3">
      <c r="A18" s="237">
        <v>23</v>
      </c>
      <c r="B18" s="233" t="s">
        <v>81</v>
      </c>
      <c r="C18" s="233" t="s">
        <v>82</v>
      </c>
      <c r="D18" s="21">
        <v>78</v>
      </c>
      <c r="E18" s="17" t="s">
        <v>28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/>
      <c r="Q18" s="29"/>
      <c r="R18" s="9">
        <f t="shared" si="4"/>
        <v>0</v>
      </c>
      <c r="S18" s="7"/>
      <c r="T18" s="236">
        <v>9</v>
      </c>
      <c r="U18" s="74">
        <f t="shared" si="5"/>
        <v>0</v>
      </c>
      <c r="V18" s="75" t="s">
        <v>39</v>
      </c>
    </row>
    <row r="19" spans="1:22" ht="16.5" customHeight="1" x14ac:dyDescent="0.3">
      <c r="A19" s="238"/>
      <c r="B19" s="239"/>
      <c r="C19" s="230"/>
      <c r="D19" s="21">
        <v>98</v>
      </c>
      <c r="E19" s="18" t="s">
        <v>29</v>
      </c>
      <c r="F19" s="30">
        <v>19</v>
      </c>
      <c r="G19" s="30">
        <v>10</v>
      </c>
      <c r="H19" s="30">
        <v>6</v>
      </c>
      <c r="I19" s="30">
        <v>10</v>
      </c>
      <c r="J19" s="30">
        <v>12</v>
      </c>
      <c r="K19" s="30">
        <v>15</v>
      </c>
      <c r="L19" s="30">
        <v>10</v>
      </c>
      <c r="M19" s="30">
        <v>11</v>
      </c>
      <c r="N19" s="30">
        <v>11</v>
      </c>
      <c r="O19" s="30">
        <v>12</v>
      </c>
      <c r="P19" s="30">
        <v>3</v>
      </c>
      <c r="Q19" s="31"/>
      <c r="R19" s="37">
        <f t="shared" si="4"/>
        <v>119</v>
      </c>
      <c r="S19" s="8">
        <f>IF(D18="",0,(SUM(R18+R19)))</f>
        <v>119</v>
      </c>
      <c r="T19" s="235"/>
      <c r="U19" s="114">
        <f t="shared" si="5"/>
        <v>35</v>
      </c>
      <c r="V19" s="76">
        <f>SUM(U18:U19)</f>
        <v>35</v>
      </c>
    </row>
    <row r="20" spans="1:22" ht="16.5" customHeight="1" x14ac:dyDescent="0.3">
      <c r="A20" s="237">
        <v>19</v>
      </c>
      <c r="B20" s="233" t="s">
        <v>72</v>
      </c>
      <c r="C20" s="233" t="s">
        <v>62</v>
      </c>
      <c r="D20" s="21">
        <v>294</v>
      </c>
      <c r="E20" s="17" t="s">
        <v>28</v>
      </c>
      <c r="F20" s="28">
        <v>19</v>
      </c>
      <c r="G20" s="28">
        <v>10</v>
      </c>
      <c r="H20" s="28">
        <v>6</v>
      </c>
      <c r="I20" s="28">
        <v>10</v>
      </c>
      <c r="J20" s="28">
        <v>12</v>
      </c>
      <c r="K20" s="28">
        <v>12</v>
      </c>
      <c r="L20" s="28">
        <v>11</v>
      </c>
      <c r="M20" s="28">
        <v>10</v>
      </c>
      <c r="N20" s="28">
        <v>9</v>
      </c>
      <c r="O20" s="28">
        <v>12</v>
      </c>
      <c r="P20" s="28">
        <v>3</v>
      </c>
      <c r="Q20" s="29"/>
      <c r="R20" s="9">
        <f t="shared" si="4"/>
        <v>114</v>
      </c>
      <c r="S20" s="7"/>
      <c r="T20" s="240">
        <v>10</v>
      </c>
      <c r="U20" s="74">
        <f t="shared" si="5"/>
        <v>35</v>
      </c>
      <c r="V20" s="75" t="s">
        <v>39</v>
      </c>
    </row>
    <row r="21" spans="1:22" ht="16.5" customHeight="1" x14ac:dyDescent="0.3">
      <c r="A21" s="238"/>
      <c r="B21" s="239"/>
      <c r="C21" s="230"/>
      <c r="D21" s="21">
        <v>328</v>
      </c>
      <c r="E21" s="18" t="s">
        <v>29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/>
      <c r="Q21" s="31"/>
      <c r="R21" s="37">
        <f t="shared" si="4"/>
        <v>0</v>
      </c>
      <c r="S21" s="8">
        <f>IF(D20="",0,(SUM(R20+R21)))</f>
        <v>114</v>
      </c>
      <c r="T21" s="241"/>
      <c r="U21" s="100">
        <f t="shared" si="5"/>
        <v>0</v>
      </c>
      <c r="V21" s="76">
        <f>SUM(U20:U21)</f>
        <v>35</v>
      </c>
    </row>
    <row r="22" spans="1:22" ht="16.5" customHeight="1" x14ac:dyDescent="0.3">
      <c r="A22" s="237">
        <v>27</v>
      </c>
      <c r="B22" s="233" t="s">
        <v>91</v>
      </c>
      <c r="C22" s="233" t="s">
        <v>92</v>
      </c>
      <c r="D22" s="21">
        <v>20</v>
      </c>
      <c r="E22" s="17" t="s">
        <v>28</v>
      </c>
      <c r="F22" s="28">
        <v>20</v>
      </c>
      <c r="G22" s="28">
        <v>13</v>
      </c>
      <c r="H22" s="28">
        <v>8</v>
      </c>
      <c r="I22" s="28">
        <v>10</v>
      </c>
      <c r="J22" s="28">
        <v>0</v>
      </c>
      <c r="K22" s="28">
        <v>14</v>
      </c>
      <c r="L22" s="28">
        <v>11</v>
      </c>
      <c r="M22" s="28">
        <v>10</v>
      </c>
      <c r="N22" s="28">
        <v>10</v>
      </c>
      <c r="O22" s="28">
        <v>10</v>
      </c>
      <c r="P22" s="28"/>
      <c r="Q22" s="29"/>
      <c r="R22" s="9">
        <f t="shared" si="4"/>
        <v>106</v>
      </c>
      <c r="S22" s="7"/>
      <c r="T22" s="236">
        <v>11</v>
      </c>
      <c r="U22" s="74">
        <f t="shared" si="5"/>
        <v>41</v>
      </c>
      <c r="V22" s="75" t="s">
        <v>39</v>
      </c>
    </row>
    <row r="23" spans="1:22" ht="16.5" customHeight="1" x14ac:dyDescent="0.3">
      <c r="A23" s="238"/>
      <c r="B23" s="239"/>
      <c r="C23" s="230"/>
      <c r="D23" s="21">
        <v>19</v>
      </c>
      <c r="E23" s="18" t="s">
        <v>29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/>
      <c r="Q23" s="31"/>
      <c r="R23" s="37">
        <f t="shared" si="4"/>
        <v>0</v>
      </c>
      <c r="S23" s="8">
        <f>IF(D22="",0,(SUM(R22+R23)))</f>
        <v>106</v>
      </c>
      <c r="T23" s="235"/>
      <c r="U23" s="100">
        <f t="shared" si="5"/>
        <v>0</v>
      </c>
      <c r="V23" s="76">
        <f>SUM(U22:U23)</f>
        <v>41</v>
      </c>
    </row>
    <row r="24" spans="1:22" ht="16.5" customHeight="1" x14ac:dyDescent="0.3">
      <c r="A24" s="237">
        <v>16</v>
      </c>
      <c r="B24" s="233" t="s">
        <v>73</v>
      </c>
      <c r="C24" s="233" t="s">
        <v>63</v>
      </c>
      <c r="D24" s="21">
        <v>33</v>
      </c>
      <c r="E24" s="17" t="s">
        <v>28</v>
      </c>
      <c r="F24" s="28">
        <v>12</v>
      </c>
      <c r="G24" s="28">
        <v>9</v>
      </c>
      <c r="H24" s="28">
        <v>6</v>
      </c>
      <c r="I24" s="28">
        <v>9</v>
      </c>
      <c r="J24" s="28">
        <v>12</v>
      </c>
      <c r="K24" s="28">
        <v>10</v>
      </c>
      <c r="L24" s="28">
        <v>11</v>
      </c>
      <c r="M24" s="28">
        <v>9</v>
      </c>
      <c r="N24" s="28">
        <v>11</v>
      </c>
      <c r="O24" s="28">
        <v>6</v>
      </c>
      <c r="P24" s="28"/>
      <c r="Q24" s="29"/>
      <c r="R24" s="9">
        <f t="shared" si="4"/>
        <v>95</v>
      </c>
      <c r="S24" s="7"/>
      <c r="T24" s="236">
        <v>12</v>
      </c>
      <c r="U24" s="74">
        <f t="shared" si="5"/>
        <v>27</v>
      </c>
      <c r="V24" s="75" t="s">
        <v>39</v>
      </c>
    </row>
    <row r="25" spans="1:22" ht="16.5" customHeight="1" x14ac:dyDescent="0.3">
      <c r="A25" s="238"/>
      <c r="B25" s="239"/>
      <c r="C25" s="230"/>
      <c r="D25" s="21">
        <v>62</v>
      </c>
      <c r="E25" s="18" t="s">
        <v>29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/>
      <c r="Q25" s="31"/>
      <c r="R25" s="37">
        <f t="shared" si="4"/>
        <v>0</v>
      </c>
      <c r="S25" s="8">
        <f>IF(D24="",0,(SUM(R24+R25)))</f>
        <v>95</v>
      </c>
      <c r="T25" s="235"/>
      <c r="U25" s="100">
        <f t="shared" si="5"/>
        <v>0</v>
      </c>
      <c r="V25" s="76">
        <f>SUM(U24:U25)</f>
        <v>27</v>
      </c>
    </row>
    <row r="26" spans="1:22" ht="16.5" customHeight="1" x14ac:dyDescent="0.3">
      <c r="A26" s="237">
        <v>22</v>
      </c>
      <c r="B26" s="233" t="s">
        <v>81</v>
      </c>
      <c r="C26" s="233" t="s">
        <v>82</v>
      </c>
      <c r="D26" s="21">
        <v>11</v>
      </c>
      <c r="E26" s="17" t="s">
        <v>28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Q26" s="29"/>
      <c r="R26" s="9">
        <f t="shared" si="4"/>
        <v>0</v>
      </c>
      <c r="S26" s="7"/>
      <c r="T26" s="240">
        <v>13</v>
      </c>
      <c r="U26" s="100">
        <f t="shared" si="5"/>
        <v>0</v>
      </c>
      <c r="V26" s="75" t="s">
        <v>39</v>
      </c>
    </row>
    <row r="27" spans="1:22" ht="16.5" customHeight="1" x14ac:dyDescent="0.3">
      <c r="A27" s="238"/>
      <c r="B27" s="239"/>
      <c r="C27" s="230"/>
      <c r="D27" s="21">
        <v>97</v>
      </c>
      <c r="E27" s="18" t="s">
        <v>29</v>
      </c>
      <c r="F27" s="27">
        <v>16</v>
      </c>
      <c r="G27" s="27">
        <v>11</v>
      </c>
      <c r="H27" s="27">
        <v>6</v>
      </c>
      <c r="I27" s="27">
        <v>10</v>
      </c>
      <c r="J27" s="27">
        <v>0</v>
      </c>
      <c r="K27" s="27">
        <v>10</v>
      </c>
      <c r="L27" s="27">
        <v>9</v>
      </c>
      <c r="M27" s="27">
        <v>9</v>
      </c>
      <c r="N27" s="27">
        <v>9</v>
      </c>
      <c r="O27" s="27">
        <v>11</v>
      </c>
      <c r="Q27" s="31"/>
      <c r="R27" s="37">
        <f t="shared" si="4"/>
        <v>91</v>
      </c>
      <c r="S27" s="8">
        <f>IF(D26="",0,(SUM(R26+R27)))</f>
        <v>91</v>
      </c>
      <c r="T27" s="241"/>
      <c r="U27" s="100">
        <f t="shared" si="5"/>
        <v>33</v>
      </c>
      <c r="V27" s="76">
        <f>SUM(U26:U27)</f>
        <v>33</v>
      </c>
    </row>
    <row r="28" spans="1:22" ht="16.5" customHeight="1" x14ac:dyDescent="0.3">
      <c r="A28" s="237">
        <v>32</v>
      </c>
      <c r="B28" s="233" t="s">
        <v>73</v>
      </c>
      <c r="C28" s="233" t="s">
        <v>63</v>
      </c>
      <c r="D28" s="21">
        <v>20</v>
      </c>
      <c r="E28" s="17" t="s">
        <v>28</v>
      </c>
      <c r="F28" s="28">
        <v>13</v>
      </c>
      <c r="G28" s="28">
        <v>9</v>
      </c>
      <c r="H28" s="28">
        <v>0</v>
      </c>
      <c r="I28" s="28">
        <v>9</v>
      </c>
      <c r="J28" s="28">
        <v>10</v>
      </c>
      <c r="K28" s="28">
        <v>10</v>
      </c>
      <c r="L28" s="28">
        <v>9</v>
      </c>
      <c r="M28" s="28">
        <v>9</v>
      </c>
      <c r="N28" s="28">
        <v>9</v>
      </c>
      <c r="O28" s="28">
        <v>8</v>
      </c>
      <c r="P28" s="28"/>
      <c r="Q28" s="29"/>
      <c r="R28" s="9">
        <f t="shared" si="4"/>
        <v>86</v>
      </c>
      <c r="S28" s="7"/>
      <c r="T28" s="236">
        <v>14</v>
      </c>
      <c r="U28" s="74">
        <f>SUM(F28:H28)</f>
        <v>22</v>
      </c>
      <c r="V28" s="75" t="s">
        <v>39</v>
      </c>
    </row>
    <row r="29" spans="1:22" ht="16.5" customHeight="1" x14ac:dyDescent="0.3">
      <c r="A29" s="238"/>
      <c r="B29" s="239"/>
      <c r="C29" s="230"/>
      <c r="D29" s="21">
        <v>52</v>
      </c>
      <c r="E29" s="18" t="s">
        <v>29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/>
      <c r="Q29" s="31"/>
      <c r="R29" s="37">
        <f t="shared" si="4"/>
        <v>0</v>
      </c>
      <c r="S29" s="8">
        <f>IF(D28="",0,(SUM(R28+R29)))</f>
        <v>86</v>
      </c>
      <c r="T29" s="235"/>
      <c r="U29" s="114">
        <f>SUM(F29:H29)</f>
        <v>0</v>
      </c>
      <c r="V29" s="76">
        <f>SUM(U28:U29)</f>
        <v>22</v>
      </c>
    </row>
    <row r="30" spans="1:22" ht="16.5" customHeight="1" x14ac:dyDescent="0.3">
      <c r="A30" s="237">
        <v>15</v>
      </c>
      <c r="B30" s="233" t="s">
        <v>73</v>
      </c>
      <c r="C30" s="233" t="s">
        <v>63</v>
      </c>
      <c r="D30" s="21">
        <v>116</v>
      </c>
      <c r="E30" s="17" t="s">
        <v>28</v>
      </c>
      <c r="F30" s="28">
        <v>0</v>
      </c>
      <c r="G30" s="28">
        <v>11</v>
      </c>
      <c r="H30" s="28">
        <v>6</v>
      </c>
      <c r="I30" s="28">
        <v>10</v>
      </c>
      <c r="J30" s="28">
        <v>9</v>
      </c>
      <c r="K30" s="28">
        <v>12</v>
      </c>
      <c r="L30" s="28">
        <v>11</v>
      </c>
      <c r="M30" s="28">
        <v>9</v>
      </c>
      <c r="N30" s="28">
        <v>10</v>
      </c>
      <c r="O30" s="28">
        <v>6</v>
      </c>
      <c r="P30" s="28"/>
      <c r="Q30" s="29"/>
      <c r="R30" s="9">
        <f t="shared" si="4"/>
        <v>84</v>
      </c>
      <c r="S30" s="7"/>
      <c r="T30" s="236">
        <v>15</v>
      </c>
      <c r="U30" s="74">
        <f>SUM(F30:H30)</f>
        <v>17</v>
      </c>
      <c r="V30" s="75" t="s">
        <v>39</v>
      </c>
    </row>
    <row r="31" spans="1:22" ht="16.5" customHeight="1" x14ac:dyDescent="0.3">
      <c r="A31" s="238"/>
      <c r="B31" s="239"/>
      <c r="C31" s="230"/>
      <c r="D31" s="21">
        <v>145</v>
      </c>
      <c r="E31" s="18" t="s">
        <v>29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/>
      <c r="Q31" s="31"/>
      <c r="R31" s="37">
        <f t="shared" si="4"/>
        <v>0</v>
      </c>
      <c r="S31" s="8">
        <f>IF(D30="",0,(SUM(R30+R31)))</f>
        <v>84</v>
      </c>
      <c r="T31" s="235"/>
      <c r="U31" s="100">
        <f>SUM(F31:H31)</f>
        <v>0</v>
      </c>
      <c r="V31" s="76">
        <f>SUM(U30:U31)</f>
        <v>17</v>
      </c>
    </row>
    <row r="32" spans="1:22" ht="16.5" customHeight="1" x14ac:dyDescent="0.3">
      <c r="A32" s="237">
        <v>13</v>
      </c>
      <c r="B32" s="233" t="s">
        <v>74</v>
      </c>
      <c r="C32" s="233" t="s">
        <v>90</v>
      </c>
      <c r="D32" s="21">
        <v>124</v>
      </c>
      <c r="E32" s="17" t="s">
        <v>28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/>
      <c r="Q32" s="29"/>
      <c r="R32" s="9">
        <f t="shared" si="2"/>
        <v>0</v>
      </c>
      <c r="S32" s="7"/>
      <c r="T32" s="240"/>
      <c r="U32" s="74">
        <f t="shared" si="3"/>
        <v>0</v>
      </c>
      <c r="V32" s="75" t="s">
        <v>39</v>
      </c>
    </row>
    <row r="33" spans="1:22" ht="16.5" customHeight="1" x14ac:dyDescent="0.3">
      <c r="A33" s="238"/>
      <c r="B33" s="239"/>
      <c r="C33" s="230"/>
      <c r="D33" s="21">
        <v>125</v>
      </c>
      <c r="E33" s="18" t="s">
        <v>29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/>
      <c r="Q33" s="31"/>
      <c r="R33" s="37">
        <f t="shared" si="2"/>
        <v>0</v>
      </c>
      <c r="S33" s="8">
        <f>IF(D32="",0,(SUM(R32+R33)))</f>
        <v>0</v>
      </c>
      <c r="T33" s="241"/>
      <c r="U33" s="100">
        <f t="shared" si="3"/>
        <v>0</v>
      </c>
      <c r="V33" s="76">
        <f>SUM(U32:U33)</f>
        <v>0</v>
      </c>
    </row>
    <row r="34" spans="1:22" ht="16.5" customHeight="1" x14ac:dyDescent="0.3">
      <c r="A34" s="237">
        <v>14</v>
      </c>
      <c r="B34" s="233" t="s">
        <v>74</v>
      </c>
      <c r="C34" s="233" t="s">
        <v>64</v>
      </c>
      <c r="D34" s="21">
        <v>68</v>
      </c>
      <c r="E34" s="17" t="s">
        <v>28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/>
      <c r="Q34" s="29"/>
      <c r="R34" s="9">
        <f t="shared" si="2"/>
        <v>0</v>
      </c>
      <c r="S34" s="7"/>
      <c r="T34" s="236"/>
      <c r="U34" s="74">
        <f t="shared" si="3"/>
        <v>0</v>
      </c>
      <c r="V34" s="75" t="s">
        <v>39</v>
      </c>
    </row>
    <row r="35" spans="1:22" ht="16.5" customHeight="1" x14ac:dyDescent="0.3">
      <c r="A35" s="238"/>
      <c r="B35" s="239"/>
      <c r="C35" s="230"/>
      <c r="D35" s="21">
        <v>66</v>
      </c>
      <c r="E35" s="18" t="s">
        <v>29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/>
      <c r="Q35" s="31"/>
      <c r="R35" s="37">
        <f t="shared" si="2"/>
        <v>0</v>
      </c>
      <c r="S35" s="8">
        <f>IF(D34="",0,(SUM(R34+R35)))</f>
        <v>0</v>
      </c>
      <c r="T35" s="235"/>
      <c r="U35" s="100">
        <f t="shared" si="3"/>
        <v>0</v>
      </c>
      <c r="V35" s="76">
        <f>SUM(U34:U35)</f>
        <v>0</v>
      </c>
    </row>
    <row r="36" spans="1:22" ht="16.5" customHeight="1" x14ac:dyDescent="0.3">
      <c r="A36" s="237">
        <v>25</v>
      </c>
      <c r="B36" s="233" t="s">
        <v>91</v>
      </c>
      <c r="C36" s="233" t="s">
        <v>92</v>
      </c>
      <c r="D36" s="21">
        <v>41</v>
      </c>
      <c r="E36" s="17" t="s">
        <v>28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/>
      <c r="Q36" s="29"/>
      <c r="R36" s="9">
        <f t="shared" si="2"/>
        <v>0</v>
      </c>
      <c r="S36" s="7"/>
      <c r="T36" s="236"/>
      <c r="U36" s="74">
        <f t="shared" si="3"/>
        <v>0</v>
      </c>
      <c r="V36" s="75" t="s">
        <v>39</v>
      </c>
    </row>
    <row r="37" spans="1:22" ht="16.5" customHeight="1" x14ac:dyDescent="0.3">
      <c r="A37" s="238"/>
      <c r="B37" s="239"/>
      <c r="C37" s="230"/>
      <c r="D37" s="21">
        <v>46</v>
      </c>
      <c r="E37" s="18" t="s">
        <v>29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/>
      <c r="Q37" s="31"/>
      <c r="R37" s="37">
        <f t="shared" si="2"/>
        <v>0</v>
      </c>
      <c r="S37" s="13">
        <f>IF(D36="",0,(SUM(R36+R37)))</f>
        <v>0</v>
      </c>
      <c r="T37" s="235"/>
      <c r="U37" s="100">
        <f t="shared" si="3"/>
        <v>0</v>
      </c>
      <c r="V37" s="76">
        <f>SUM(U36:U37)</f>
        <v>0</v>
      </c>
    </row>
    <row r="38" spans="1:22" ht="16.5" customHeight="1" x14ac:dyDescent="0.3">
      <c r="A38" s="237">
        <v>26</v>
      </c>
      <c r="B38" s="233" t="s">
        <v>91</v>
      </c>
      <c r="C38" s="233" t="s">
        <v>92</v>
      </c>
      <c r="D38" s="21">
        <v>32</v>
      </c>
      <c r="E38" s="17" t="s">
        <v>28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/>
      <c r="Q38" s="29"/>
      <c r="R38" s="9">
        <f t="shared" si="2"/>
        <v>0</v>
      </c>
      <c r="S38" s="7"/>
      <c r="T38" s="236"/>
      <c r="U38" s="74">
        <f t="shared" si="3"/>
        <v>0</v>
      </c>
      <c r="V38" s="75" t="s">
        <v>39</v>
      </c>
    </row>
    <row r="39" spans="1:22" ht="16.5" customHeight="1" x14ac:dyDescent="0.3">
      <c r="A39" s="238"/>
      <c r="B39" s="239"/>
      <c r="C39" s="230"/>
      <c r="D39" s="21">
        <v>8</v>
      </c>
      <c r="E39" s="18" t="s">
        <v>29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/>
      <c r="Q39" s="31"/>
      <c r="R39" s="37">
        <f t="shared" si="2"/>
        <v>0</v>
      </c>
      <c r="S39" s="8">
        <f>IF(D38="",0,(SUM(R38+R39)))</f>
        <v>0</v>
      </c>
      <c r="T39" s="235"/>
      <c r="U39" s="100">
        <f t="shared" si="3"/>
        <v>0</v>
      </c>
      <c r="V39" s="76">
        <f>SUM(U38:U39)</f>
        <v>0</v>
      </c>
    </row>
    <row r="40" spans="1:22" ht="16.5" customHeight="1" x14ac:dyDescent="0.3">
      <c r="A40" s="237">
        <v>24</v>
      </c>
      <c r="B40" s="233" t="s">
        <v>81</v>
      </c>
      <c r="C40" s="233" t="s">
        <v>82</v>
      </c>
      <c r="D40" s="21">
        <v>21</v>
      </c>
      <c r="E40" s="17" t="s">
        <v>28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/>
      <c r="Q40" s="29"/>
      <c r="R40" s="9">
        <f t="shared" ref="R40:R41" si="6">IF(D40="","",SUM(F40:P40)-(Q40))</f>
        <v>0</v>
      </c>
      <c r="S40" s="7"/>
      <c r="T40" s="236"/>
      <c r="U40" s="74">
        <f t="shared" ref="U40:U41" si="7">SUM(F40:H40)</f>
        <v>0</v>
      </c>
      <c r="V40" s="75" t="s">
        <v>39</v>
      </c>
    </row>
    <row r="41" spans="1:22" ht="16.5" customHeight="1" x14ac:dyDescent="0.3">
      <c r="A41" s="238"/>
      <c r="B41" s="239"/>
      <c r="C41" s="230"/>
      <c r="D41" s="21">
        <v>75</v>
      </c>
      <c r="E41" s="18" t="s">
        <v>29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/>
      <c r="Q41" s="31"/>
      <c r="R41" s="37">
        <f t="shared" si="6"/>
        <v>0</v>
      </c>
      <c r="S41" s="8">
        <f>IF(D40="",0,(SUM(R40+R41)))</f>
        <v>0</v>
      </c>
      <c r="T41" s="235"/>
      <c r="U41" s="114">
        <f t="shared" si="7"/>
        <v>0</v>
      </c>
      <c r="V41" s="76">
        <f>SUM(U40:U41)</f>
        <v>0</v>
      </c>
    </row>
    <row r="56" spans="2:2" ht="16.5" customHeight="1" x14ac:dyDescent="0.3">
      <c r="B56" s="1"/>
    </row>
  </sheetData>
  <mergeCells count="80">
    <mergeCell ref="A40:A41"/>
    <mergeCell ref="B40:B41"/>
    <mergeCell ref="A2:A3"/>
    <mergeCell ref="B2:B3"/>
    <mergeCell ref="C2:C3"/>
    <mergeCell ref="C20:C21"/>
    <mergeCell ref="B36:B37"/>
    <mergeCell ref="A32:A33"/>
    <mergeCell ref="B32:B33"/>
    <mergeCell ref="C22:C23"/>
    <mergeCell ref="C24:C25"/>
    <mergeCell ref="A22:A23"/>
    <mergeCell ref="A34:A35"/>
    <mergeCell ref="C34:C35"/>
    <mergeCell ref="C36:C37"/>
    <mergeCell ref="C14:C15"/>
    <mergeCell ref="T2:T3"/>
    <mergeCell ref="A38:A39"/>
    <mergeCell ref="B22:B23"/>
    <mergeCell ref="C38:C39"/>
    <mergeCell ref="A6:A7"/>
    <mergeCell ref="A28:A29"/>
    <mergeCell ref="T30:T31"/>
    <mergeCell ref="A12:A13"/>
    <mergeCell ref="B12:B13"/>
    <mergeCell ref="C12:C13"/>
    <mergeCell ref="T12:T13"/>
    <mergeCell ref="A10:A11"/>
    <mergeCell ref="B10:B11"/>
    <mergeCell ref="A36:A37"/>
    <mergeCell ref="B34:B35"/>
    <mergeCell ref="C32:C33"/>
    <mergeCell ref="B28:B29"/>
    <mergeCell ref="C26:C27"/>
    <mergeCell ref="T20:T21"/>
    <mergeCell ref="C28:C29"/>
    <mergeCell ref="T28:T29"/>
    <mergeCell ref="T34:T35"/>
    <mergeCell ref="T16:T17"/>
    <mergeCell ref="A8:A9"/>
    <mergeCell ref="C40:C41"/>
    <mergeCell ref="T40:T41"/>
    <mergeCell ref="T22:T23"/>
    <mergeCell ref="T32:T33"/>
    <mergeCell ref="T36:T37"/>
    <mergeCell ref="T26:T27"/>
    <mergeCell ref="T38:T39"/>
    <mergeCell ref="A30:A31"/>
    <mergeCell ref="A20:A21"/>
    <mergeCell ref="B20:B21"/>
    <mergeCell ref="B30:B31"/>
    <mergeCell ref="A24:A25"/>
    <mergeCell ref="T8:T9"/>
    <mergeCell ref="B38:B39"/>
    <mergeCell ref="B6:B7"/>
    <mergeCell ref="B4:B5"/>
    <mergeCell ref="A4:A5"/>
    <mergeCell ref="C6:C7"/>
    <mergeCell ref="B24:B25"/>
    <mergeCell ref="A14:A15"/>
    <mergeCell ref="B14:B15"/>
    <mergeCell ref="C8:C9"/>
    <mergeCell ref="C10:C11"/>
    <mergeCell ref="A16:A17"/>
    <mergeCell ref="B16:B17"/>
    <mergeCell ref="A18:A19"/>
    <mergeCell ref="B18:B19"/>
    <mergeCell ref="C18:C19"/>
    <mergeCell ref="C30:C31"/>
    <mergeCell ref="C4:C5"/>
    <mergeCell ref="T4:T5"/>
    <mergeCell ref="T18:T19"/>
    <mergeCell ref="A26:A27"/>
    <mergeCell ref="B26:B27"/>
    <mergeCell ref="T6:T7"/>
    <mergeCell ref="T24:T25"/>
    <mergeCell ref="T14:T15"/>
    <mergeCell ref="T10:T11"/>
    <mergeCell ref="B8:B9"/>
    <mergeCell ref="C16:C17"/>
  </mergeCells>
  <phoneticPr fontId="0" type="noConversion"/>
  <printOptions gridLines="1"/>
  <pageMargins left="0.31496062992125984" right="0.15748031496062992" top="0.55118110236220474" bottom="0.55118110236220474" header="0.51181102362204722" footer="0.51181102362204722"/>
  <pageSetup paperSize="9" scale="81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0"/>
  <sheetViews>
    <sheetView zoomScale="125" zoomScaleNormal="125" workbookViewId="0">
      <pane ySplit="1" topLeftCell="A2" activePane="bottomLeft" state="frozen"/>
      <selection pane="bottomLeft" activeCell="A16" sqref="A1:S16"/>
    </sheetView>
  </sheetViews>
  <sheetFormatPr defaultColWidth="9.109375" defaultRowHeight="15.75" customHeight="1" x14ac:dyDescent="0.3"/>
  <cols>
    <col min="1" max="1" width="5" style="2" customWidth="1"/>
    <col min="2" max="2" width="19.5546875" style="2" customWidth="1"/>
    <col min="3" max="3" width="6.88671875" style="2" customWidth="1"/>
    <col min="4" max="4" width="6.109375" style="20" customWidth="1"/>
    <col min="5" max="16" width="4.33203125" style="27" customWidth="1"/>
    <col min="17" max="17" width="5.44140625" style="1" customWidth="1"/>
    <col min="18" max="18" width="5.44140625" style="4" customWidth="1"/>
    <col min="19" max="19" width="11.109375" style="1" bestFit="1" customWidth="1"/>
    <col min="20" max="16384" width="9.109375" style="1"/>
  </cols>
  <sheetData>
    <row r="1" spans="1:20" s="44" customFormat="1" ht="15.75" customHeight="1" x14ac:dyDescent="0.2">
      <c r="A1" s="59" t="s">
        <v>20</v>
      </c>
      <c r="B1" s="39" t="s">
        <v>35</v>
      </c>
      <c r="C1" s="39" t="s">
        <v>32</v>
      </c>
      <c r="D1" s="40" t="s">
        <v>0</v>
      </c>
      <c r="E1" s="41" t="s">
        <v>2</v>
      </c>
      <c r="F1" s="41" t="s">
        <v>3</v>
      </c>
      <c r="G1" s="41" t="s">
        <v>4</v>
      </c>
      <c r="H1" s="41" t="s">
        <v>21</v>
      </c>
      <c r="I1" s="41" t="s">
        <v>5</v>
      </c>
      <c r="J1" s="41" t="s">
        <v>6</v>
      </c>
      <c r="K1" s="41" t="s">
        <v>7</v>
      </c>
      <c r="L1" s="41" t="s">
        <v>8</v>
      </c>
      <c r="M1" s="41" t="s">
        <v>19</v>
      </c>
      <c r="N1" s="41" t="s">
        <v>30</v>
      </c>
      <c r="O1" s="41" t="s">
        <v>17</v>
      </c>
      <c r="P1" s="42" t="s">
        <v>9</v>
      </c>
      <c r="Q1" s="43" t="s">
        <v>31</v>
      </c>
      <c r="R1" s="38" t="s">
        <v>10</v>
      </c>
      <c r="S1" s="67" t="s">
        <v>38</v>
      </c>
      <c r="T1" s="11"/>
    </row>
    <row r="2" spans="1:20" ht="15.75" customHeight="1" x14ac:dyDescent="0.3">
      <c r="A2" s="58">
        <v>14</v>
      </c>
      <c r="B2" s="32" t="s">
        <v>72</v>
      </c>
      <c r="C2" s="32" t="s">
        <v>62</v>
      </c>
      <c r="D2" s="19" t="s">
        <v>79</v>
      </c>
      <c r="E2" s="32">
        <v>15</v>
      </c>
      <c r="F2" s="32">
        <v>10</v>
      </c>
      <c r="G2" s="32">
        <v>6</v>
      </c>
      <c r="H2" s="32">
        <v>10</v>
      </c>
      <c r="I2" s="32">
        <v>11</v>
      </c>
      <c r="J2" s="32">
        <v>13</v>
      </c>
      <c r="K2" s="32">
        <v>10</v>
      </c>
      <c r="L2" s="32">
        <v>10</v>
      </c>
      <c r="M2" s="32">
        <v>11</v>
      </c>
      <c r="N2" s="32">
        <v>12</v>
      </c>
      <c r="O2" s="32">
        <v>3</v>
      </c>
      <c r="P2" s="32"/>
      <c r="Q2" s="22">
        <f t="shared" ref="Q2:Q15" si="0">IF(D2="","",SUM(E2:O2)-(P2))</f>
        <v>111</v>
      </c>
      <c r="R2" s="131" t="s">
        <v>47</v>
      </c>
      <c r="S2" s="77">
        <f t="shared" ref="S2:S15" si="1">SUM(E2:G2)</f>
        <v>31</v>
      </c>
    </row>
    <row r="3" spans="1:20" ht="15.75" customHeight="1" x14ac:dyDescent="0.3">
      <c r="A3" s="58">
        <v>12</v>
      </c>
      <c r="B3" s="32" t="s">
        <v>72</v>
      </c>
      <c r="C3" s="32" t="s">
        <v>62</v>
      </c>
      <c r="D3" s="19" t="s">
        <v>77</v>
      </c>
      <c r="E3" s="32">
        <v>16</v>
      </c>
      <c r="F3" s="32">
        <v>10</v>
      </c>
      <c r="G3" s="32">
        <v>6</v>
      </c>
      <c r="H3" s="32">
        <v>10</v>
      </c>
      <c r="I3" s="32">
        <v>11</v>
      </c>
      <c r="J3" s="32">
        <v>12</v>
      </c>
      <c r="K3" s="32">
        <v>10</v>
      </c>
      <c r="L3" s="32">
        <v>9</v>
      </c>
      <c r="M3" s="32">
        <v>10</v>
      </c>
      <c r="N3" s="32">
        <v>11</v>
      </c>
      <c r="O3" s="32">
        <v>3</v>
      </c>
      <c r="P3" s="32"/>
      <c r="Q3" s="22">
        <f t="shared" si="0"/>
        <v>108</v>
      </c>
      <c r="R3" s="131" t="s">
        <v>49</v>
      </c>
      <c r="S3" s="77">
        <f t="shared" si="1"/>
        <v>32</v>
      </c>
    </row>
    <row r="4" spans="1:20" ht="15.75" customHeight="1" x14ac:dyDescent="0.3">
      <c r="A4" s="58">
        <v>2</v>
      </c>
      <c r="B4" s="32" t="s">
        <v>74</v>
      </c>
      <c r="C4" s="32" t="s">
        <v>64</v>
      </c>
      <c r="D4" s="19" t="s">
        <v>88</v>
      </c>
      <c r="E4" s="23">
        <v>15</v>
      </c>
      <c r="F4" s="23">
        <v>12</v>
      </c>
      <c r="G4" s="23">
        <v>6</v>
      </c>
      <c r="H4" s="23">
        <v>9</v>
      </c>
      <c r="I4" s="23">
        <v>11</v>
      </c>
      <c r="J4" s="23">
        <v>12</v>
      </c>
      <c r="K4" s="23">
        <v>9</v>
      </c>
      <c r="L4" s="23">
        <v>9</v>
      </c>
      <c r="M4" s="23">
        <v>9</v>
      </c>
      <c r="N4" s="23">
        <v>10</v>
      </c>
      <c r="O4" s="23">
        <v>3</v>
      </c>
      <c r="P4" s="24"/>
      <c r="Q4" s="22">
        <f t="shared" si="0"/>
        <v>105</v>
      </c>
      <c r="R4" s="131" t="s">
        <v>51</v>
      </c>
      <c r="S4" s="77">
        <f t="shared" si="1"/>
        <v>33</v>
      </c>
    </row>
    <row r="5" spans="1:20" ht="15.75" customHeight="1" x14ac:dyDescent="0.3">
      <c r="A5" s="58">
        <v>4</v>
      </c>
      <c r="B5" s="32" t="s">
        <v>74</v>
      </c>
      <c r="C5" s="32" t="s">
        <v>64</v>
      </c>
      <c r="D5" s="19" t="s">
        <v>69</v>
      </c>
      <c r="E5" s="23">
        <v>15</v>
      </c>
      <c r="F5" s="23">
        <v>10</v>
      </c>
      <c r="G5" s="23">
        <v>7</v>
      </c>
      <c r="H5" s="23">
        <v>9</v>
      </c>
      <c r="I5" s="23">
        <v>10</v>
      </c>
      <c r="J5" s="23">
        <v>12</v>
      </c>
      <c r="K5" s="23">
        <v>9</v>
      </c>
      <c r="L5" s="23">
        <v>9</v>
      </c>
      <c r="M5" s="23">
        <v>9</v>
      </c>
      <c r="N5" s="23">
        <v>10</v>
      </c>
      <c r="O5" s="23">
        <v>3</v>
      </c>
      <c r="P5" s="24"/>
      <c r="Q5" s="22">
        <f t="shared" si="0"/>
        <v>103</v>
      </c>
      <c r="R5" s="32">
        <v>4</v>
      </c>
      <c r="S5" s="77">
        <f t="shared" si="1"/>
        <v>32</v>
      </c>
    </row>
    <row r="6" spans="1:20" ht="15.75" customHeight="1" x14ac:dyDescent="0.3">
      <c r="A6" s="58">
        <v>17</v>
      </c>
      <c r="B6" s="32" t="s">
        <v>81</v>
      </c>
      <c r="C6" s="32" t="s">
        <v>82</v>
      </c>
      <c r="D6" s="19" t="s">
        <v>84</v>
      </c>
      <c r="E6" s="32">
        <v>18</v>
      </c>
      <c r="F6" s="32">
        <v>12</v>
      </c>
      <c r="G6" s="32">
        <v>6</v>
      </c>
      <c r="H6" s="32">
        <v>10</v>
      </c>
      <c r="I6" s="32">
        <v>0</v>
      </c>
      <c r="J6" s="32">
        <v>12</v>
      </c>
      <c r="K6" s="32">
        <v>10</v>
      </c>
      <c r="L6" s="32">
        <v>9</v>
      </c>
      <c r="M6" s="32">
        <v>9</v>
      </c>
      <c r="N6" s="32">
        <v>12</v>
      </c>
      <c r="O6" s="32"/>
      <c r="P6" s="32"/>
      <c r="Q6" s="22">
        <f t="shared" si="0"/>
        <v>98</v>
      </c>
      <c r="R6" s="32">
        <v>5</v>
      </c>
      <c r="S6" s="77">
        <f t="shared" si="1"/>
        <v>36</v>
      </c>
    </row>
    <row r="7" spans="1:20" ht="15.75" customHeight="1" x14ac:dyDescent="0.3">
      <c r="A7" s="58">
        <v>19</v>
      </c>
      <c r="B7" s="32" t="s">
        <v>81</v>
      </c>
      <c r="C7" s="32" t="s">
        <v>82</v>
      </c>
      <c r="D7" s="19" t="s">
        <v>86</v>
      </c>
      <c r="E7" s="23">
        <v>14</v>
      </c>
      <c r="F7" s="23">
        <v>9</v>
      </c>
      <c r="G7" s="23">
        <v>6</v>
      </c>
      <c r="H7" s="23">
        <v>9</v>
      </c>
      <c r="I7" s="23">
        <v>9</v>
      </c>
      <c r="J7" s="23">
        <v>10</v>
      </c>
      <c r="K7" s="23">
        <v>10</v>
      </c>
      <c r="L7" s="23">
        <v>9</v>
      </c>
      <c r="M7" s="23">
        <v>9</v>
      </c>
      <c r="N7" s="23">
        <v>9</v>
      </c>
      <c r="O7" s="23"/>
      <c r="P7" s="24"/>
      <c r="Q7" s="22">
        <f t="shared" si="0"/>
        <v>94</v>
      </c>
      <c r="R7" s="32">
        <v>6</v>
      </c>
      <c r="S7" s="77">
        <f t="shared" si="1"/>
        <v>29</v>
      </c>
    </row>
    <row r="8" spans="1:20" ht="15.75" customHeight="1" x14ac:dyDescent="0.3">
      <c r="A8" s="58">
        <v>18</v>
      </c>
      <c r="B8" s="32" t="s">
        <v>81</v>
      </c>
      <c r="C8" s="32" t="s">
        <v>82</v>
      </c>
      <c r="D8" s="19" t="s">
        <v>85</v>
      </c>
      <c r="E8" s="32">
        <v>13</v>
      </c>
      <c r="F8" s="32">
        <v>15</v>
      </c>
      <c r="G8" s="32">
        <v>0</v>
      </c>
      <c r="H8" s="32">
        <v>9</v>
      </c>
      <c r="I8" s="32">
        <v>9</v>
      </c>
      <c r="J8" s="32">
        <v>11</v>
      </c>
      <c r="K8" s="32">
        <v>10</v>
      </c>
      <c r="L8" s="32">
        <v>9</v>
      </c>
      <c r="M8" s="32">
        <v>9</v>
      </c>
      <c r="N8" s="32">
        <v>9</v>
      </c>
      <c r="O8" s="32"/>
      <c r="P8" s="32"/>
      <c r="Q8" s="22">
        <f t="shared" si="0"/>
        <v>94</v>
      </c>
      <c r="R8" s="32">
        <v>7</v>
      </c>
      <c r="S8" s="77">
        <f t="shared" si="1"/>
        <v>28</v>
      </c>
    </row>
    <row r="9" spans="1:20" ht="15.75" customHeight="1" x14ac:dyDescent="0.3">
      <c r="A9" s="58">
        <v>10</v>
      </c>
      <c r="B9" s="32" t="s">
        <v>68</v>
      </c>
      <c r="C9" s="32" t="s">
        <v>71</v>
      </c>
      <c r="D9" s="19" t="s">
        <v>70</v>
      </c>
      <c r="E9" s="32">
        <v>15</v>
      </c>
      <c r="F9" s="32">
        <v>9</v>
      </c>
      <c r="G9" s="32">
        <v>0</v>
      </c>
      <c r="H9" s="32">
        <v>10</v>
      </c>
      <c r="I9" s="32">
        <v>10</v>
      </c>
      <c r="J9" s="32">
        <v>10</v>
      </c>
      <c r="K9" s="32">
        <v>11</v>
      </c>
      <c r="L9" s="32">
        <v>11</v>
      </c>
      <c r="M9" s="32">
        <v>9</v>
      </c>
      <c r="N9" s="32">
        <v>8</v>
      </c>
      <c r="O9" s="32"/>
      <c r="P9" s="32"/>
      <c r="Q9" s="22">
        <f t="shared" si="0"/>
        <v>93</v>
      </c>
      <c r="R9" s="32">
        <v>8</v>
      </c>
      <c r="S9" s="77">
        <f t="shared" si="1"/>
        <v>24</v>
      </c>
    </row>
    <row r="10" spans="1:20" ht="15.75" customHeight="1" x14ac:dyDescent="0.3">
      <c r="A10" s="58">
        <v>13</v>
      </c>
      <c r="B10" s="32" t="s">
        <v>72</v>
      </c>
      <c r="C10" s="32" t="s">
        <v>62</v>
      </c>
      <c r="D10" s="19" t="s">
        <v>78</v>
      </c>
      <c r="E10" s="32">
        <v>13</v>
      </c>
      <c r="F10" s="32">
        <v>9</v>
      </c>
      <c r="G10" s="32">
        <v>0</v>
      </c>
      <c r="H10" s="32">
        <v>9</v>
      </c>
      <c r="I10" s="32">
        <v>9</v>
      </c>
      <c r="J10" s="32">
        <v>11</v>
      </c>
      <c r="K10" s="32">
        <v>11</v>
      </c>
      <c r="L10" s="32">
        <v>9</v>
      </c>
      <c r="M10" s="32">
        <v>10</v>
      </c>
      <c r="N10" s="32">
        <v>11</v>
      </c>
      <c r="O10" s="32"/>
      <c r="P10" s="32"/>
      <c r="Q10" s="22">
        <f t="shared" si="0"/>
        <v>92</v>
      </c>
      <c r="R10" s="32">
        <v>9</v>
      </c>
      <c r="S10" s="77">
        <f t="shared" si="1"/>
        <v>22</v>
      </c>
    </row>
    <row r="11" spans="1:20" ht="15.75" customHeight="1" x14ac:dyDescent="0.3">
      <c r="A11" s="58">
        <v>16</v>
      </c>
      <c r="B11" s="32" t="s">
        <v>81</v>
      </c>
      <c r="C11" s="32" t="s">
        <v>82</v>
      </c>
      <c r="D11" s="19" t="s">
        <v>83</v>
      </c>
      <c r="E11" s="32">
        <v>13</v>
      </c>
      <c r="F11" s="32">
        <v>10</v>
      </c>
      <c r="G11" s="32">
        <v>0</v>
      </c>
      <c r="H11" s="32">
        <v>9</v>
      </c>
      <c r="I11" s="32">
        <v>11</v>
      </c>
      <c r="J11" s="32">
        <v>10</v>
      </c>
      <c r="K11" s="32">
        <v>10</v>
      </c>
      <c r="L11" s="32">
        <v>9</v>
      </c>
      <c r="M11" s="32">
        <v>9</v>
      </c>
      <c r="N11" s="32">
        <v>8</v>
      </c>
      <c r="O11" s="32"/>
      <c r="P11" s="32"/>
      <c r="Q11" s="22">
        <f t="shared" si="0"/>
        <v>89</v>
      </c>
      <c r="R11" s="32">
        <v>10</v>
      </c>
      <c r="S11" s="77">
        <f t="shared" si="1"/>
        <v>23</v>
      </c>
    </row>
    <row r="12" spans="1:20" ht="15.75" customHeight="1" x14ac:dyDescent="0.3">
      <c r="A12" s="58">
        <v>9</v>
      </c>
      <c r="B12" s="32" t="s">
        <v>68</v>
      </c>
      <c r="C12" s="32" t="s">
        <v>65</v>
      </c>
      <c r="D12" s="19" t="s">
        <v>69</v>
      </c>
      <c r="E12" s="32">
        <v>12</v>
      </c>
      <c r="F12" s="32">
        <v>0</v>
      </c>
      <c r="G12" s="32">
        <v>0</v>
      </c>
      <c r="H12" s="32">
        <v>9</v>
      </c>
      <c r="I12" s="32">
        <v>9</v>
      </c>
      <c r="J12" s="32">
        <v>10</v>
      </c>
      <c r="K12" s="32">
        <v>9</v>
      </c>
      <c r="L12" s="32">
        <v>9</v>
      </c>
      <c r="M12" s="32">
        <v>9</v>
      </c>
      <c r="N12" s="32">
        <v>6</v>
      </c>
      <c r="O12" s="32"/>
      <c r="P12" s="32"/>
      <c r="Q12" s="22">
        <f t="shared" si="0"/>
        <v>73</v>
      </c>
      <c r="R12" s="32">
        <v>11</v>
      </c>
      <c r="S12" s="77">
        <f t="shared" si="1"/>
        <v>12</v>
      </c>
    </row>
    <row r="13" spans="1:20" ht="15.75" customHeight="1" x14ac:dyDescent="0.3">
      <c r="A13" s="58">
        <v>15</v>
      </c>
      <c r="B13" s="32" t="s">
        <v>72</v>
      </c>
      <c r="C13" s="32" t="s">
        <v>62</v>
      </c>
      <c r="D13" s="19" t="s">
        <v>80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/>
      <c r="P13" s="32"/>
      <c r="Q13" s="22">
        <f t="shared" si="0"/>
        <v>0</v>
      </c>
      <c r="R13" s="131"/>
      <c r="S13" s="77">
        <f t="shared" si="1"/>
        <v>0</v>
      </c>
    </row>
    <row r="14" spans="1:20" ht="15.75" customHeight="1" x14ac:dyDescent="0.3">
      <c r="A14" s="58">
        <v>1</v>
      </c>
      <c r="B14" s="32" t="s">
        <v>74</v>
      </c>
      <c r="C14" s="32" t="s">
        <v>64</v>
      </c>
      <c r="D14" s="19" t="s">
        <v>87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/>
      <c r="P14" s="24"/>
      <c r="Q14" s="22">
        <f t="shared" si="0"/>
        <v>0</v>
      </c>
      <c r="R14" s="131"/>
      <c r="S14" s="77">
        <f t="shared" si="1"/>
        <v>0</v>
      </c>
    </row>
    <row r="15" spans="1:20" ht="15.75" customHeight="1" x14ac:dyDescent="0.3">
      <c r="A15" s="58">
        <v>3</v>
      </c>
      <c r="B15" s="32" t="s">
        <v>74</v>
      </c>
      <c r="C15" s="32" t="s">
        <v>64</v>
      </c>
      <c r="D15" s="19" t="s">
        <v>89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/>
      <c r="P15" s="32"/>
      <c r="Q15" s="22">
        <f t="shared" si="0"/>
        <v>0</v>
      </c>
      <c r="R15" s="131"/>
      <c r="S15" s="77">
        <f t="shared" si="1"/>
        <v>0</v>
      </c>
    </row>
    <row r="16" spans="1:20" ht="15.75" customHeight="1" x14ac:dyDescent="0.3">
      <c r="A16" s="58"/>
      <c r="B16" s="32"/>
      <c r="C16" s="32"/>
      <c r="D16" s="19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22" t="str">
        <f t="shared" ref="Q16:Q33" si="2">IF(D16="","",SUM(E16:O16)-(P16))</f>
        <v/>
      </c>
      <c r="R16" s="65"/>
      <c r="S16" s="77">
        <f t="shared" ref="S16:S33" si="3">SUM(E16:G16)</f>
        <v>0</v>
      </c>
    </row>
    <row r="17" spans="1:19" ht="15.75" customHeight="1" x14ac:dyDescent="0.3">
      <c r="A17" s="58"/>
      <c r="B17" s="32"/>
      <c r="C17" s="32"/>
      <c r="D17" s="19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2" t="str">
        <f t="shared" si="2"/>
        <v/>
      </c>
      <c r="R17" s="65"/>
      <c r="S17" s="77">
        <f t="shared" si="3"/>
        <v>0</v>
      </c>
    </row>
    <row r="18" spans="1:19" ht="15.75" customHeight="1" x14ac:dyDescent="0.3">
      <c r="A18" s="58"/>
      <c r="B18" s="32"/>
      <c r="C18" s="32"/>
      <c r="D18" s="19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2" t="str">
        <f t="shared" si="2"/>
        <v/>
      </c>
      <c r="R18" s="65"/>
      <c r="S18" s="77">
        <f t="shared" si="3"/>
        <v>0</v>
      </c>
    </row>
    <row r="19" spans="1:19" ht="15.75" customHeight="1" x14ac:dyDescent="0.3">
      <c r="A19" s="58"/>
      <c r="B19" s="32"/>
      <c r="C19" s="32"/>
      <c r="D19" s="19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2" t="str">
        <f t="shared" si="2"/>
        <v/>
      </c>
      <c r="R19" s="65"/>
      <c r="S19" s="77">
        <f t="shared" si="3"/>
        <v>0</v>
      </c>
    </row>
    <row r="20" spans="1:19" ht="15.75" customHeight="1" x14ac:dyDescent="0.3">
      <c r="A20" s="58"/>
      <c r="B20" s="32"/>
      <c r="C20" s="32"/>
      <c r="D20" s="19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2" t="str">
        <f t="shared" si="2"/>
        <v/>
      </c>
      <c r="R20" s="65"/>
      <c r="S20" s="77">
        <f t="shared" si="3"/>
        <v>0</v>
      </c>
    </row>
    <row r="21" spans="1:19" ht="15.75" customHeight="1" x14ac:dyDescent="0.3">
      <c r="A21" s="58"/>
      <c r="B21" s="32"/>
      <c r="C21" s="32"/>
      <c r="D21" s="1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2" t="str">
        <f t="shared" si="2"/>
        <v/>
      </c>
      <c r="R21" s="65"/>
      <c r="S21" s="77">
        <f t="shared" si="3"/>
        <v>0</v>
      </c>
    </row>
    <row r="22" spans="1:19" ht="15.75" customHeight="1" x14ac:dyDescent="0.3">
      <c r="A22" s="58"/>
      <c r="B22" s="32"/>
      <c r="C22" s="32"/>
      <c r="D22" s="19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2" t="str">
        <f t="shared" si="2"/>
        <v/>
      </c>
      <c r="R22" s="65"/>
      <c r="S22" s="77">
        <f t="shared" si="3"/>
        <v>0</v>
      </c>
    </row>
    <row r="23" spans="1:19" ht="15.75" customHeight="1" x14ac:dyDescent="0.3">
      <c r="A23" s="58"/>
      <c r="B23" s="32"/>
      <c r="C23" s="32"/>
      <c r="D23" s="19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2" t="str">
        <f t="shared" si="2"/>
        <v/>
      </c>
      <c r="R23" s="65"/>
      <c r="S23" s="77">
        <f t="shared" si="3"/>
        <v>0</v>
      </c>
    </row>
    <row r="24" spans="1:19" ht="15.75" customHeight="1" x14ac:dyDescent="0.3">
      <c r="A24" s="58"/>
      <c r="B24" s="32"/>
      <c r="C24" s="32"/>
      <c r="D24" s="1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2" t="str">
        <f t="shared" si="2"/>
        <v/>
      </c>
      <c r="R24" s="65"/>
      <c r="S24" s="77">
        <f t="shared" si="3"/>
        <v>0</v>
      </c>
    </row>
    <row r="25" spans="1:19" ht="15.75" customHeight="1" x14ac:dyDescent="0.3">
      <c r="A25" s="58"/>
      <c r="B25" s="32"/>
      <c r="C25" s="32"/>
      <c r="D25" s="19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2" t="str">
        <f t="shared" si="2"/>
        <v/>
      </c>
      <c r="R25" s="65"/>
      <c r="S25" s="77">
        <f t="shared" si="3"/>
        <v>0</v>
      </c>
    </row>
    <row r="26" spans="1:19" ht="15.75" customHeight="1" x14ac:dyDescent="0.3">
      <c r="A26" s="58"/>
      <c r="B26" s="32"/>
      <c r="C26" s="32"/>
      <c r="D26" s="19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2" t="str">
        <f t="shared" si="2"/>
        <v/>
      </c>
      <c r="R26" s="65"/>
      <c r="S26" s="77">
        <f t="shared" si="3"/>
        <v>0</v>
      </c>
    </row>
    <row r="27" spans="1:19" ht="15.75" customHeight="1" x14ac:dyDescent="0.3">
      <c r="A27" s="58"/>
      <c r="B27" s="32"/>
      <c r="C27" s="32"/>
      <c r="D27" s="19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2" t="str">
        <f t="shared" si="2"/>
        <v/>
      </c>
      <c r="R27" s="65"/>
      <c r="S27" s="77">
        <f t="shared" si="3"/>
        <v>0</v>
      </c>
    </row>
    <row r="28" spans="1:19" ht="15.75" customHeight="1" x14ac:dyDescent="0.3">
      <c r="A28" s="58"/>
      <c r="B28" s="32"/>
      <c r="C28" s="32"/>
      <c r="D28" s="19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22" t="str">
        <f t="shared" si="2"/>
        <v/>
      </c>
      <c r="R28" s="65"/>
      <c r="S28" s="77">
        <f t="shared" si="3"/>
        <v>0</v>
      </c>
    </row>
    <row r="29" spans="1:19" ht="15.75" customHeight="1" x14ac:dyDescent="0.3">
      <c r="A29" s="58"/>
      <c r="B29" s="32"/>
      <c r="C29" s="32"/>
      <c r="D29" s="19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22" t="str">
        <f t="shared" si="2"/>
        <v/>
      </c>
      <c r="R29" s="65"/>
      <c r="S29" s="77">
        <f t="shared" si="3"/>
        <v>0</v>
      </c>
    </row>
    <row r="30" spans="1:19" ht="15.75" customHeight="1" x14ac:dyDescent="0.3">
      <c r="A30" s="58"/>
      <c r="B30" s="32"/>
      <c r="C30" s="32"/>
      <c r="D30" s="19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22" t="str">
        <f t="shared" si="2"/>
        <v/>
      </c>
      <c r="R30" s="65"/>
      <c r="S30" s="77">
        <f t="shared" si="3"/>
        <v>0</v>
      </c>
    </row>
    <row r="31" spans="1:19" ht="15.75" customHeight="1" x14ac:dyDescent="0.3">
      <c r="A31" s="58"/>
      <c r="B31" s="32"/>
      <c r="C31" s="32"/>
      <c r="D31" s="19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2" t="str">
        <f t="shared" si="2"/>
        <v/>
      </c>
      <c r="R31" s="65"/>
      <c r="S31" s="77">
        <f t="shared" si="3"/>
        <v>0</v>
      </c>
    </row>
    <row r="32" spans="1:19" ht="15.75" customHeight="1" x14ac:dyDescent="0.3">
      <c r="A32" s="58"/>
      <c r="B32" s="32"/>
      <c r="C32" s="32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2" t="str">
        <f t="shared" si="2"/>
        <v/>
      </c>
      <c r="R32" s="65"/>
      <c r="S32" s="77">
        <f t="shared" si="3"/>
        <v>0</v>
      </c>
    </row>
    <row r="33" spans="1:19" ht="15.75" customHeight="1" x14ac:dyDescent="0.3">
      <c r="A33" s="58"/>
      <c r="B33" s="32"/>
      <c r="C33" s="32"/>
      <c r="D33" s="19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22" t="str">
        <f t="shared" si="2"/>
        <v/>
      </c>
      <c r="R33" s="65"/>
      <c r="S33" s="77">
        <f t="shared" si="3"/>
        <v>0</v>
      </c>
    </row>
    <row r="34" spans="1:19" ht="15.75" customHeight="1" x14ac:dyDescent="0.3">
      <c r="A34" s="58"/>
      <c r="B34" s="32"/>
      <c r="C34" s="32"/>
      <c r="D34" s="19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22" t="str">
        <f t="shared" ref="Q34:Q60" si="4">IF(D34="","",SUM(E34:O34)-(P34))</f>
        <v/>
      </c>
      <c r="R34" s="65"/>
      <c r="S34" s="77">
        <f t="shared" ref="S34:S60" si="5">SUM(E34:G34)</f>
        <v>0</v>
      </c>
    </row>
    <row r="35" spans="1:19" ht="15.75" customHeight="1" x14ac:dyDescent="0.3">
      <c r="A35" s="58"/>
      <c r="B35" s="32"/>
      <c r="C35" s="32"/>
      <c r="D35" s="1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22" t="str">
        <f t="shared" si="4"/>
        <v/>
      </c>
      <c r="R35" s="65"/>
      <c r="S35" s="77">
        <f t="shared" si="5"/>
        <v>0</v>
      </c>
    </row>
    <row r="36" spans="1:19" ht="15.75" customHeight="1" x14ac:dyDescent="0.3">
      <c r="A36" s="58"/>
      <c r="B36" s="32"/>
      <c r="C36" s="32"/>
      <c r="D36" s="19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22" t="str">
        <f t="shared" si="4"/>
        <v/>
      </c>
      <c r="R36" s="65"/>
      <c r="S36" s="77">
        <f t="shared" si="5"/>
        <v>0</v>
      </c>
    </row>
    <row r="37" spans="1:19" ht="15.75" customHeight="1" x14ac:dyDescent="0.3">
      <c r="A37" s="58"/>
      <c r="B37" s="32"/>
      <c r="C37" s="32"/>
      <c r="D37" s="19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22" t="str">
        <f t="shared" si="4"/>
        <v/>
      </c>
      <c r="R37" s="65"/>
      <c r="S37" s="77">
        <f t="shared" si="5"/>
        <v>0</v>
      </c>
    </row>
    <row r="38" spans="1:19" ht="15.75" customHeight="1" x14ac:dyDescent="0.3">
      <c r="A38" s="58"/>
      <c r="B38" s="32"/>
      <c r="C38" s="32"/>
      <c r="D38" s="19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22" t="str">
        <f t="shared" si="4"/>
        <v/>
      </c>
      <c r="R38" s="65"/>
      <c r="S38" s="77">
        <f t="shared" si="5"/>
        <v>0</v>
      </c>
    </row>
    <row r="39" spans="1:19" ht="15.75" customHeight="1" x14ac:dyDescent="0.3">
      <c r="A39" s="58"/>
      <c r="B39" s="32"/>
      <c r="C39" s="32"/>
      <c r="D39" s="19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2" t="str">
        <f t="shared" si="4"/>
        <v/>
      </c>
      <c r="R39" s="65"/>
      <c r="S39" s="77">
        <f t="shared" si="5"/>
        <v>0</v>
      </c>
    </row>
    <row r="40" spans="1:19" ht="15.75" customHeight="1" x14ac:dyDescent="0.3">
      <c r="A40" s="58"/>
      <c r="B40" s="32"/>
      <c r="C40" s="32"/>
      <c r="D40" s="19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22" t="str">
        <f t="shared" si="4"/>
        <v/>
      </c>
      <c r="R40" s="65"/>
      <c r="S40" s="77">
        <f t="shared" si="5"/>
        <v>0</v>
      </c>
    </row>
    <row r="41" spans="1:19" ht="15.75" customHeight="1" x14ac:dyDescent="0.3">
      <c r="A41" s="58"/>
      <c r="B41" s="32"/>
      <c r="C41" s="32"/>
      <c r="D41" s="19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2" t="str">
        <f t="shared" si="4"/>
        <v/>
      </c>
      <c r="R41" s="65"/>
      <c r="S41" s="77">
        <f t="shared" si="5"/>
        <v>0</v>
      </c>
    </row>
    <row r="42" spans="1:19" ht="15.75" customHeight="1" x14ac:dyDescent="0.3">
      <c r="A42" s="58"/>
      <c r="B42" s="32"/>
      <c r="C42" s="32"/>
      <c r="D42" s="19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22" t="str">
        <f t="shared" si="4"/>
        <v/>
      </c>
      <c r="R42" s="65"/>
      <c r="S42" s="77">
        <f t="shared" si="5"/>
        <v>0</v>
      </c>
    </row>
    <row r="43" spans="1:19" ht="15.75" customHeight="1" x14ac:dyDescent="0.3">
      <c r="A43" s="58"/>
      <c r="B43" s="32"/>
      <c r="C43" s="32"/>
      <c r="D43" s="19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22" t="str">
        <f t="shared" si="4"/>
        <v/>
      </c>
      <c r="R43" s="65"/>
      <c r="S43" s="77">
        <f t="shared" si="5"/>
        <v>0</v>
      </c>
    </row>
    <row r="44" spans="1:19" ht="15.75" customHeight="1" x14ac:dyDescent="0.3">
      <c r="A44" s="58"/>
      <c r="B44" s="32"/>
      <c r="C44" s="32"/>
      <c r="D44" s="19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22" t="str">
        <f t="shared" si="4"/>
        <v/>
      </c>
      <c r="R44" s="65"/>
      <c r="S44" s="77">
        <f t="shared" si="5"/>
        <v>0</v>
      </c>
    </row>
    <row r="45" spans="1:19" ht="15.75" customHeight="1" x14ac:dyDescent="0.3">
      <c r="A45" s="58"/>
      <c r="B45" s="32"/>
      <c r="C45" s="32"/>
      <c r="D45" s="19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22" t="str">
        <f t="shared" si="4"/>
        <v/>
      </c>
      <c r="R45" s="65"/>
      <c r="S45" s="77">
        <f t="shared" si="5"/>
        <v>0</v>
      </c>
    </row>
    <row r="46" spans="1:19" ht="15.75" customHeight="1" x14ac:dyDescent="0.3">
      <c r="A46" s="58"/>
      <c r="B46" s="32"/>
      <c r="C46" s="32"/>
      <c r="D46" s="19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  <c r="Q46" s="22" t="str">
        <f t="shared" si="4"/>
        <v/>
      </c>
      <c r="R46" s="65"/>
      <c r="S46" s="77">
        <f t="shared" si="5"/>
        <v>0</v>
      </c>
    </row>
    <row r="47" spans="1:19" ht="15.75" customHeight="1" x14ac:dyDescent="0.3">
      <c r="A47" s="58"/>
      <c r="B47" s="32"/>
      <c r="C47" s="32"/>
      <c r="D47" s="19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2" t="str">
        <f t="shared" si="4"/>
        <v/>
      </c>
      <c r="R47" s="65"/>
      <c r="S47" s="77">
        <f t="shared" si="5"/>
        <v>0</v>
      </c>
    </row>
    <row r="48" spans="1:19" ht="15.75" customHeight="1" x14ac:dyDescent="0.3">
      <c r="A48" s="58"/>
      <c r="B48" s="32"/>
      <c r="C48" s="32"/>
      <c r="D48" s="19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2" t="str">
        <f t="shared" si="4"/>
        <v/>
      </c>
      <c r="R48" s="65"/>
      <c r="S48" s="77">
        <f t="shared" si="5"/>
        <v>0</v>
      </c>
    </row>
    <row r="49" spans="1:19" ht="15.75" customHeight="1" x14ac:dyDescent="0.3">
      <c r="A49" s="58"/>
      <c r="B49" s="32"/>
      <c r="C49" s="32"/>
      <c r="D49" s="19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22" t="str">
        <f t="shared" si="4"/>
        <v/>
      </c>
      <c r="R49" s="65"/>
      <c r="S49" s="77">
        <f t="shared" si="5"/>
        <v>0</v>
      </c>
    </row>
    <row r="50" spans="1:19" ht="15.75" customHeight="1" x14ac:dyDescent="0.3">
      <c r="A50" s="58"/>
      <c r="B50" s="32"/>
      <c r="C50" s="32"/>
      <c r="D50" s="19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22" t="str">
        <f t="shared" si="4"/>
        <v/>
      </c>
      <c r="R50" s="65"/>
      <c r="S50" s="77">
        <f t="shared" si="5"/>
        <v>0</v>
      </c>
    </row>
    <row r="51" spans="1:19" ht="15.75" customHeight="1" x14ac:dyDescent="0.3">
      <c r="A51" s="58"/>
      <c r="B51" s="32"/>
      <c r="C51" s="32"/>
      <c r="D51" s="19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22" t="str">
        <f t="shared" si="4"/>
        <v/>
      </c>
      <c r="R51" s="65"/>
      <c r="S51" s="77">
        <f t="shared" si="5"/>
        <v>0</v>
      </c>
    </row>
    <row r="52" spans="1:19" ht="15.75" customHeight="1" x14ac:dyDescent="0.3">
      <c r="A52" s="58"/>
      <c r="B52" s="32"/>
      <c r="C52" s="32"/>
      <c r="D52" s="19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  <c r="Q52" s="22" t="str">
        <f t="shared" si="4"/>
        <v/>
      </c>
      <c r="R52" s="65"/>
      <c r="S52" s="77">
        <f t="shared" si="5"/>
        <v>0</v>
      </c>
    </row>
    <row r="53" spans="1:19" ht="15.75" customHeight="1" x14ac:dyDescent="0.3">
      <c r="A53" s="58"/>
      <c r="B53" s="32"/>
      <c r="C53" s="32"/>
      <c r="D53" s="19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22" t="str">
        <f t="shared" si="4"/>
        <v/>
      </c>
      <c r="R53" s="65"/>
      <c r="S53" s="77">
        <f t="shared" si="5"/>
        <v>0</v>
      </c>
    </row>
    <row r="54" spans="1:19" ht="15.75" customHeight="1" x14ac:dyDescent="0.3">
      <c r="A54" s="58"/>
      <c r="B54" s="32"/>
      <c r="C54" s="32"/>
      <c r="D54" s="19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  <c r="Q54" s="22" t="str">
        <f t="shared" si="4"/>
        <v/>
      </c>
      <c r="R54" s="65"/>
      <c r="S54" s="77">
        <f t="shared" si="5"/>
        <v>0</v>
      </c>
    </row>
    <row r="55" spans="1:19" ht="15.75" customHeight="1" x14ac:dyDescent="0.3">
      <c r="A55" s="58"/>
      <c r="B55" s="32"/>
      <c r="C55" s="32"/>
      <c r="D55" s="19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  <c r="Q55" s="22" t="str">
        <f t="shared" si="4"/>
        <v/>
      </c>
      <c r="R55" s="65"/>
      <c r="S55" s="77">
        <f t="shared" si="5"/>
        <v>0</v>
      </c>
    </row>
    <row r="56" spans="1:19" ht="15.75" customHeight="1" x14ac:dyDescent="0.3">
      <c r="A56" s="58"/>
      <c r="B56" s="32"/>
      <c r="C56" s="32"/>
      <c r="D56" s="19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22" t="str">
        <f t="shared" si="4"/>
        <v/>
      </c>
      <c r="R56" s="65"/>
      <c r="S56" s="77">
        <f t="shared" si="5"/>
        <v>0</v>
      </c>
    </row>
    <row r="57" spans="1:19" ht="15.75" customHeight="1" x14ac:dyDescent="0.3">
      <c r="A57" s="58"/>
      <c r="B57" s="32"/>
      <c r="C57" s="32"/>
      <c r="D57" s="19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  <c r="Q57" s="22" t="str">
        <f t="shared" si="4"/>
        <v/>
      </c>
      <c r="R57" s="65"/>
      <c r="S57" s="77">
        <f t="shared" si="5"/>
        <v>0</v>
      </c>
    </row>
    <row r="58" spans="1:19" ht="15.75" customHeight="1" x14ac:dyDescent="0.3">
      <c r="A58" s="58"/>
      <c r="B58" s="32"/>
      <c r="C58" s="32"/>
      <c r="D58" s="19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32"/>
      <c r="Q58" s="22" t="str">
        <f t="shared" si="4"/>
        <v/>
      </c>
      <c r="R58" s="65"/>
      <c r="S58" s="77">
        <f t="shared" si="5"/>
        <v>0</v>
      </c>
    </row>
    <row r="59" spans="1:19" ht="15.75" customHeight="1" x14ac:dyDescent="0.3">
      <c r="A59" s="58"/>
      <c r="B59" s="32"/>
      <c r="C59" s="32"/>
      <c r="D59" s="19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22" t="str">
        <f t="shared" si="4"/>
        <v/>
      </c>
      <c r="R59" s="65"/>
      <c r="S59" s="77">
        <f t="shared" si="5"/>
        <v>0</v>
      </c>
    </row>
    <row r="60" spans="1:19" ht="15.75" customHeight="1" x14ac:dyDescent="0.3">
      <c r="A60" s="58"/>
      <c r="B60" s="32"/>
      <c r="C60" s="32"/>
      <c r="D60" s="19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22" t="str">
        <f t="shared" si="4"/>
        <v/>
      </c>
      <c r="R60" s="65"/>
      <c r="S60" s="77">
        <f t="shared" si="5"/>
        <v>0</v>
      </c>
    </row>
  </sheetData>
  <sortState xmlns:xlrd2="http://schemas.microsoft.com/office/spreadsheetml/2017/richdata2" ref="A2:S15">
    <sortCondition descending="1" ref="Q2:Q15"/>
    <sortCondition descending="1" ref="E2:E15"/>
    <sortCondition descending="1" ref="F2:F15"/>
    <sortCondition descending="1" ref="I2:I15"/>
    <sortCondition descending="1" ref="J2:J15"/>
  </sortState>
  <phoneticPr fontId="0" type="noConversion"/>
  <printOptions gridLines="1"/>
  <pageMargins left="0.31496062992125984" right="0.31496062992125984" top="0.59055118110236227" bottom="0.62992125984251968" header="0.51181102362204722" footer="0.51181102362204722"/>
  <pageSetup paperSize="9" orientation="landscape" horizontalDpi="4294967294" r:id="rId1"/>
  <headerFooter alignWithMargins="0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3"/>
  <sheetViews>
    <sheetView workbookViewId="0">
      <selection sqref="A1:X24"/>
    </sheetView>
  </sheetViews>
  <sheetFormatPr defaultColWidth="9.109375" defaultRowHeight="15.75" customHeight="1" x14ac:dyDescent="0.3"/>
  <cols>
    <col min="1" max="1" width="3.109375" style="2" customWidth="1"/>
    <col min="2" max="2" width="9.5546875" style="20" customWidth="1"/>
    <col min="3" max="13" width="4.33203125" style="27" customWidth="1"/>
    <col min="14" max="14" width="4.88671875" style="27" customWidth="1"/>
    <col min="15" max="15" width="5.44140625" style="1" customWidth="1"/>
    <col min="16" max="16" width="6.33203125" style="4" bestFit="1" customWidth="1"/>
    <col min="17" max="17" width="9.6640625" style="1" customWidth="1"/>
    <col min="18" max="18" width="9.109375" style="1"/>
    <col min="19" max="20" width="10.6640625" style="1" customWidth="1"/>
    <col min="21" max="21" width="12.5546875" style="1" bestFit="1" customWidth="1"/>
    <col min="22" max="22" width="10.109375" style="1" customWidth="1"/>
    <col min="23" max="23" width="11.33203125" style="1" customWidth="1"/>
    <col min="24" max="24" width="14" style="1" customWidth="1"/>
    <col min="25" max="16384" width="9.109375" style="1"/>
  </cols>
  <sheetData>
    <row r="1" spans="1:25" ht="15.75" customHeight="1" x14ac:dyDescent="0.3">
      <c r="A1" s="247" t="s">
        <v>40</v>
      </c>
      <c r="B1" s="248"/>
      <c r="C1" s="248"/>
      <c r="D1" s="249" t="s">
        <v>74</v>
      </c>
      <c r="E1" s="249"/>
      <c r="F1" s="249"/>
      <c r="G1" s="249"/>
      <c r="H1" s="249"/>
      <c r="I1" s="250"/>
      <c r="J1" s="250"/>
      <c r="K1" s="251"/>
      <c r="R1" s="115"/>
      <c r="S1" s="27"/>
      <c r="U1" s="138" t="s">
        <v>61</v>
      </c>
      <c r="V1" s="66"/>
      <c r="W1" s="66"/>
      <c r="X1" s="66"/>
    </row>
    <row r="2" spans="1:25" ht="15.75" customHeight="1" x14ac:dyDescent="0.3">
      <c r="A2" s="247" t="s">
        <v>32</v>
      </c>
      <c r="B2" s="248"/>
      <c r="C2" s="248"/>
      <c r="D2" s="249" t="s">
        <v>64</v>
      </c>
      <c r="E2" s="249"/>
      <c r="F2" s="252"/>
      <c r="G2" s="253" t="s">
        <v>58</v>
      </c>
      <c r="H2" s="254"/>
      <c r="I2" s="254"/>
      <c r="J2" s="255" t="s">
        <v>104</v>
      </c>
      <c r="K2" s="256"/>
      <c r="L2" s="119"/>
      <c r="M2" s="120"/>
      <c r="N2" s="121"/>
      <c r="O2" s="121"/>
      <c r="P2" s="122"/>
      <c r="R2" s="116"/>
      <c r="S2" s="123" t="s">
        <v>59</v>
      </c>
      <c r="T2" s="125" t="s">
        <v>60</v>
      </c>
      <c r="U2" s="139" t="s">
        <v>53</v>
      </c>
      <c r="V2" s="136" t="s">
        <v>103</v>
      </c>
      <c r="W2" s="156" t="s">
        <v>121</v>
      </c>
      <c r="X2" s="156" t="s">
        <v>127</v>
      </c>
      <c r="Y2" s="66"/>
    </row>
    <row r="3" spans="1:25" s="44" customFormat="1" ht="21" customHeight="1" x14ac:dyDescent="0.25">
      <c r="A3" s="59"/>
      <c r="B3" s="40" t="s">
        <v>0</v>
      </c>
      <c r="C3" s="41" t="s">
        <v>2</v>
      </c>
      <c r="D3" s="41" t="s">
        <v>3</v>
      </c>
      <c r="E3" s="41" t="s">
        <v>4</v>
      </c>
      <c r="F3" s="41" t="s">
        <v>21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19</v>
      </c>
      <c r="L3" s="41" t="s">
        <v>30</v>
      </c>
      <c r="M3" s="41" t="s">
        <v>17</v>
      </c>
      <c r="N3" s="42" t="s">
        <v>9</v>
      </c>
      <c r="O3" s="43" t="s">
        <v>42</v>
      </c>
      <c r="P3" s="38" t="s">
        <v>41</v>
      </c>
      <c r="Q3" s="67" t="s">
        <v>38</v>
      </c>
      <c r="R3" s="117"/>
      <c r="S3" s="124">
        <f>MAX(C4:C43)</f>
        <v>23</v>
      </c>
      <c r="T3" s="126">
        <f>MAX(D4:D43)</f>
        <v>12</v>
      </c>
      <c r="U3" s="140">
        <v>133</v>
      </c>
      <c r="V3" s="137">
        <f>MAX(H4:H43)</f>
        <v>12</v>
      </c>
      <c r="W3" s="157">
        <f>MAX(G4:G43)</f>
        <v>11</v>
      </c>
      <c r="X3" s="157">
        <f>MAX(L4:L43)</f>
        <v>12</v>
      </c>
      <c r="Y3" s="66"/>
    </row>
    <row r="4" spans="1:25" ht="15.75" customHeight="1" x14ac:dyDescent="0.3">
      <c r="A4" s="58">
        <v>1</v>
      </c>
      <c r="B4" s="19">
        <v>82</v>
      </c>
      <c r="C4" s="32">
        <v>22</v>
      </c>
      <c r="D4" s="32">
        <v>9</v>
      </c>
      <c r="E4" s="32">
        <v>6</v>
      </c>
      <c r="F4" s="32">
        <v>10</v>
      </c>
      <c r="G4" s="32">
        <v>9</v>
      </c>
      <c r="H4" s="32">
        <v>12</v>
      </c>
      <c r="I4" s="32">
        <v>11</v>
      </c>
      <c r="J4" s="32">
        <v>12</v>
      </c>
      <c r="K4" s="32">
        <v>12</v>
      </c>
      <c r="L4" s="32">
        <v>11</v>
      </c>
      <c r="M4" s="32">
        <v>3</v>
      </c>
      <c r="N4" s="32"/>
      <c r="O4" s="22">
        <f t="shared" ref="O4:O23" si="0">IF(B4="","",SUM(C4:M4)-(N4))</f>
        <v>117</v>
      </c>
      <c r="P4" s="64" t="s">
        <v>108</v>
      </c>
      <c r="Q4" s="77">
        <f t="shared" ref="Q4:Q43" si="1">SUM(C4:E4)</f>
        <v>37</v>
      </c>
    </row>
    <row r="5" spans="1:25" ht="15.75" customHeight="1" x14ac:dyDescent="0.3">
      <c r="A5" s="58">
        <v>2</v>
      </c>
      <c r="B5" s="19">
        <v>144</v>
      </c>
      <c r="C5" s="32">
        <v>19</v>
      </c>
      <c r="D5" s="32">
        <v>10</v>
      </c>
      <c r="E5" s="32">
        <v>6</v>
      </c>
      <c r="F5" s="32">
        <v>10</v>
      </c>
      <c r="G5" s="32">
        <v>9</v>
      </c>
      <c r="H5" s="32">
        <v>12</v>
      </c>
      <c r="I5" s="32">
        <v>11</v>
      </c>
      <c r="J5" s="32">
        <v>12</v>
      </c>
      <c r="K5" s="32">
        <v>12</v>
      </c>
      <c r="L5" s="32">
        <v>10</v>
      </c>
      <c r="M5" s="32">
        <v>3</v>
      </c>
      <c r="N5" s="32"/>
      <c r="O5" s="22">
        <f t="shared" si="0"/>
        <v>114</v>
      </c>
      <c r="P5" s="64" t="s">
        <v>109</v>
      </c>
      <c r="Q5" s="77">
        <f t="shared" si="1"/>
        <v>35</v>
      </c>
      <c r="S5" s="242" t="s">
        <v>132</v>
      </c>
      <c r="T5" s="243"/>
      <c r="U5" s="133" t="s">
        <v>99</v>
      </c>
      <c r="V5" s="164">
        <f>SUM(O4:O13)</f>
        <v>1042</v>
      </c>
    </row>
    <row r="6" spans="1:25" ht="15.75" customHeight="1" x14ac:dyDescent="0.3">
      <c r="A6" s="58">
        <v>3</v>
      </c>
      <c r="B6" s="19">
        <v>75</v>
      </c>
      <c r="C6" s="23">
        <v>18</v>
      </c>
      <c r="D6" s="23">
        <v>11</v>
      </c>
      <c r="E6" s="23">
        <v>6</v>
      </c>
      <c r="F6" s="23">
        <v>10</v>
      </c>
      <c r="G6" s="23">
        <v>9</v>
      </c>
      <c r="H6" s="23">
        <v>12</v>
      </c>
      <c r="I6" s="23">
        <v>11</v>
      </c>
      <c r="J6" s="23">
        <v>11</v>
      </c>
      <c r="K6" s="23">
        <v>10</v>
      </c>
      <c r="L6" s="23">
        <v>10</v>
      </c>
      <c r="M6" s="23">
        <v>3</v>
      </c>
      <c r="N6" s="24"/>
      <c r="O6" s="22">
        <f t="shared" si="0"/>
        <v>111</v>
      </c>
      <c r="P6" s="64" t="s">
        <v>109</v>
      </c>
      <c r="Q6" s="77">
        <f t="shared" si="1"/>
        <v>35</v>
      </c>
      <c r="S6" s="242" t="s">
        <v>133</v>
      </c>
      <c r="T6" s="243"/>
      <c r="U6" s="133" t="s">
        <v>99</v>
      </c>
      <c r="V6" s="164">
        <f>SUM(O4:O11)</f>
        <v>857</v>
      </c>
    </row>
    <row r="7" spans="1:25" ht="15.75" customHeight="1" x14ac:dyDescent="0.3">
      <c r="A7" s="58">
        <v>4</v>
      </c>
      <c r="B7" s="19">
        <v>14</v>
      </c>
      <c r="C7" s="23">
        <v>22</v>
      </c>
      <c r="D7" s="23">
        <v>9</v>
      </c>
      <c r="E7" s="23">
        <v>0</v>
      </c>
      <c r="F7" s="23">
        <v>10</v>
      </c>
      <c r="G7" s="23">
        <v>9</v>
      </c>
      <c r="H7" s="23">
        <v>12</v>
      </c>
      <c r="I7" s="23">
        <v>11</v>
      </c>
      <c r="J7" s="23">
        <v>10</v>
      </c>
      <c r="K7" s="23">
        <v>11</v>
      </c>
      <c r="L7" s="23">
        <v>12</v>
      </c>
      <c r="M7" s="23">
        <v>3</v>
      </c>
      <c r="N7" s="24"/>
      <c r="O7" s="22">
        <f t="shared" si="0"/>
        <v>109</v>
      </c>
      <c r="P7" s="64" t="s">
        <v>108</v>
      </c>
      <c r="Q7" s="77">
        <f t="shared" si="1"/>
        <v>31</v>
      </c>
      <c r="S7" s="242" t="s">
        <v>134</v>
      </c>
      <c r="T7" s="243"/>
      <c r="U7" s="133" t="s">
        <v>99</v>
      </c>
      <c r="V7" s="164">
        <f>SUM(O4:O9)</f>
        <v>659</v>
      </c>
    </row>
    <row r="8" spans="1:25" ht="15.75" customHeight="1" x14ac:dyDescent="0.3">
      <c r="A8" s="58">
        <v>5</v>
      </c>
      <c r="B8" s="19" t="s">
        <v>88</v>
      </c>
      <c r="C8" s="32">
        <v>15</v>
      </c>
      <c r="D8" s="32">
        <v>12</v>
      </c>
      <c r="E8" s="32">
        <v>6</v>
      </c>
      <c r="F8" s="32">
        <v>9</v>
      </c>
      <c r="G8" s="32">
        <v>11</v>
      </c>
      <c r="H8" s="32">
        <v>12</v>
      </c>
      <c r="I8" s="32">
        <v>9</v>
      </c>
      <c r="J8" s="32">
        <v>9</v>
      </c>
      <c r="K8" s="32">
        <v>9</v>
      </c>
      <c r="L8" s="32">
        <v>10</v>
      </c>
      <c r="M8" s="32">
        <v>3</v>
      </c>
      <c r="N8" s="32"/>
      <c r="O8" s="22">
        <f t="shared" si="0"/>
        <v>105</v>
      </c>
      <c r="P8" s="64" t="s">
        <v>118</v>
      </c>
      <c r="Q8" s="77">
        <f t="shared" si="1"/>
        <v>33</v>
      </c>
      <c r="S8" s="246"/>
      <c r="T8" s="246"/>
      <c r="U8" s="2"/>
      <c r="V8" s="130"/>
    </row>
    <row r="9" spans="1:25" ht="15.75" customHeight="1" x14ac:dyDescent="0.3">
      <c r="A9" s="58">
        <v>6</v>
      </c>
      <c r="B9" s="19" t="s">
        <v>69</v>
      </c>
      <c r="C9" s="32">
        <v>15</v>
      </c>
      <c r="D9" s="32">
        <v>10</v>
      </c>
      <c r="E9" s="32">
        <v>7</v>
      </c>
      <c r="F9" s="32">
        <v>9</v>
      </c>
      <c r="G9" s="32">
        <v>10</v>
      </c>
      <c r="H9" s="32">
        <v>12</v>
      </c>
      <c r="I9" s="32">
        <v>9</v>
      </c>
      <c r="J9" s="32">
        <v>9</v>
      </c>
      <c r="K9" s="32">
        <v>9</v>
      </c>
      <c r="L9" s="32">
        <v>10</v>
      </c>
      <c r="M9" s="32">
        <v>3</v>
      </c>
      <c r="N9" s="32"/>
      <c r="O9" s="22">
        <f t="shared" si="0"/>
        <v>103</v>
      </c>
      <c r="P9" s="64" t="s">
        <v>118</v>
      </c>
      <c r="Q9" s="77">
        <f t="shared" si="1"/>
        <v>32</v>
      </c>
      <c r="S9" s="244" t="s">
        <v>98</v>
      </c>
      <c r="T9" s="245"/>
      <c r="U9" s="133" t="s">
        <v>99</v>
      </c>
      <c r="V9" s="134">
        <v>424</v>
      </c>
    </row>
    <row r="10" spans="1:25" ht="15.75" customHeight="1" x14ac:dyDescent="0.3">
      <c r="A10" s="58">
        <v>7</v>
      </c>
      <c r="B10" s="19">
        <v>207</v>
      </c>
      <c r="C10" s="32">
        <v>23</v>
      </c>
      <c r="D10" s="32">
        <v>11</v>
      </c>
      <c r="E10" s="32">
        <v>0</v>
      </c>
      <c r="F10" s="32">
        <v>10</v>
      </c>
      <c r="G10" s="32">
        <v>0</v>
      </c>
      <c r="H10" s="32">
        <v>12</v>
      </c>
      <c r="I10" s="32">
        <v>10</v>
      </c>
      <c r="J10" s="32">
        <v>10</v>
      </c>
      <c r="K10" s="32">
        <v>12</v>
      </c>
      <c r="L10" s="32">
        <v>11</v>
      </c>
      <c r="M10" s="32">
        <v>3</v>
      </c>
      <c r="N10" s="32"/>
      <c r="O10" s="22">
        <f t="shared" si="0"/>
        <v>102</v>
      </c>
      <c r="P10" s="64" t="s">
        <v>108</v>
      </c>
      <c r="Q10" s="77">
        <f t="shared" si="1"/>
        <v>34</v>
      </c>
      <c r="S10" s="244" t="s">
        <v>100</v>
      </c>
      <c r="T10" s="245"/>
      <c r="U10" s="133" t="s">
        <v>99</v>
      </c>
      <c r="V10" s="135">
        <v>0</v>
      </c>
    </row>
    <row r="11" spans="1:25" ht="15.75" customHeight="1" x14ac:dyDescent="0.3">
      <c r="A11" s="58">
        <v>8</v>
      </c>
      <c r="B11" s="19">
        <v>108</v>
      </c>
      <c r="C11" s="32">
        <v>21</v>
      </c>
      <c r="D11" s="32">
        <v>10</v>
      </c>
      <c r="E11" s="32">
        <v>0</v>
      </c>
      <c r="F11" s="32">
        <v>10</v>
      </c>
      <c r="G11" s="32">
        <v>0</v>
      </c>
      <c r="H11" s="32">
        <v>11</v>
      </c>
      <c r="I11" s="32">
        <v>12</v>
      </c>
      <c r="J11" s="32">
        <v>10</v>
      </c>
      <c r="K11" s="32">
        <v>11</v>
      </c>
      <c r="L11" s="32">
        <v>11</v>
      </c>
      <c r="M11" s="32"/>
      <c r="N11" s="32"/>
      <c r="O11" s="22">
        <f t="shared" si="0"/>
        <v>96</v>
      </c>
      <c r="P11" s="64" t="s">
        <v>108</v>
      </c>
      <c r="Q11" s="77">
        <f t="shared" si="1"/>
        <v>31</v>
      </c>
      <c r="S11" s="244" t="s">
        <v>101</v>
      </c>
      <c r="T11" s="245"/>
      <c r="U11" s="133" t="s">
        <v>99</v>
      </c>
      <c r="V11" s="135">
        <v>208</v>
      </c>
    </row>
    <row r="12" spans="1:25" ht="15.75" customHeight="1" x14ac:dyDescent="0.3">
      <c r="A12" s="58">
        <v>9</v>
      </c>
      <c r="B12" s="19">
        <v>74</v>
      </c>
      <c r="C12" s="32">
        <v>14</v>
      </c>
      <c r="D12" s="32">
        <v>11</v>
      </c>
      <c r="E12" s="32">
        <v>6</v>
      </c>
      <c r="F12" s="32">
        <v>9</v>
      </c>
      <c r="G12" s="32">
        <v>0</v>
      </c>
      <c r="H12" s="32">
        <v>11</v>
      </c>
      <c r="I12" s="32">
        <v>10</v>
      </c>
      <c r="J12" s="32">
        <v>12</v>
      </c>
      <c r="K12" s="32">
        <v>10</v>
      </c>
      <c r="L12" s="32">
        <v>10</v>
      </c>
      <c r="M12" s="32"/>
      <c r="N12" s="32"/>
      <c r="O12" s="22">
        <f t="shared" si="0"/>
        <v>93</v>
      </c>
      <c r="P12" s="64" t="s">
        <v>109</v>
      </c>
      <c r="Q12" s="77">
        <f t="shared" si="1"/>
        <v>31</v>
      </c>
    </row>
    <row r="13" spans="1:25" ht="15.75" customHeight="1" x14ac:dyDescent="0.3">
      <c r="A13" s="58">
        <v>10</v>
      </c>
      <c r="B13" s="19">
        <v>76</v>
      </c>
      <c r="C13" s="32">
        <v>18</v>
      </c>
      <c r="D13" s="32">
        <v>10</v>
      </c>
      <c r="E13" s="32">
        <v>0</v>
      </c>
      <c r="F13" s="32">
        <v>10</v>
      </c>
      <c r="G13" s="32">
        <v>0</v>
      </c>
      <c r="H13" s="32">
        <v>12</v>
      </c>
      <c r="I13" s="32">
        <v>10</v>
      </c>
      <c r="J13" s="32">
        <v>12</v>
      </c>
      <c r="K13" s="32">
        <v>10</v>
      </c>
      <c r="L13" s="32">
        <v>10</v>
      </c>
      <c r="M13" s="32"/>
      <c r="N13" s="32"/>
      <c r="O13" s="22">
        <f t="shared" si="0"/>
        <v>92</v>
      </c>
      <c r="P13" s="64" t="s">
        <v>109</v>
      </c>
      <c r="Q13" s="77">
        <f t="shared" si="1"/>
        <v>28</v>
      </c>
      <c r="S13" s="244" t="s">
        <v>102</v>
      </c>
      <c r="T13" s="245"/>
      <c r="U13" s="133" t="s">
        <v>99</v>
      </c>
      <c r="V13" s="134">
        <f>SUM(O4:O11)</f>
        <v>857</v>
      </c>
    </row>
    <row r="14" spans="1:25" ht="15.75" customHeight="1" x14ac:dyDescent="0.3">
      <c r="A14" s="58">
        <v>11</v>
      </c>
      <c r="B14" s="19">
        <v>115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/>
      <c r="N14" s="32"/>
      <c r="O14" s="22">
        <f t="shared" si="0"/>
        <v>0</v>
      </c>
      <c r="P14" s="64" t="s">
        <v>110</v>
      </c>
      <c r="Q14" s="77">
        <f t="shared" si="1"/>
        <v>0</v>
      </c>
      <c r="R14" s="118"/>
      <c r="S14" s="118"/>
    </row>
    <row r="15" spans="1:25" ht="15.75" customHeight="1" x14ac:dyDescent="0.3">
      <c r="A15" s="58">
        <v>12</v>
      </c>
      <c r="B15" s="19">
        <v>116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/>
      <c r="N15" s="24"/>
      <c r="O15" s="22">
        <f t="shared" si="0"/>
        <v>0</v>
      </c>
      <c r="P15" s="64" t="s">
        <v>110</v>
      </c>
      <c r="Q15" s="77">
        <f t="shared" si="1"/>
        <v>0</v>
      </c>
    </row>
    <row r="16" spans="1:25" ht="15.75" customHeight="1" x14ac:dyDescent="0.3">
      <c r="A16" s="58">
        <v>13</v>
      </c>
      <c r="B16" s="19">
        <v>117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/>
      <c r="N16" s="24"/>
      <c r="O16" s="22">
        <f t="shared" si="0"/>
        <v>0</v>
      </c>
      <c r="P16" s="64" t="s">
        <v>110</v>
      </c>
      <c r="Q16" s="77">
        <f t="shared" si="1"/>
        <v>0</v>
      </c>
    </row>
    <row r="17" spans="1:17" ht="15.75" customHeight="1" x14ac:dyDescent="0.3">
      <c r="A17" s="58">
        <v>14</v>
      </c>
      <c r="B17" s="19">
        <v>86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/>
      <c r="N17" s="24"/>
      <c r="O17" s="22">
        <f t="shared" si="0"/>
        <v>0</v>
      </c>
      <c r="P17" s="64" t="s">
        <v>110</v>
      </c>
      <c r="Q17" s="77">
        <f t="shared" si="1"/>
        <v>0</v>
      </c>
    </row>
    <row r="18" spans="1:17" ht="15.75" customHeight="1" x14ac:dyDescent="0.3">
      <c r="A18" s="58">
        <v>15</v>
      </c>
      <c r="B18" s="19">
        <v>124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/>
      <c r="N18" s="24"/>
      <c r="O18" s="22">
        <f t="shared" si="0"/>
        <v>0</v>
      </c>
      <c r="P18" s="64" t="s">
        <v>112</v>
      </c>
      <c r="Q18" s="77">
        <f t="shared" si="1"/>
        <v>0</v>
      </c>
    </row>
    <row r="19" spans="1:17" ht="15.75" customHeight="1" x14ac:dyDescent="0.3">
      <c r="A19" s="58">
        <v>16</v>
      </c>
      <c r="B19" s="19">
        <v>125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/>
      <c r="N19" s="32"/>
      <c r="O19" s="22">
        <f t="shared" si="0"/>
        <v>0</v>
      </c>
      <c r="P19" s="64" t="s">
        <v>112</v>
      </c>
      <c r="Q19" s="77">
        <f t="shared" si="1"/>
        <v>0</v>
      </c>
    </row>
    <row r="20" spans="1:17" ht="15.75" customHeight="1" x14ac:dyDescent="0.3">
      <c r="A20" s="58">
        <v>17</v>
      </c>
      <c r="B20" s="19">
        <v>68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/>
      <c r="N20" s="24"/>
      <c r="O20" s="22">
        <f t="shared" si="0"/>
        <v>0</v>
      </c>
      <c r="P20" s="64" t="s">
        <v>113</v>
      </c>
      <c r="Q20" s="77">
        <f t="shared" si="1"/>
        <v>0</v>
      </c>
    </row>
    <row r="21" spans="1:17" ht="15.75" customHeight="1" x14ac:dyDescent="0.3">
      <c r="A21" s="58">
        <v>18</v>
      </c>
      <c r="B21" s="19">
        <v>66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/>
      <c r="N21" s="32"/>
      <c r="O21" s="22">
        <f t="shared" si="0"/>
        <v>0</v>
      </c>
      <c r="P21" s="64" t="s">
        <v>113</v>
      </c>
      <c r="Q21" s="77">
        <f t="shared" si="1"/>
        <v>0</v>
      </c>
    </row>
    <row r="22" spans="1:17" ht="15.75" customHeight="1" x14ac:dyDescent="0.3">
      <c r="A22" s="58">
        <v>19</v>
      </c>
      <c r="B22" s="19" t="s">
        <v>87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/>
      <c r="N22" s="32"/>
      <c r="O22" s="22">
        <f t="shared" si="0"/>
        <v>0</v>
      </c>
      <c r="P22" s="64" t="s">
        <v>118</v>
      </c>
      <c r="Q22" s="77">
        <f t="shared" si="1"/>
        <v>0</v>
      </c>
    </row>
    <row r="23" spans="1:17" ht="15.75" customHeight="1" x14ac:dyDescent="0.3">
      <c r="A23" s="58">
        <v>20</v>
      </c>
      <c r="B23" s="19" t="s">
        <v>89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/>
      <c r="N23" s="32"/>
      <c r="O23" s="22">
        <f t="shared" si="0"/>
        <v>0</v>
      </c>
      <c r="P23" s="64" t="s">
        <v>118</v>
      </c>
      <c r="Q23" s="77">
        <f t="shared" si="1"/>
        <v>0</v>
      </c>
    </row>
    <row r="24" spans="1:17" ht="15.75" customHeight="1" x14ac:dyDescent="0.3">
      <c r="A24" s="58"/>
      <c r="B24" s="1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2" t="str">
        <f t="shared" ref="O24:O43" si="2">IF(B24="","",SUM(C24:M24)-(N24))</f>
        <v/>
      </c>
      <c r="P24" s="65"/>
      <c r="Q24" s="77">
        <f t="shared" si="1"/>
        <v>0</v>
      </c>
    </row>
    <row r="25" spans="1:17" ht="15.75" customHeight="1" x14ac:dyDescent="0.3">
      <c r="A25" s="58"/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2"/>
        <v/>
      </c>
      <c r="P25" s="65"/>
      <c r="Q25" s="77">
        <f t="shared" si="1"/>
        <v>0</v>
      </c>
    </row>
    <row r="26" spans="1:17" ht="15.75" customHeight="1" x14ac:dyDescent="0.3">
      <c r="A26" s="58"/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2" t="str">
        <f t="shared" si="2"/>
        <v/>
      </c>
      <c r="P26" s="65"/>
      <c r="Q26" s="77">
        <f t="shared" si="1"/>
        <v>0</v>
      </c>
    </row>
    <row r="27" spans="1:17" ht="15.75" customHeight="1" x14ac:dyDescent="0.3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2"/>
        <v/>
      </c>
      <c r="P27" s="65"/>
      <c r="Q27" s="77">
        <f t="shared" si="1"/>
        <v>0</v>
      </c>
    </row>
    <row r="28" spans="1:17" ht="15.75" customHeight="1" x14ac:dyDescent="0.3">
      <c r="A28" s="58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2" t="str">
        <f t="shared" si="2"/>
        <v/>
      </c>
      <c r="P28" s="65"/>
      <c r="Q28" s="77">
        <f t="shared" si="1"/>
        <v>0</v>
      </c>
    </row>
    <row r="29" spans="1:17" ht="15.75" customHeight="1" x14ac:dyDescent="0.3">
      <c r="A29" s="58"/>
      <c r="B29" s="1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2" t="str">
        <f t="shared" si="2"/>
        <v/>
      </c>
      <c r="P29" s="65"/>
      <c r="Q29" s="77">
        <f t="shared" si="1"/>
        <v>0</v>
      </c>
    </row>
    <row r="30" spans="1:17" ht="15.75" customHeight="1" x14ac:dyDescent="0.3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2"/>
        <v/>
      </c>
      <c r="P30" s="65"/>
      <c r="Q30" s="77">
        <f t="shared" si="1"/>
        <v>0</v>
      </c>
    </row>
    <row r="31" spans="1:17" ht="15.75" customHeight="1" x14ac:dyDescent="0.3">
      <c r="A31" s="58"/>
      <c r="B31" s="1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2" t="str">
        <f t="shared" si="2"/>
        <v/>
      </c>
      <c r="P31" s="65"/>
      <c r="Q31" s="77">
        <f t="shared" si="1"/>
        <v>0</v>
      </c>
    </row>
    <row r="32" spans="1:17" ht="15.75" customHeight="1" x14ac:dyDescent="0.3">
      <c r="A32" s="58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2" t="str">
        <f t="shared" si="2"/>
        <v/>
      </c>
      <c r="P32" s="65"/>
      <c r="Q32" s="77">
        <f t="shared" si="1"/>
        <v>0</v>
      </c>
    </row>
    <row r="33" spans="1:17" ht="15.75" customHeight="1" x14ac:dyDescent="0.3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2"/>
        <v/>
      </c>
      <c r="P33" s="65"/>
      <c r="Q33" s="77">
        <f t="shared" si="1"/>
        <v>0</v>
      </c>
    </row>
    <row r="34" spans="1:17" ht="15.75" customHeight="1" x14ac:dyDescent="0.3">
      <c r="A34" s="58"/>
      <c r="B34" s="1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2" t="str">
        <f t="shared" si="2"/>
        <v/>
      </c>
      <c r="P34" s="65"/>
      <c r="Q34" s="77">
        <f t="shared" si="1"/>
        <v>0</v>
      </c>
    </row>
    <row r="35" spans="1:17" ht="15.75" customHeight="1" x14ac:dyDescent="0.3">
      <c r="A35" s="58"/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2" t="str">
        <f t="shared" si="2"/>
        <v/>
      </c>
      <c r="P35" s="65"/>
      <c r="Q35" s="77">
        <f t="shared" si="1"/>
        <v>0</v>
      </c>
    </row>
    <row r="36" spans="1:17" ht="15.75" customHeight="1" x14ac:dyDescent="0.3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2"/>
        <v/>
      </c>
      <c r="P36" s="65"/>
      <c r="Q36" s="77">
        <f t="shared" si="1"/>
        <v>0</v>
      </c>
    </row>
    <row r="37" spans="1:17" ht="15.75" customHeight="1" x14ac:dyDescent="0.3">
      <c r="A37" s="58"/>
      <c r="B37" s="1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2" t="str">
        <f t="shared" si="2"/>
        <v/>
      </c>
      <c r="P37" s="65"/>
      <c r="Q37" s="77">
        <f t="shared" si="1"/>
        <v>0</v>
      </c>
    </row>
    <row r="38" spans="1:17" ht="15.75" customHeight="1" x14ac:dyDescent="0.3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2"/>
        <v/>
      </c>
      <c r="P38" s="65"/>
      <c r="Q38" s="77">
        <f t="shared" si="1"/>
        <v>0</v>
      </c>
    </row>
    <row r="39" spans="1:17" ht="15.75" customHeight="1" x14ac:dyDescent="0.3">
      <c r="A39" s="58"/>
      <c r="B39" s="1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2" t="str">
        <f t="shared" si="2"/>
        <v/>
      </c>
      <c r="P39" s="65"/>
      <c r="Q39" s="77">
        <f t="shared" si="1"/>
        <v>0</v>
      </c>
    </row>
    <row r="40" spans="1:17" ht="15.75" customHeight="1" x14ac:dyDescent="0.3">
      <c r="A40" s="58"/>
      <c r="B40" s="1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2" t="str">
        <f t="shared" si="2"/>
        <v/>
      </c>
      <c r="P40" s="65"/>
      <c r="Q40" s="77">
        <f t="shared" si="1"/>
        <v>0</v>
      </c>
    </row>
    <row r="41" spans="1:17" ht="15.75" customHeight="1" x14ac:dyDescent="0.3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2"/>
        <v/>
      </c>
      <c r="P41" s="65"/>
      <c r="Q41" s="77">
        <f t="shared" si="1"/>
        <v>0</v>
      </c>
    </row>
    <row r="42" spans="1:17" ht="15.75" customHeight="1" x14ac:dyDescent="0.3">
      <c r="A42" s="58"/>
      <c r="B42" s="1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2" t="str">
        <f t="shared" si="2"/>
        <v/>
      </c>
      <c r="P42" s="65"/>
      <c r="Q42" s="77">
        <f t="shared" si="1"/>
        <v>0</v>
      </c>
    </row>
    <row r="43" spans="1:17" ht="15.75" customHeight="1" x14ac:dyDescent="0.3">
      <c r="A43" s="58"/>
      <c r="B43" s="1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2" t="str">
        <f t="shared" si="2"/>
        <v/>
      </c>
      <c r="P43" s="65"/>
      <c r="Q43" s="77">
        <f t="shared" si="1"/>
        <v>0</v>
      </c>
    </row>
  </sheetData>
  <sortState xmlns:xlrd2="http://schemas.microsoft.com/office/spreadsheetml/2017/richdata2" ref="B4:P23">
    <sortCondition descending="1" ref="O4:O23"/>
    <sortCondition descending="1" ref="C4:C23"/>
  </sortState>
  <mergeCells count="14">
    <mergeCell ref="A1:C1"/>
    <mergeCell ref="D1:K1"/>
    <mergeCell ref="A2:C2"/>
    <mergeCell ref="D2:F2"/>
    <mergeCell ref="G2:I2"/>
    <mergeCell ref="J2:K2"/>
    <mergeCell ref="S5:T5"/>
    <mergeCell ref="S13:T13"/>
    <mergeCell ref="S6:T6"/>
    <mergeCell ref="S7:T7"/>
    <mergeCell ref="S8:T8"/>
    <mergeCell ref="S9:T9"/>
    <mergeCell ref="S10:T10"/>
    <mergeCell ref="S11:T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3"/>
  <sheetViews>
    <sheetView workbookViewId="0">
      <selection activeCell="C8" sqref="C8"/>
    </sheetView>
  </sheetViews>
  <sheetFormatPr defaultColWidth="9.109375" defaultRowHeight="15.75" customHeight="1" x14ac:dyDescent="0.25"/>
  <cols>
    <col min="1" max="1" width="3.109375" style="293" customWidth="1"/>
    <col min="2" max="2" width="9.5546875" style="20" customWidth="1"/>
    <col min="3" max="13" width="4.33203125" style="265" customWidth="1"/>
    <col min="14" max="14" width="4.88671875" style="265" customWidth="1"/>
    <col min="15" max="15" width="5.44140625" style="257" customWidth="1"/>
    <col min="16" max="16" width="6.5546875" style="266" bestFit="1" customWidth="1"/>
    <col min="17" max="17" width="9.6640625" style="257" customWidth="1"/>
    <col min="18" max="18" width="9.109375" style="257"/>
    <col min="19" max="20" width="10.6640625" style="257" customWidth="1"/>
    <col min="21" max="21" width="12.5546875" style="257" bestFit="1" customWidth="1"/>
    <col min="22" max="22" width="10.109375" style="257" customWidth="1"/>
    <col min="23" max="23" width="11.33203125" style="257" customWidth="1"/>
    <col min="24" max="24" width="10.88671875" style="257" customWidth="1"/>
    <col min="25" max="16384" width="9.109375" style="257"/>
  </cols>
  <sheetData>
    <row r="1" spans="1:25" ht="15.75" customHeight="1" x14ac:dyDescent="0.25">
      <c r="A1" s="261" t="s">
        <v>40</v>
      </c>
      <c r="B1" s="248"/>
      <c r="C1" s="248"/>
      <c r="D1" s="262" t="s">
        <v>75</v>
      </c>
      <c r="E1" s="262"/>
      <c r="F1" s="262"/>
      <c r="G1" s="262"/>
      <c r="H1" s="262"/>
      <c r="I1" s="263"/>
      <c r="J1" s="263"/>
      <c r="K1" s="264"/>
      <c r="R1" s="267"/>
      <c r="S1" s="265"/>
      <c r="U1" s="138" t="s">
        <v>61</v>
      </c>
      <c r="V1" s="268"/>
      <c r="W1" s="268"/>
      <c r="X1" s="268"/>
    </row>
    <row r="2" spans="1:25" ht="15.75" customHeight="1" x14ac:dyDescent="0.25">
      <c r="A2" s="261" t="s">
        <v>32</v>
      </c>
      <c r="B2" s="248"/>
      <c r="C2" s="248"/>
      <c r="D2" s="262" t="s">
        <v>111</v>
      </c>
      <c r="E2" s="262"/>
      <c r="F2" s="269"/>
      <c r="G2" s="270" t="s">
        <v>58</v>
      </c>
      <c r="H2" s="271"/>
      <c r="I2" s="271"/>
      <c r="J2" s="255" t="s">
        <v>104</v>
      </c>
      <c r="K2" s="272"/>
      <c r="L2" s="273"/>
      <c r="M2" s="274"/>
      <c r="N2" s="258"/>
      <c r="O2" s="258"/>
      <c r="P2" s="122"/>
      <c r="R2" s="275"/>
      <c r="S2" s="123" t="s">
        <v>59</v>
      </c>
      <c r="T2" s="125" t="s">
        <v>60</v>
      </c>
      <c r="U2" s="139" t="s">
        <v>53</v>
      </c>
      <c r="V2" s="136" t="s">
        <v>103</v>
      </c>
      <c r="W2" s="156" t="s">
        <v>121</v>
      </c>
      <c r="X2" s="156" t="s">
        <v>127</v>
      </c>
      <c r="Y2" s="268"/>
    </row>
    <row r="3" spans="1:25" s="281" customFormat="1" ht="21" customHeight="1" x14ac:dyDescent="0.25">
      <c r="A3" s="276"/>
      <c r="B3" s="40" t="s">
        <v>0</v>
      </c>
      <c r="C3" s="277" t="s">
        <v>2</v>
      </c>
      <c r="D3" s="277" t="s">
        <v>3</v>
      </c>
      <c r="E3" s="277" t="s">
        <v>4</v>
      </c>
      <c r="F3" s="277" t="s">
        <v>21</v>
      </c>
      <c r="G3" s="277" t="s">
        <v>5</v>
      </c>
      <c r="H3" s="277" t="s">
        <v>6</v>
      </c>
      <c r="I3" s="277" t="s">
        <v>7</v>
      </c>
      <c r="J3" s="277" t="s">
        <v>8</v>
      </c>
      <c r="K3" s="277" t="s">
        <v>19</v>
      </c>
      <c r="L3" s="277" t="s">
        <v>30</v>
      </c>
      <c r="M3" s="277" t="s">
        <v>17</v>
      </c>
      <c r="N3" s="278" t="s">
        <v>9</v>
      </c>
      <c r="O3" s="259" t="s">
        <v>42</v>
      </c>
      <c r="P3" s="279" t="s">
        <v>41</v>
      </c>
      <c r="Q3" s="280" t="s">
        <v>38</v>
      </c>
      <c r="R3" s="117"/>
      <c r="S3" s="124">
        <f>MAX(C4:C43)</f>
        <v>21</v>
      </c>
      <c r="T3" s="126">
        <f>MAX(D4:D43)</f>
        <v>12</v>
      </c>
      <c r="U3" s="140">
        <v>112</v>
      </c>
      <c r="V3" s="137">
        <f>MAX(H4:H43)</f>
        <v>13</v>
      </c>
      <c r="W3" s="157">
        <f>MAX(G4:G43)</f>
        <v>12</v>
      </c>
      <c r="X3" s="157">
        <f>MAX(L4:L43)</f>
        <v>12</v>
      </c>
      <c r="Y3" s="268"/>
    </row>
    <row r="4" spans="1:25" ht="15.75" customHeight="1" x14ac:dyDescent="0.25">
      <c r="A4" s="282">
        <v>1</v>
      </c>
      <c r="B4" s="19">
        <v>100</v>
      </c>
      <c r="C4" s="283">
        <v>19</v>
      </c>
      <c r="D4" s="283">
        <v>12</v>
      </c>
      <c r="E4" s="283">
        <v>6</v>
      </c>
      <c r="F4" s="283">
        <v>10</v>
      </c>
      <c r="G4" s="283">
        <v>10</v>
      </c>
      <c r="H4" s="283">
        <v>13</v>
      </c>
      <c r="I4" s="283">
        <v>12</v>
      </c>
      <c r="J4" s="283">
        <v>12</v>
      </c>
      <c r="K4" s="283">
        <v>12</v>
      </c>
      <c r="L4" s="283">
        <v>11</v>
      </c>
      <c r="M4" s="283">
        <v>3</v>
      </c>
      <c r="N4" s="283"/>
      <c r="O4" s="260">
        <f t="shared" ref="O4:O11" si="0">IF(B4="","",SUM(C4:M4)-(N4))</f>
        <v>120</v>
      </c>
      <c r="P4" s="284" t="s">
        <v>108</v>
      </c>
      <c r="Q4" s="285">
        <f t="shared" ref="Q4:Q43" si="1">SUM(C4:E4)</f>
        <v>37</v>
      </c>
    </row>
    <row r="5" spans="1:25" ht="15.75" customHeight="1" x14ac:dyDescent="0.25">
      <c r="A5" s="282">
        <v>2</v>
      </c>
      <c r="B5" s="19">
        <v>28</v>
      </c>
      <c r="C5" s="283">
        <v>21</v>
      </c>
      <c r="D5" s="283">
        <v>9</v>
      </c>
      <c r="E5" s="283">
        <v>7</v>
      </c>
      <c r="F5" s="283">
        <v>10</v>
      </c>
      <c r="G5" s="283">
        <v>12</v>
      </c>
      <c r="H5" s="283">
        <v>12</v>
      </c>
      <c r="I5" s="283">
        <v>10</v>
      </c>
      <c r="J5" s="283">
        <v>12</v>
      </c>
      <c r="K5" s="283">
        <v>10</v>
      </c>
      <c r="L5" s="283">
        <v>12</v>
      </c>
      <c r="M5" s="283">
        <v>3</v>
      </c>
      <c r="N5" s="283"/>
      <c r="O5" s="260">
        <f t="shared" si="0"/>
        <v>118</v>
      </c>
      <c r="P5" s="284" t="s">
        <v>113</v>
      </c>
      <c r="Q5" s="285">
        <f t="shared" si="1"/>
        <v>37</v>
      </c>
      <c r="S5" s="286" t="s">
        <v>132</v>
      </c>
      <c r="T5" s="287"/>
      <c r="U5" s="288" t="s">
        <v>99</v>
      </c>
      <c r="V5" s="289">
        <f>SUM(O4:O13)</f>
        <v>800</v>
      </c>
    </row>
    <row r="6" spans="1:25" ht="15.75" customHeight="1" x14ac:dyDescent="0.25">
      <c r="A6" s="282">
        <v>3</v>
      </c>
      <c r="B6" s="19">
        <v>68</v>
      </c>
      <c r="C6" s="283">
        <v>19</v>
      </c>
      <c r="D6" s="283">
        <v>12</v>
      </c>
      <c r="E6" s="283">
        <v>7</v>
      </c>
      <c r="F6" s="283">
        <v>10</v>
      </c>
      <c r="G6" s="283">
        <v>11</v>
      </c>
      <c r="H6" s="283">
        <v>13</v>
      </c>
      <c r="I6" s="283">
        <v>11</v>
      </c>
      <c r="J6" s="283">
        <v>10</v>
      </c>
      <c r="K6" s="283">
        <v>11</v>
      </c>
      <c r="L6" s="283">
        <v>11</v>
      </c>
      <c r="M6" s="283">
        <v>3</v>
      </c>
      <c r="N6" s="283"/>
      <c r="O6" s="260">
        <f t="shared" si="0"/>
        <v>118</v>
      </c>
      <c r="P6" s="284" t="s">
        <v>108</v>
      </c>
      <c r="Q6" s="285">
        <f t="shared" si="1"/>
        <v>38</v>
      </c>
      <c r="S6" s="286" t="s">
        <v>133</v>
      </c>
      <c r="T6" s="287"/>
      <c r="U6" s="288" t="s">
        <v>99</v>
      </c>
      <c r="V6" s="289">
        <f>SUM(O4:O11)</f>
        <v>800</v>
      </c>
    </row>
    <row r="7" spans="1:25" ht="15.75" customHeight="1" x14ac:dyDescent="0.25">
      <c r="A7" s="282">
        <v>4</v>
      </c>
      <c r="B7" s="19">
        <v>129</v>
      </c>
      <c r="C7" s="290">
        <v>19</v>
      </c>
      <c r="D7" s="290">
        <v>12</v>
      </c>
      <c r="E7" s="290">
        <v>6</v>
      </c>
      <c r="F7" s="290">
        <v>10</v>
      </c>
      <c r="G7" s="290">
        <v>11</v>
      </c>
      <c r="H7" s="290">
        <v>12</v>
      </c>
      <c r="I7" s="290">
        <v>11</v>
      </c>
      <c r="J7" s="290">
        <v>11</v>
      </c>
      <c r="K7" s="290">
        <v>11</v>
      </c>
      <c r="L7" s="290">
        <v>11</v>
      </c>
      <c r="M7" s="290">
        <v>3</v>
      </c>
      <c r="N7" s="291"/>
      <c r="O7" s="260">
        <f t="shared" si="0"/>
        <v>117</v>
      </c>
      <c r="P7" s="284" t="s">
        <v>108</v>
      </c>
      <c r="Q7" s="285">
        <f t="shared" si="1"/>
        <v>37</v>
      </c>
      <c r="S7" s="286" t="s">
        <v>134</v>
      </c>
      <c r="T7" s="287"/>
      <c r="U7" s="288" t="s">
        <v>99</v>
      </c>
      <c r="V7" s="289">
        <f>SUM(O4:O9)</f>
        <v>695</v>
      </c>
    </row>
    <row r="8" spans="1:25" ht="15.75" customHeight="1" x14ac:dyDescent="0.25">
      <c r="A8" s="282">
        <v>5</v>
      </c>
      <c r="B8" s="19">
        <v>30</v>
      </c>
      <c r="C8" s="283">
        <v>19</v>
      </c>
      <c r="D8" s="283">
        <v>9</v>
      </c>
      <c r="E8" s="283">
        <v>6</v>
      </c>
      <c r="F8" s="283">
        <v>9</v>
      </c>
      <c r="G8" s="283">
        <v>10</v>
      </c>
      <c r="H8" s="283">
        <v>12</v>
      </c>
      <c r="I8" s="283">
        <v>11</v>
      </c>
      <c r="J8" s="283">
        <v>10</v>
      </c>
      <c r="K8" s="283">
        <v>10</v>
      </c>
      <c r="L8" s="283">
        <v>12</v>
      </c>
      <c r="M8" s="283">
        <v>3</v>
      </c>
      <c r="N8" s="283"/>
      <c r="O8" s="260">
        <f t="shared" si="0"/>
        <v>111</v>
      </c>
      <c r="P8" s="284" t="s">
        <v>113</v>
      </c>
      <c r="Q8" s="285">
        <f t="shared" si="1"/>
        <v>34</v>
      </c>
      <c r="S8" s="292"/>
      <c r="T8" s="292"/>
      <c r="U8" s="293"/>
      <c r="V8" s="294"/>
    </row>
    <row r="9" spans="1:25" ht="15.75" customHeight="1" x14ac:dyDescent="0.25">
      <c r="A9" s="282">
        <v>6</v>
      </c>
      <c r="B9" s="19">
        <v>91</v>
      </c>
      <c r="C9" s="283">
        <v>15</v>
      </c>
      <c r="D9" s="283">
        <v>12</v>
      </c>
      <c r="E9" s="283">
        <v>6</v>
      </c>
      <c r="F9" s="283">
        <v>9</v>
      </c>
      <c r="G9" s="283">
        <v>12</v>
      </c>
      <c r="H9" s="283">
        <v>11</v>
      </c>
      <c r="I9" s="283">
        <v>11</v>
      </c>
      <c r="J9" s="283">
        <v>10</v>
      </c>
      <c r="K9" s="283">
        <v>10</v>
      </c>
      <c r="L9" s="283">
        <v>12</v>
      </c>
      <c r="M9" s="283">
        <v>3</v>
      </c>
      <c r="N9" s="283"/>
      <c r="O9" s="260">
        <f t="shared" si="0"/>
        <v>111</v>
      </c>
      <c r="P9" s="284" t="s">
        <v>112</v>
      </c>
      <c r="Q9" s="285">
        <f t="shared" si="1"/>
        <v>33</v>
      </c>
      <c r="S9" s="295" t="s">
        <v>98</v>
      </c>
      <c r="T9" s="296"/>
      <c r="U9" s="288" t="s">
        <v>99</v>
      </c>
      <c r="V9" s="297">
        <v>355</v>
      </c>
    </row>
    <row r="10" spans="1:25" ht="15.75" customHeight="1" x14ac:dyDescent="0.25">
      <c r="A10" s="282">
        <v>7</v>
      </c>
      <c r="B10" s="19">
        <v>103</v>
      </c>
      <c r="C10" s="290">
        <v>15</v>
      </c>
      <c r="D10" s="290">
        <v>12</v>
      </c>
      <c r="E10" s="290">
        <v>6</v>
      </c>
      <c r="F10" s="290">
        <v>9</v>
      </c>
      <c r="G10" s="290">
        <v>9</v>
      </c>
      <c r="H10" s="290">
        <v>10</v>
      </c>
      <c r="I10" s="290">
        <v>10</v>
      </c>
      <c r="J10" s="290">
        <v>10</v>
      </c>
      <c r="K10" s="290">
        <v>10</v>
      </c>
      <c r="L10" s="290">
        <v>11</v>
      </c>
      <c r="M10" s="290">
        <v>3</v>
      </c>
      <c r="N10" s="291"/>
      <c r="O10" s="260">
        <f t="shared" si="0"/>
        <v>105</v>
      </c>
      <c r="P10" s="284" t="s">
        <v>112</v>
      </c>
      <c r="Q10" s="285">
        <f t="shared" si="1"/>
        <v>33</v>
      </c>
      <c r="S10" s="295" t="s">
        <v>100</v>
      </c>
      <c r="T10" s="296"/>
      <c r="U10" s="288" t="s">
        <v>99</v>
      </c>
      <c r="V10" s="298">
        <v>445</v>
      </c>
    </row>
    <row r="11" spans="1:25" ht="15.75" customHeight="1" x14ac:dyDescent="0.25">
      <c r="A11" s="282">
        <v>8</v>
      </c>
      <c r="B11" s="19">
        <v>32</v>
      </c>
      <c r="C11" s="283">
        <v>0</v>
      </c>
      <c r="D11" s="283">
        <v>0</v>
      </c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/>
      <c r="N11" s="283"/>
      <c r="O11" s="260">
        <f t="shared" si="0"/>
        <v>0</v>
      </c>
      <c r="P11" s="284" t="s">
        <v>108</v>
      </c>
      <c r="Q11" s="285">
        <f t="shared" si="1"/>
        <v>0</v>
      </c>
      <c r="S11" s="295" t="s">
        <v>101</v>
      </c>
      <c r="T11" s="296"/>
      <c r="U11" s="288" t="s">
        <v>99</v>
      </c>
      <c r="V11" s="298" t="s">
        <v>116</v>
      </c>
    </row>
    <row r="12" spans="1:25" ht="15.75" customHeight="1" x14ac:dyDescent="0.25">
      <c r="A12" s="282">
        <v>9</v>
      </c>
      <c r="B12" s="19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60" t="str">
        <f t="shared" ref="O12:O43" si="2">IF(B12="","",SUM(C12:M12)-(N12))</f>
        <v/>
      </c>
      <c r="P12" s="284"/>
      <c r="Q12" s="285">
        <f t="shared" si="1"/>
        <v>0</v>
      </c>
    </row>
    <row r="13" spans="1:25" ht="15.75" customHeight="1" x14ac:dyDescent="0.25">
      <c r="A13" s="282">
        <v>10</v>
      </c>
      <c r="B13" s="1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1"/>
      <c r="O13" s="260" t="str">
        <f t="shared" si="2"/>
        <v/>
      </c>
      <c r="P13" s="284"/>
      <c r="Q13" s="285">
        <f t="shared" si="1"/>
        <v>0</v>
      </c>
      <c r="S13" s="295" t="s">
        <v>102</v>
      </c>
      <c r="T13" s="296"/>
      <c r="U13" s="288" t="s">
        <v>99</v>
      </c>
      <c r="V13" s="297">
        <f>SUM(O4:O11)</f>
        <v>800</v>
      </c>
    </row>
    <row r="14" spans="1:25" ht="15.75" customHeight="1" x14ac:dyDescent="0.25">
      <c r="A14" s="282">
        <v>11</v>
      </c>
      <c r="B14" s="19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1"/>
      <c r="O14" s="260" t="str">
        <f t="shared" si="2"/>
        <v/>
      </c>
      <c r="P14" s="284"/>
      <c r="Q14" s="285">
        <f t="shared" si="1"/>
        <v>0</v>
      </c>
      <c r="R14" s="299"/>
      <c r="S14" s="299"/>
    </row>
    <row r="15" spans="1:25" ht="15.75" customHeight="1" x14ac:dyDescent="0.25">
      <c r="A15" s="282">
        <v>12</v>
      </c>
      <c r="B15" s="1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1"/>
      <c r="O15" s="260" t="str">
        <f t="shared" si="2"/>
        <v/>
      </c>
      <c r="P15" s="284"/>
      <c r="Q15" s="285">
        <f t="shared" si="1"/>
        <v>0</v>
      </c>
    </row>
    <row r="16" spans="1:25" ht="15.75" customHeight="1" x14ac:dyDescent="0.25">
      <c r="A16" s="282">
        <v>13</v>
      </c>
      <c r="B16" s="19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1"/>
      <c r="O16" s="260" t="str">
        <f t="shared" si="2"/>
        <v/>
      </c>
      <c r="P16" s="300"/>
      <c r="Q16" s="285">
        <f t="shared" si="1"/>
        <v>0</v>
      </c>
    </row>
    <row r="17" spans="1:17" ht="15.75" customHeight="1" x14ac:dyDescent="0.25">
      <c r="A17" s="282">
        <v>14</v>
      </c>
      <c r="B17" s="19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60" t="str">
        <f t="shared" si="2"/>
        <v/>
      </c>
      <c r="P17" s="300"/>
      <c r="Q17" s="285">
        <f t="shared" si="1"/>
        <v>0</v>
      </c>
    </row>
    <row r="18" spans="1:17" ht="15.75" customHeight="1" x14ac:dyDescent="0.25">
      <c r="A18" s="282">
        <v>15</v>
      </c>
      <c r="B18" s="19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1"/>
      <c r="O18" s="260" t="str">
        <f t="shared" si="2"/>
        <v/>
      </c>
      <c r="P18" s="284"/>
      <c r="Q18" s="285">
        <f t="shared" si="1"/>
        <v>0</v>
      </c>
    </row>
    <row r="19" spans="1:17" ht="15.75" customHeight="1" x14ac:dyDescent="0.25">
      <c r="A19" s="282">
        <v>16</v>
      </c>
      <c r="B19" s="19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60" t="str">
        <f t="shared" si="2"/>
        <v/>
      </c>
      <c r="P19" s="300"/>
      <c r="Q19" s="285">
        <f t="shared" si="1"/>
        <v>0</v>
      </c>
    </row>
    <row r="20" spans="1:17" ht="15.75" customHeight="1" x14ac:dyDescent="0.25">
      <c r="A20" s="282">
        <v>17</v>
      </c>
      <c r="B20" s="19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60" t="str">
        <f t="shared" si="2"/>
        <v/>
      </c>
      <c r="P20" s="300"/>
      <c r="Q20" s="285">
        <f t="shared" si="1"/>
        <v>0</v>
      </c>
    </row>
    <row r="21" spans="1:17" ht="15.75" customHeight="1" x14ac:dyDescent="0.25">
      <c r="A21" s="282">
        <v>18</v>
      </c>
      <c r="B21" s="19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60" t="str">
        <f t="shared" si="2"/>
        <v/>
      </c>
      <c r="P21" s="300"/>
      <c r="Q21" s="285">
        <f t="shared" si="1"/>
        <v>0</v>
      </c>
    </row>
    <row r="22" spans="1:17" ht="15.75" customHeight="1" x14ac:dyDescent="0.25">
      <c r="A22" s="282">
        <v>19</v>
      </c>
      <c r="B22" s="19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60" t="str">
        <f t="shared" si="2"/>
        <v/>
      </c>
      <c r="P22" s="300"/>
      <c r="Q22" s="285">
        <f t="shared" si="1"/>
        <v>0</v>
      </c>
    </row>
    <row r="23" spans="1:17" ht="15.75" customHeight="1" x14ac:dyDescent="0.25">
      <c r="A23" s="282">
        <v>20</v>
      </c>
      <c r="B23" s="19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60" t="str">
        <f t="shared" si="2"/>
        <v/>
      </c>
      <c r="P23" s="284"/>
      <c r="Q23" s="285">
        <f t="shared" si="1"/>
        <v>0</v>
      </c>
    </row>
    <row r="24" spans="1:17" ht="15.75" customHeight="1" x14ac:dyDescent="0.25">
      <c r="A24" s="282"/>
      <c r="B24" s="19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1"/>
      <c r="O24" s="260" t="str">
        <f t="shared" si="2"/>
        <v/>
      </c>
      <c r="P24" s="300"/>
      <c r="Q24" s="285">
        <f t="shared" si="1"/>
        <v>0</v>
      </c>
    </row>
    <row r="25" spans="1:17" ht="15.75" customHeight="1" x14ac:dyDescent="0.25">
      <c r="A25" s="282"/>
      <c r="B25" s="19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60" t="str">
        <f t="shared" si="2"/>
        <v/>
      </c>
      <c r="P25" s="300"/>
      <c r="Q25" s="285">
        <f t="shared" si="1"/>
        <v>0</v>
      </c>
    </row>
    <row r="26" spans="1:17" ht="15.75" customHeight="1" x14ac:dyDescent="0.25">
      <c r="A26" s="282"/>
      <c r="B26" s="19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1"/>
      <c r="O26" s="260" t="str">
        <f t="shared" si="2"/>
        <v/>
      </c>
      <c r="P26" s="300"/>
      <c r="Q26" s="285">
        <f t="shared" si="1"/>
        <v>0</v>
      </c>
    </row>
    <row r="27" spans="1:17" ht="15.75" customHeight="1" x14ac:dyDescent="0.25">
      <c r="A27" s="282"/>
      <c r="B27" s="19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1"/>
      <c r="O27" s="260" t="str">
        <f t="shared" si="2"/>
        <v/>
      </c>
      <c r="P27" s="300"/>
      <c r="Q27" s="285">
        <f t="shared" si="1"/>
        <v>0</v>
      </c>
    </row>
    <row r="28" spans="1:17" ht="15.75" customHeight="1" x14ac:dyDescent="0.25">
      <c r="A28" s="282"/>
      <c r="B28" s="19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1"/>
      <c r="O28" s="260" t="str">
        <f t="shared" si="2"/>
        <v/>
      </c>
      <c r="P28" s="300"/>
      <c r="Q28" s="285">
        <f t="shared" si="1"/>
        <v>0</v>
      </c>
    </row>
    <row r="29" spans="1:17" ht="15.75" customHeight="1" x14ac:dyDescent="0.25">
      <c r="A29" s="282"/>
      <c r="B29" s="19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60" t="str">
        <f t="shared" si="2"/>
        <v/>
      </c>
      <c r="P29" s="300"/>
      <c r="Q29" s="285">
        <f t="shared" si="1"/>
        <v>0</v>
      </c>
    </row>
    <row r="30" spans="1:17" ht="15.75" customHeight="1" x14ac:dyDescent="0.25">
      <c r="A30" s="282"/>
      <c r="B30" s="19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1"/>
      <c r="O30" s="260" t="str">
        <f t="shared" si="2"/>
        <v/>
      </c>
      <c r="P30" s="300"/>
      <c r="Q30" s="285">
        <f t="shared" si="1"/>
        <v>0</v>
      </c>
    </row>
    <row r="31" spans="1:17" ht="15.75" customHeight="1" x14ac:dyDescent="0.25">
      <c r="A31" s="282"/>
      <c r="B31" s="19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60" t="str">
        <f t="shared" si="2"/>
        <v/>
      </c>
      <c r="P31" s="300"/>
      <c r="Q31" s="285">
        <f t="shared" si="1"/>
        <v>0</v>
      </c>
    </row>
    <row r="32" spans="1:17" ht="15.75" customHeight="1" x14ac:dyDescent="0.25">
      <c r="A32" s="282"/>
      <c r="B32" s="19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1"/>
      <c r="O32" s="260" t="str">
        <f t="shared" si="2"/>
        <v/>
      </c>
      <c r="P32" s="300"/>
      <c r="Q32" s="285">
        <f t="shared" si="1"/>
        <v>0</v>
      </c>
    </row>
    <row r="33" spans="1:17" ht="15.75" customHeight="1" x14ac:dyDescent="0.25">
      <c r="A33" s="282"/>
      <c r="B33" s="19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1"/>
      <c r="O33" s="260" t="str">
        <f t="shared" si="2"/>
        <v/>
      </c>
      <c r="P33" s="300"/>
      <c r="Q33" s="285">
        <f t="shared" si="1"/>
        <v>0</v>
      </c>
    </row>
    <row r="34" spans="1:17" ht="15.75" customHeight="1" x14ac:dyDescent="0.25">
      <c r="A34" s="282"/>
      <c r="B34" s="19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1"/>
      <c r="O34" s="260" t="str">
        <f t="shared" si="2"/>
        <v/>
      </c>
      <c r="P34" s="300"/>
      <c r="Q34" s="285">
        <f t="shared" si="1"/>
        <v>0</v>
      </c>
    </row>
    <row r="35" spans="1:17" ht="15.75" customHeight="1" x14ac:dyDescent="0.25">
      <c r="A35" s="282"/>
      <c r="B35" s="19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60" t="str">
        <f t="shared" si="2"/>
        <v/>
      </c>
      <c r="P35" s="300"/>
      <c r="Q35" s="285">
        <f t="shared" si="1"/>
        <v>0</v>
      </c>
    </row>
    <row r="36" spans="1:17" ht="15.75" customHeight="1" x14ac:dyDescent="0.25">
      <c r="A36" s="282"/>
      <c r="B36" s="19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1"/>
      <c r="O36" s="260" t="str">
        <f t="shared" si="2"/>
        <v/>
      </c>
      <c r="P36" s="300"/>
      <c r="Q36" s="285">
        <f t="shared" si="1"/>
        <v>0</v>
      </c>
    </row>
    <row r="37" spans="1:17" ht="15.75" customHeight="1" x14ac:dyDescent="0.25">
      <c r="A37" s="282"/>
      <c r="B37" s="19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60" t="str">
        <f t="shared" si="2"/>
        <v/>
      </c>
      <c r="P37" s="300"/>
      <c r="Q37" s="285">
        <f t="shared" si="1"/>
        <v>0</v>
      </c>
    </row>
    <row r="38" spans="1:17" ht="15.75" customHeight="1" x14ac:dyDescent="0.25">
      <c r="A38" s="282"/>
      <c r="B38" s="19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60" t="str">
        <f t="shared" si="2"/>
        <v/>
      </c>
      <c r="P38" s="300"/>
      <c r="Q38" s="285">
        <f t="shared" si="1"/>
        <v>0</v>
      </c>
    </row>
    <row r="39" spans="1:17" ht="15.75" customHeight="1" x14ac:dyDescent="0.25">
      <c r="A39" s="282"/>
      <c r="B39" s="19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60" t="str">
        <f t="shared" si="2"/>
        <v/>
      </c>
      <c r="P39" s="300"/>
      <c r="Q39" s="285">
        <f t="shared" si="1"/>
        <v>0</v>
      </c>
    </row>
    <row r="40" spans="1:17" ht="15.75" customHeight="1" x14ac:dyDescent="0.25">
      <c r="A40" s="282"/>
      <c r="B40" s="19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1"/>
      <c r="O40" s="260" t="str">
        <f t="shared" si="2"/>
        <v/>
      </c>
      <c r="P40" s="300"/>
      <c r="Q40" s="285">
        <f t="shared" si="1"/>
        <v>0</v>
      </c>
    </row>
    <row r="41" spans="1:17" ht="15.75" customHeight="1" x14ac:dyDescent="0.25">
      <c r="A41" s="282"/>
      <c r="B41" s="19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60" t="str">
        <f t="shared" si="2"/>
        <v/>
      </c>
      <c r="P41" s="300"/>
      <c r="Q41" s="285">
        <f t="shared" si="1"/>
        <v>0</v>
      </c>
    </row>
    <row r="42" spans="1:17" ht="15.75" customHeight="1" x14ac:dyDescent="0.25">
      <c r="A42" s="282"/>
      <c r="B42" s="19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1"/>
      <c r="O42" s="260" t="str">
        <f t="shared" si="2"/>
        <v/>
      </c>
      <c r="P42" s="300"/>
      <c r="Q42" s="285">
        <f t="shared" si="1"/>
        <v>0</v>
      </c>
    </row>
    <row r="43" spans="1:17" ht="15.75" customHeight="1" x14ac:dyDescent="0.25">
      <c r="A43" s="282"/>
      <c r="B43" s="19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60" t="str">
        <f t="shared" si="2"/>
        <v/>
      </c>
      <c r="P43" s="300"/>
      <c r="Q43" s="285">
        <f t="shared" si="1"/>
        <v>0</v>
      </c>
    </row>
  </sheetData>
  <sortState xmlns:xlrd2="http://schemas.microsoft.com/office/spreadsheetml/2017/richdata2" ref="B4:P11">
    <sortCondition descending="1" ref="O4:O11"/>
    <sortCondition descending="1" ref="C4:C11"/>
  </sortState>
  <mergeCells count="14">
    <mergeCell ref="A1:C1"/>
    <mergeCell ref="D1:K1"/>
    <mergeCell ref="A2:C2"/>
    <mergeCell ref="D2:F2"/>
    <mergeCell ref="G2:I2"/>
    <mergeCell ref="J2:K2"/>
    <mergeCell ref="S5:T5"/>
    <mergeCell ref="S13:T13"/>
    <mergeCell ref="S6:T6"/>
    <mergeCell ref="S7:T7"/>
    <mergeCell ref="S8:T8"/>
    <mergeCell ref="S9:T9"/>
    <mergeCell ref="S10:T10"/>
    <mergeCell ref="S11:T1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3"/>
  <sheetViews>
    <sheetView workbookViewId="0">
      <selection sqref="A1:X15"/>
    </sheetView>
  </sheetViews>
  <sheetFormatPr defaultColWidth="9.109375" defaultRowHeight="15.75" customHeight="1" x14ac:dyDescent="0.3"/>
  <cols>
    <col min="1" max="1" width="3.109375" style="2" customWidth="1"/>
    <col min="2" max="2" width="9.5546875" style="20" customWidth="1"/>
    <col min="3" max="13" width="4.33203125" style="27" customWidth="1"/>
    <col min="14" max="14" width="4.88671875" style="27" customWidth="1"/>
    <col min="15" max="15" width="5.44140625" style="1" customWidth="1"/>
    <col min="16" max="16" width="6.33203125" style="4" bestFit="1" customWidth="1"/>
    <col min="17" max="17" width="9.6640625" style="1" customWidth="1"/>
    <col min="18" max="18" width="9.109375" style="1"/>
    <col min="19" max="20" width="10.6640625" style="1" customWidth="1"/>
    <col min="21" max="21" width="12.5546875" style="1" bestFit="1" customWidth="1"/>
    <col min="22" max="22" width="10.109375" style="1" customWidth="1"/>
    <col min="23" max="23" width="11.33203125" style="1" customWidth="1"/>
    <col min="24" max="24" width="10.88671875" style="1" customWidth="1"/>
    <col min="25" max="16384" width="9.109375" style="1"/>
  </cols>
  <sheetData>
    <row r="1" spans="1:25" ht="15.75" customHeight="1" x14ac:dyDescent="0.3">
      <c r="A1" s="247" t="s">
        <v>40</v>
      </c>
      <c r="B1" s="248"/>
      <c r="C1" s="248"/>
      <c r="D1" s="249" t="s">
        <v>68</v>
      </c>
      <c r="E1" s="249"/>
      <c r="F1" s="249"/>
      <c r="G1" s="249"/>
      <c r="H1" s="249"/>
      <c r="I1" s="250"/>
      <c r="J1" s="250"/>
      <c r="K1" s="251"/>
      <c r="R1" s="115"/>
      <c r="S1" s="27"/>
      <c r="U1" s="138" t="s">
        <v>61</v>
      </c>
      <c r="V1" s="66"/>
      <c r="W1" s="66"/>
      <c r="X1" s="66"/>
    </row>
    <row r="2" spans="1:25" ht="15.75" customHeight="1" x14ac:dyDescent="0.3">
      <c r="A2" s="247" t="s">
        <v>32</v>
      </c>
      <c r="B2" s="248"/>
      <c r="C2" s="248"/>
      <c r="D2" s="249" t="s">
        <v>65</v>
      </c>
      <c r="E2" s="249"/>
      <c r="F2" s="252"/>
      <c r="G2" s="253" t="s">
        <v>58</v>
      </c>
      <c r="H2" s="254"/>
      <c r="I2" s="254"/>
      <c r="J2" s="255" t="s">
        <v>104</v>
      </c>
      <c r="K2" s="256"/>
      <c r="L2" s="119"/>
      <c r="M2" s="120"/>
      <c r="N2" s="121"/>
      <c r="O2" s="121"/>
      <c r="P2" s="122"/>
      <c r="R2" s="116"/>
      <c r="S2" s="123" t="s">
        <v>59</v>
      </c>
      <c r="T2" s="125" t="s">
        <v>60</v>
      </c>
      <c r="U2" s="139" t="s">
        <v>53</v>
      </c>
      <c r="V2" s="136" t="s">
        <v>103</v>
      </c>
      <c r="W2" s="156" t="s">
        <v>121</v>
      </c>
      <c r="X2" s="156" t="s">
        <v>127</v>
      </c>
      <c r="Y2" s="66"/>
    </row>
    <row r="3" spans="1:25" s="44" customFormat="1" ht="21" customHeight="1" x14ac:dyDescent="0.25">
      <c r="A3" s="59"/>
      <c r="B3" s="40" t="s">
        <v>0</v>
      </c>
      <c r="C3" s="41" t="s">
        <v>2</v>
      </c>
      <c r="D3" s="41" t="s">
        <v>3</v>
      </c>
      <c r="E3" s="41" t="s">
        <v>4</v>
      </c>
      <c r="F3" s="41" t="s">
        <v>21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19</v>
      </c>
      <c r="L3" s="41" t="s">
        <v>30</v>
      </c>
      <c r="M3" s="41" t="s">
        <v>17</v>
      </c>
      <c r="N3" s="42" t="s">
        <v>9</v>
      </c>
      <c r="O3" s="43" t="s">
        <v>42</v>
      </c>
      <c r="P3" s="38" t="s">
        <v>41</v>
      </c>
      <c r="Q3" s="67" t="s">
        <v>38</v>
      </c>
      <c r="R3" s="117"/>
      <c r="S3" s="124">
        <f>MAX(C4:C43)</f>
        <v>20</v>
      </c>
      <c r="T3" s="126">
        <f>MAX(D4:D43)</f>
        <v>10</v>
      </c>
      <c r="U3" s="140">
        <v>128</v>
      </c>
      <c r="V3" s="137">
        <f>MAX(H4:H43)</f>
        <v>11</v>
      </c>
      <c r="W3" s="157">
        <f>MAX(G4:G43)</f>
        <v>11</v>
      </c>
      <c r="X3" s="157">
        <f>MAX(L4:L43)</f>
        <v>11</v>
      </c>
      <c r="Y3" s="66"/>
    </row>
    <row r="4" spans="1:25" ht="15.75" customHeight="1" x14ac:dyDescent="0.3">
      <c r="A4" s="58">
        <v>1</v>
      </c>
      <c r="B4" s="19">
        <v>7</v>
      </c>
      <c r="C4" s="32">
        <v>19</v>
      </c>
      <c r="D4" s="32">
        <v>9</v>
      </c>
      <c r="E4" s="32">
        <v>8</v>
      </c>
      <c r="F4" s="32">
        <v>10</v>
      </c>
      <c r="G4" s="32">
        <v>9</v>
      </c>
      <c r="H4" s="32">
        <v>11</v>
      </c>
      <c r="I4" s="32">
        <v>10</v>
      </c>
      <c r="J4" s="32">
        <v>11</v>
      </c>
      <c r="K4" s="32">
        <v>9</v>
      </c>
      <c r="L4" s="32">
        <v>10</v>
      </c>
      <c r="M4" s="32">
        <v>3</v>
      </c>
      <c r="N4" s="32"/>
      <c r="O4" s="22">
        <f t="shared" ref="O4:O13" si="0">IF(B4="","",SUM(C4:M4)-(N4))</f>
        <v>109</v>
      </c>
      <c r="P4" s="64" t="s">
        <v>108</v>
      </c>
      <c r="Q4" s="77">
        <f t="shared" ref="Q4:Q43" si="1">SUM(C4:E4)</f>
        <v>36</v>
      </c>
    </row>
    <row r="5" spans="1:25" ht="15.75" customHeight="1" x14ac:dyDescent="0.3">
      <c r="A5" s="58">
        <v>2</v>
      </c>
      <c r="B5" s="19">
        <v>15</v>
      </c>
      <c r="C5" s="32">
        <v>20</v>
      </c>
      <c r="D5" s="32">
        <v>9</v>
      </c>
      <c r="E5" s="32">
        <v>8</v>
      </c>
      <c r="F5" s="32">
        <v>10</v>
      </c>
      <c r="G5" s="32">
        <v>10</v>
      </c>
      <c r="H5" s="32">
        <v>11</v>
      </c>
      <c r="I5" s="32">
        <v>9</v>
      </c>
      <c r="J5" s="32">
        <v>9</v>
      </c>
      <c r="K5" s="32">
        <v>9</v>
      </c>
      <c r="L5" s="32">
        <v>9</v>
      </c>
      <c r="M5" s="32">
        <v>3</v>
      </c>
      <c r="N5" s="32"/>
      <c r="O5" s="22">
        <f t="shared" si="0"/>
        <v>107</v>
      </c>
      <c r="P5" s="64" t="s">
        <v>108</v>
      </c>
      <c r="Q5" s="77">
        <f t="shared" si="1"/>
        <v>37</v>
      </c>
      <c r="S5" s="242" t="s">
        <v>132</v>
      </c>
      <c r="T5" s="243"/>
      <c r="U5" s="133" t="s">
        <v>99</v>
      </c>
      <c r="V5" s="164">
        <f>SUM(O4:O13)</f>
        <v>917</v>
      </c>
    </row>
    <row r="6" spans="1:25" ht="15.75" customHeight="1" x14ac:dyDescent="0.3">
      <c r="A6" s="58">
        <v>3</v>
      </c>
      <c r="B6" s="19">
        <v>35</v>
      </c>
      <c r="C6" s="23">
        <v>18</v>
      </c>
      <c r="D6" s="23">
        <v>10</v>
      </c>
      <c r="E6" s="23">
        <v>6</v>
      </c>
      <c r="F6" s="23">
        <v>9</v>
      </c>
      <c r="G6" s="23">
        <v>10</v>
      </c>
      <c r="H6" s="23">
        <v>11</v>
      </c>
      <c r="I6" s="23">
        <v>9</v>
      </c>
      <c r="J6" s="23">
        <v>9</v>
      </c>
      <c r="K6" s="23">
        <v>9</v>
      </c>
      <c r="L6" s="23">
        <v>9</v>
      </c>
      <c r="M6" s="23">
        <v>3</v>
      </c>
      <c r="N6" s="24"/>
      <c r="O6" s="22">
        <f t="shared" si="0"/>
        <v>103</v>
      </c>
      <c r="P6" s="64" t="s">
        <v>108</v>
      </c>
      <c r="Q6" s="77">
        <f t="shared" si="1"/>
        <v>34</v>
      </c>
      <c r="S6" s="242" t="s">
        <v>133</v>
      </c>
      <c r="T6" s="243"/>
      <c r="U6" s="133" t="s">
        <v>99</v>
      </c>
      <c r="V6" s="164">
        <f>SUM(O4:O11)</f>
        <v>768</v>
      </c>
    </row>
    <row r="7" spans="1:25" ht="15.75" customHeight="1" x14ac:dyDescent="0.3">
      <c r="A7" s="58">
        <v>4</v>
      </c>
      <c r="B7" s="19">
        <v>22</v>
      </c>
      <c r="C7" s="23">
        <v>15</v>
      </c>
      <c r="D7" s="23">
        <v>9</v>
      </c>
      <c r="E7" s="23">
        <v>6</v>
      </c>
      <c r="F7" s="23">
        <v>8</v>
      </c>
      <c r="G7" s="23">
        <v>10</v>
      </c>
      <c r="H7" s="23">
        <v>10</v>
      </c>
      <c r="I7" s="23">
        <v>10</v>
      </c>
      <c r="J7" s="23">
        <v>9</v>
      </c>
      <c r="K7" s="23">
        <v>9</v>
      </c>
      <c r="L7" s="23">
        <v>10</v>
      </c>
      <c r="M7" s="23"/>
      <c r="N7" s="24"/>
      <c r="O7" s="22">
        <f t="shared" si="0"/>
        <v>96</v>
      </c>
      <c r="P7" s="64" t="s">
        <v>112</v>
      </c>
      <c r="Q7" s="77">
        <f t="shared" si="1"/>
        <v>30</v>
      </c>
      <c r="S7" s="242" t="s">
        <v>134</v>
      </c>
      <c r="T7" s="243"/>
      <c r="U7" s="133" t="s">
        <v>99</v>
      </c>
      <c r="V7" s="164">
        <f>SUM(O4:O9)</f>
        <v>600</v>
      </c>
    </row>
    <row r="8" spans="1:25" ht="15.75" customHeight="1" x14ac:dyDescent="0.3">
      <c r="A8" s="58">
        <v>5</v>
      </c>
      <c r="B8" s="19" t="s">
        <v>70</v>
      </c>
      <c r="C8" s="23">
        <v>15</v>
      </c>
      <c r="D8" s="23">
        <v>9</v>
      </c>
      <c r="E8" s="23">
        <v>0</v>
      </c>
      <c r="F8" s="23">
        <v>10</v>
      </c>
      <c r="G8" s="23">
        <v>10</v>
      </c>
      <c r="H8" s="23">
        <v>10</v>
      </c>
      <c r="I8" s="23">
        <v>11</v>
      </c>
      <c r="J8" s="23">
        <v>11</v>
      </c>
      <c r="K8" s="23">
        <v>9</v>
      </c>
      <c r="L8" s="23">
        <v>8</v>
      </c>
      <c r="M8" s="23"/>
      <c r="N8" s="24"/>
      <c r="O8" s="22">
        <f t="shared" si="0"/>
        <v>93</v>
      </c>
      <c r="P8" s="64" t="s">
        <v>118</v>
      </c>
      <c r="Q8" s="77">
        <f t="shared" si="1"/>
        <v>24</v>
      </c>
      <c r="S8" s="246"/>
      <c r="T8" s="246"/>
      <c r="U8" s="2"/>
      <c r="V8" s="130"/>
    </row>
    <row r="9" spans="1:25" ht="15.75" customHeight="1" x14ac:dyDescent="0.3">
      <c r="A9" s="58">
        <v>6</v>
      </c>
      <c r="B9" s="19">
        <v>21</v>
      </c>
      <c r="C9" s="32">
        <v>15</v>
      </c>
      <c r="D9" s="32">
        <v>9</v>
      </c>
      <c r="E9" s="32">
        <v>0</v>
      </c>
      <c r="F9" s="32">
        <v>10</v>
      </c>
      <c r="G9" s="32">
        <v>11</v>
      </c>
      <c r="H9" s="32">
        <v>10</v>
      </c>
      <c r="I9" s="32">
        <v>9</v>
      </c>
      <c r="J9" s="32">
        <v>9</v>
      </c>
      <c r="K9" s="32">
        <v>9</v>
      </c>
      <c r="L9" s="32">
        <v>10</v>
      </c>
      <c r="M9" s="32"/>
      <c r="N9" s="32"/>
      <c r="O9" s="22">
        <f t="shared" si="0"/>
        <v>92</v>
      </c>
      <c r="P9" s="64" t="s">
        <v>112</v>
      </c>
      <c r="Q9" s="77">
        <f t="shared" si="1"/>
        <v>24</v>
      </c>
      <c r="S9" s="244" t="s">
        <v>98</v>
      </c>
      <c r="T9" s="245"/>
      <c r="U9" s="133" t="s">
        <v>99</v>
      </c>
      <c r="V9" s="134">
        <v>395</v>
      </c>
    </row>
    <row r="10" spans="1:25" ht="15.75" customHeight="1" x14ac:dyDescent="0.3">
      <c r="A10" s="58">
        <v>7</v>
      </c>
      <c r="B10" s="19">
        <v>34</v>
      </c>
      <c r="C10" s="32">
        <v>14</v>
      </c>
      <c r="D10" s="32">
        <v>9</v>
      </c>
      <c r="E10" s="32">
        <v>6</v>
      </c>
      <c r="F10" s="32">
        <v>8</v>
      </c>
      <c r="G10" s="32">
        <v>0</v>
      </c>
      <c r="H10" s="32">
        <v>10</v>
      </c>
      <c r="I10" s="32">
        <v>10</v>
      </c>
      <c r="J10" s="32">
        <v>9</v>
      </c>
      <c r="K10" s="32">
        <v>9</v>
      </c>
      <c r="L10" s="32">
        <v>9</v>
      </c>
      <c r="M10" s="32"/>
      <c r="N10" s="32"/>
      <c r="O10" s="22">
        <f t="shared" si="0"/>
        <v>84</v>
      </c>
      <c r="P10" s="64" t="s">
        <v>113</v>
      </c>
      <c r="Q10" s="77">
        <f t="shared" si="1"/>
        <v>29</v>
      </c>
      <c r="S10" s="244" t="s">
        <v>100</v>
      </c>
      <c r="T10" s="245"/>
      <c r="U10" s="133" t="s">
        <v>99</v>
      </c>
      <c r="V10" s="135">
        <v>356</v>
      </c>
    </row>
    <row r="11" spans="1:25" ht="15.75" customHeight="1" x14ac:dyDescent="0.3">
      <c r="A11" s="58">
        <v>8</v>
      </c>
      <c r="B11" s="19">
        <v>31</v>
      </c>
      <c r="C11" s="32">
        <v>12</v>
      </c>
      <c r="D11" s="32">
        <v>0</v>
      </c>
      <c r="E11" s="32">
        <v>6</v>
      </c>
      <c r="F11" s="32">
        <v>8</v>
      </c>
      <c r="G11" s="32">
        <v>9</v>
      </c>
      <c r="H11" s="32">
        <v>11</v>
      </c>
      <c r="I11" s="32">
        <v>9</v>
      </c>
      <c r="J11" s="32">
        <v>9</v>
      </c>
      <c r="K11" s="32">
        <v>9</v>
      </c>
      <c r="L11" s="32">
        <v>11</v>
      </c>
      <c r="M11" s="32"/>
      <c r="N11" s="32"/>
      <c r="O11" s="22">
        <f t="shared" si="0"/>
        <v>84</v>
      </c>
      <c r="P11" s="64" t="s">
        <v>113</v>
      </c>
      <c r="Q11" s="77">
        <f t="shared" si="1"/>
        <v>18</v>
      </c>
      <c r="S11" s="244" t="s">
        <v>101</v>
      </c>
      <c r="T11" s="245"/>
      <c r="U11" s="133" t="s">
        <v>99</v>
      </c>
      <c r="V11" s="135">
        <v>166</v>
      </c>
    </row>
    <row r="12" spans="1:25" ht="15.75" customHeight="1" x14ac:dyDescent="0.3">
      <c r="A12" s="58">
        <v>9</v>
      </c>
      <c r="B12" s="19">
        <v>20</v>
      </c>
      <c r="C12" s="32">
        <v>15</v>
      </c>
      <c r="D12" s="32">
        <v>0</v>
      </c>
      <c r="E12" s="32">
        <v>6</v>
      </c>
      <c r="F12" s="32">
        <v>9</v>
      </c>
      <c r="G12" s="32">
        <v>0</v>
      </c>
      <c r="H12" s="32">
        <v>10</v>
      </c>
      <c r="I12" s="32">
        <v>9</v>
      </c>
      <c r="J12" s="32">
        <v>9</v>
      </c>
      <c r="K12" s="32">
        <v>9</v>
      </c>
      <c r="L12" s="32">
        <v>9</v>
      </c>
      <c r="M12" s="32"/>
      <c r="N12" s="32"/>
      <c r="O12" s="22">
        <f t="shared" si="0"/>
        <v>76</v>
      </c>
      <c r="P12" s="64" t="s">
        <v>108</v>
      </c>
      <c r="Q12" s="77">
        <f t="shared" si="1"/>
        <v>21</v>
      </c>
    </row>
    <row r="13" spans="1:25" ht="15.75" customHeight="1" x14ac:dyDescent="0.3">
      <c r="A13" s="58">
        <v>10</v>
      </c>
      <c r="B13" s="19" t="s">
        <v>69</v>
      </c>
      <c r="C13" s="32">
        <v>12</v>
      </c>
      <c r="D13" s="32">
        <v>0</v>
      </c>
      <c r="E13" s="32">
        <v>0</v>
      </c>
      <c r="F13" s="32">
        <v>9</v>
      </c>
      <c r="G13" s="32">
        <v>9</v>
      </c>
      <c r="H13" s="32">
        <v>10</v>
      </c>
      <c r="I13" s="32">
        <v>9</v>
      </c>
      <c r="J13" s="32">
        <v>9</v>
      </c>
      <c r="K13" s="32">
        <v>9</v>
      </c>
      <c r="L13" s="32">
        <v>6</v>
      </c>
      <c r="M13" s="32"/>
      <c r="N13" s="32"/>
      <c r="O13" s="22">
        <f t="shared" si="0"/>
        <v>73</v>
      </c>
      <c r="P13" s="64" t="s">
        <v>118</v>
      </c>
      <c r="Q13" s="77">
        <f t="shared" si="1"/>
        <v>12</v>
      </c>
      <c r="S13" s="244" t="s">
        <v>102</v>
      </c>
      <c r="T13" s="245"/>
      <c r="U13" s="133" t="s">
        <v>99</v>
      </c>
      <c r="V13" s="134">
        <f>SUM(O4:O11)</f>
        <v>768</v>
      </c>
    </row>
    <row r="14" spans="1:25" ht="15.75" customHeight="1" x14ac:dyDescent="0.3">
      <c r="A14" s="58">
        <v>11</v>
      </c>
      <c r="B14" s="1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2" t="str">
        <f t="shared" ref="O14:O43" si="2">IF(B14="","",SUM(C14:M14)-(N14))</f>
        <v/>
      </c>
      <c r="P14" s="64"/>
      <c r="Q14" s="77">
        <f t="shared" si="1"/>
        <v>0</v>
      </c>
      <c r="R14" s="118"/>
      <c r="S14" s="118"/>
    </row>
    <row r="15" spans="1:25" ht="15.75" customHeight="1" x14ac:dyDescent="0.3">
      <c r="A15" s="58">
        <v>12</v>
      </c>
      <c r="B15" s="1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2" t="str">
        <f t="shared" si="2"/>
        <v/>
      </c>
      <c r="P15" s="64"/>
      <c r="Q15" s="77">
        <f t="shared" si="1"/>
        <v>0</v>
      </c>
    </row>
    <row r="16" spans="1:25" ht="15.75" customHeight="1" x14ac:dyDescent="0.3">
      <c r="A16" s="58">
        <v>13</v>
      </c>
      <c r="B16" s="1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2" t="str">
        <f t="shared" si="2"/>
        <v/>
      </c>
      <c r="P16" s="65"/>
      <c r="Q16" s="77">
        <f t="shared" si="1"/>
        <v>0</v>
      </c>
    </row>
    <row r="17" spans="1:17" ht="15.75" customHeight="1" x14ac:dyDescent="0.3">
      <c r="A17" s="58">
        <v>14</v>
      </c>
      <c r="B17" s="1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22" t="str">
        <f t="shared" si="2"/>
        <v/>
      </c>
      <c r="P17" s="65"/>
      <c r="Q17" s="77">
        <f t="shared" si="1"/>
        <v>0</v>
      </c>
    </row>
    <row r="18" spans="1:17" ht="15.75" customHeight="1" x14ac:dyDescent="0.3">
      <c r="A18" s="58">
        <v>15</v>
      </c>
      <c r="B18" s="1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2" t="str">
        <f t="shared" si="2"/>
        <v/>
      </c>
      <c r="P18" s="64"/>
      <c r="Q18" s="77">
        <f t="shared" si="1"/>
        <v>0</v>
      </c>
    </row>
    <row r="19" spans="1:17" ht="15.75" customHeight="1" x14ac:dyDescent="0.3">
      <c r="A19" s="58">
        <v>16</v>
      </c>
      <c r="B19" s="1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2" t="str">
        <f t="shared" si="2"/>
        <v/>
      </c>
      <c r="P19" s="65"/>
      <c r="Q19" s="77">
        <f t="shared" si="1"/>
        <v>0</v>
      </c>
    </row>
    <row r="20" spans="1:17" ht="15.75" customHeight="1" x14ac:dyDescent="0.3">
      <c r="A20" s="58">
        <v>17</v>
      </c>
      <c r="B20" s="1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2" t="str">
        <f t="shared" si="2"/>
        <v/>
      </c>
      <c r="P20" s="65"/>
      <c r="Q20" s="77">
        <f t="shared" si="1"/>
        <v>0</v>
      </c>
    </row>
    <row r="21" spans="1:17" ht="15.75" customHeight="1" x14ac:dyDescent="0.3">
      <c r="A21" s="58">
        <v>18</v>
      </c>
      <c r="B21" s="1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2" t="str">
        <f t="shared" si="2"/>
        <v/>
      </c>
      <c r="P21" s="65"/>
      <c r="Q21" s="77">
        <f t="shared" si="1"/>
        <v>0</v>
      </c>
    </row>
    <row r="22" spans="1:17" ht="15.75" customHeight="1" x14ac:dyDescent="0.3">
      <c r="A22" s="58">
        <v>19</v>
      </c>
      <c r="B22" s="1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 t="str">
        <f t="shared" si="2"/>
        <v/>
      </c>
      <c r="P22" s="65"/>
      <c r="Q22" s="77">
        <f t="shared" si="1"/>
        <v>0</v>
      </c>
    </row>
    <row r="23" spans="1:17" ht="15.75" customHeight="1" x14ac:dyDescent="0.3">
      <c r="A23" s="58">
        <v>20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si="2"/>
        <v/>
      </c>
      <c r="P23" s="64"/>
      <c r="Q23" s="77">
        <f t="shared" si="1"/>
        <v>0</v>
      </c>
    </row>
    <row r="24" spans="1:17" ht="15.75" customHeight="1" x14ac:dyDescent="0.3">
      <c r="A24" s="58"/>
      <c r="B24" s="1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2" t="str">
        <f t="shared" si="2"/>
        <v/>
      </c>
      <c r="P24" s="65"/>
      <c r="Q24" s="77">
        <f t="shared" si="1"/>
        <v>0</v>
      </c>
    </row>
    <row r="25" spans="1:17" ht="15.75" customHeight="1" x14ac:dyDescent="0.3">
      <c r="A25" s="58"/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2"/>
        <v/>
      </c>
      <c r="P25" s="65"/>
      <c r="Q25" s="77">
        <f t="shared" si="1"/>
        <v>0</v>
      </c>
    </row>
    <row r="26" spans="1:17" ht="15.75" customHeight="1" x14ac:dyDescent="0.3">
      <c r="A26" s="58"/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2" t="str">
        <f t="shared" si="2"/>
        <v/>
      </c>
      <c r="P26" s="65"/>
      <c r="Q26" s="77">
        <f t="shared" si="1"/>
        <v>0</v>
      </c>
    </row>
    <row r="27" spans="1:17" ht="15.75" customHeight="1" x14ac:dyDescent="0.3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2"/>
        <v/>
      </c>
      <c r="P27" s="65"/>
      <c r="Q27" s="77">
        <f t="shared" si="1"/>
        <v>0</v>
      </c>
    </row>
    <row r="28" spans="1:17" ht="15.75" customHeight="1" x14ac:dyDescent="0.3">
      <c r="A28" s="58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2" t="str">
        <f t="shared" si="2"/>
        <v/>
      </c>
      <c r="P28" s="65"/>
      <c r="Q28" s="77">
        <f t="shared" si="1"/>
        <v>0</v>
      </c>
    </row>
    <row r="29" spans="1:17" ht="15.75" customHeight="1" x14ac:dyDescent="0.3">
      <c r="A29" s="58"/>
      <c r="B29" s="1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2" t="str">
        <f t="shared" si="2"/>
        <v/>
      </c>
      <c r="P29" s="65"/>
      <c r="Q29" s="77">
        <f t="shared" si="1"/>
        <v>0</v>
      </c>
    </row>
    <row r="30" spans="1:17" ht="15.75" customHeight="1" x14ac:dyDescent="0.3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2"/>
        <v/>
      </c>
      <c r="P30" s="65"/>
      <c r="Q30" s="77">
        <f t="shared" si="1"/>
        <v>0</v>
      </c>
    </row>
    <row r="31" spans="1:17" ht="15.75" customHeight="1" x14ac:dyDescent="0.3">
      <c r="A31" s="58"/>
      <c r="B31" s="1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2" t="str">
        <f t="shared" si="2"/>
        <v/>
      </c>
      <c r="P31" s="65"/>
      <c r="Q31" s="77">
        <f t="shared" si="1"/>
        <v>0</v>
      </c>
    </row>
    <row r="32" spans="1:17" ht="15.75" customHeight="1" x14ac:dyDescent="0.3">
      <c r="A32" s="58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2" t="str">
        <f t="shared" si="2"/>
        <v/>
      </c>
      <c r="P32" s="65"/>
      <c r="Q32" s="77">
        <f t="shared" si="1"/>
        <v>0</v>
      </c>
    </row>
    <row r="33" spans="1:17" ht="15.75" customHeight="1" x14ac:dyDescent="0.3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2"/>
        <v/>
      </c>
      <c r="P33" s="65"/>
      <c r="Q33" s="77">
        <f t="shared" si="1"/>
        <v>0</v>
      </c>
    </row>
    <row r="34" spans="1:17" ht="15.75" customHeight="1" x14ac:dyDescent="0.3">
      <c r="A34" s="58"/>
      <c r="B34" s="1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2" t="str">
        <f t="shared" si="2"/>
        <v/>
      </c>
      <c r="P34" s="65"/>
      <c r="Q34" s="77">
        <f t="shared" si="1"/>
        <v>0</v>
      </c>
    </row>
    <row r="35" spans="1:17" ht="15.75" customHeight="1" x14ac:dyDescent="0.3">
      <c r="A35" s="58"/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2" t="str">
        <f t="shared" si="2"/>
        <v/>
      </c>
      <c r="P35" s="65"/>
      <c r="Q35" s="77">
        <f t="shared" si="1"/>
        <v>0</v>
      </c>
    </row>
    <row r="36" spans="1:17" ht="15.75" customHeight="1" x14ac:dyDescent="0.3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2"/>
        <v/>
      </c>
      <c r="P36" s="65"/>
      <c r="Q36" s="77">
        <f t="shared" si="1"/>
        <v>0</v>
      </c>
    </row>
    <row r="37" spans="1:17" ht="15.75" customHeight="1" x14ac:dyDescent="0.3">
      <c r="A37" s="58"/>
      <c r="B37" s="1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2" t="str">
        <f t="shared" si="2"/>
        <v/>
      </c>
      <c r="P37" s="65"/>
      <c r="Q37" s="77">
        <f t="shared" si="1"/>
        <v>0</v>
      </c>
    </row>
    <row r="38" spans="1:17" ht="15.75" customHeight="1" x14ac:dyDescent="0.3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2"/>
        <v/>
      </c>
      <c r="P38" s="65"/>
      <c r="Q38" s="77">
        <f t="shared" si="1"/>
        <v>0</v>
      </c>
    </row>
    <row r="39" spans="1:17" ht="15.75" customHeight="1" x14ac:dyDescent="0.3">
      <c r="A39" s="58"/>
      <c r="B39" s="1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2" t="str">
        <f t="shared" si="2"/>
        <v/>
      </c>
      <c r="P39" s="65"/>
      <c r="Q39" s="77">
        <f t="shared" si="1"/>
        <v>0</v>
      </c>
    </row>
    <row r="40" spans="1:17" ht="15.75" customHeight="1" x14ac:dyDescent="0.3">
      <c r="A40" s="58"/>
      <c r="B40" s="1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2" t="str">
        <f t="shared" si="2"/>
        <v/>
      </c>
      <c r="P40" s="65"/>
      <c r="Q40" s="77">
        <f t="shared" si="1"/>
        <v>0</v>
      </c>
    </row>
    <row r="41" spans="1:17" ht="15.75" customHeight="1" x14ac:dyDescent="0.3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2"/>
        <v/>
      </c>
      <c r="P41" s="65"/>
      <c r="Q41" s="77">
        <f t="shared" si="1"/>
        <v>0</v>
      </c>
    </row>
    <row r="42" spans="1:17" ht="15.75" customHeight="1" x14ac:dyDescent="0.3">
      <c r="A42" s="58"/>
      <c r="B42" s="1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2" t="str">
        <f t="shared" si="2"/>
        <v/>
      </c>
      <c r="P42" s="65"/>
      <c r="Q42" s="77">
        <f t="shared" si="1"/>
        <v>0</v>
      </c>
    </row>
    <row r="43" spans="1:17" ht="15.75" customHeight="1" x14ac:dyDescent="0.3">
      <c r="A43" s="58"/>
      <c r="B43" s="1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2" t="str">
        <f t="shared" si="2"/>
        <v/>
      </c>
      <c r="P43" s="65"/>
      <c r="Q43" s="77">
        <f t="shared" si="1"/>
        <v>0</v>
      </c>
    </row>
  </sheetData>
  <sortState xmlns:xlrd2="http://schemas.microsoft.com/office/spreadsheetml/2017/richdata2" ref="B4:P13">
    <sortCondition descending="1" ref="O4:O13"/>
    <sortCondition descending="1" ref="C4:C13"/>
  </sortState>
  <mergeCells count="14">
    <mergeCell ref="A1:C1"/>
    <mergeCell ref="D1:K1"/>
    <mergeCell ref="A2:C2"/>
    <mergeCell ref="D2:F2"/>
    <mergeCell ref="G2:I2"/>
    <mergeCell ref="J2:K2"/>
    <mergeCell ref="S5:T5"/>
    <mergeCell ref="S13:T13"/>
    <mergeCell ref="S6:T6"/>
    <mergeCell ref="S7:T7"/>
    <mergeCell ref="S8:T8"/>
    <mergeCell ref="S9:T9"/>
    <mergeCell ref="S10:T10"/>
    <mergeCell ref="S11:T1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3"/>
  <sheetViews>
    <sheetView workbookViewId="0">
      <selection activeCell="B4" sqref="B4:O23"/>
    </sheetView>
  </sheetViews>
  <sheetFormatPr defaultColWidth="9.109375" defaultRowHeight="15.75" customHeight="1" x14ac:dyDescent="0.3"/>
  <cols>
    <col min="1" max="1" width="3.109375" style="2" customWidth="1"/>
    <col min="2" max="2" width="9.5546875" style="20" customWidth="1"/>
    <col min="3" max="13" width="4.33203125" style="27" customWidth="1"/>
    <col min="14" max="14" width="4.88671875" style="27" customWidth="1"/>
    <col min="15" max="15" width="5.44140625" style="1" customWidth="1"/>
    <col min="16" max="16" width="6.5546875" style="4" bestFit="1" customWidth="1"/>
    <col min="17" max="17" width="9.6640625" style="1" customWidth="1"/>
    <col min="18" max="18" width="9.109375" style="1"/>
    <col min="19" max="19" width="10.6640625" style="1" customWidth="1"/>
    <col min="20" max="20" width="12.109375" style="1" customWidth="1"/>
    <col min="21" max="21" width="12.5546875" style="1" bestFit="1" customWidth="1"/>
    <col min="22" max="22" width="10.109375" style="1" customWidth="1"/>
    <col min="23" max="23" width="11.33203125" style="1" customWidth="1"/>
    <col min="24" max="24" width="10.88671875" style="1" customWidth="1"/>
    <col min="25" max="16384" width="9.109375" style="1"/>
  </cols>
  <sheetData>
    <row r="1" spans="1:25" ht="15.75" customHeight="1" x14ac:dyDescent="0.3">
      <c r="A1" s="247" t="s">
        <v>40</v>
      </c>
      <c r="B1" s="248"/>
      <c r="C1" s="248"/>
      <c r="D1" s="249" t="s">
        <v>73</v>
      </c>
      <c r="E1" s="249"/>
      <c r="F1" s="249"/>
      <c r="G1" s="249"/>
      <c r="H1" s="249"/>
      <c r="I1" s="250"/>
      <c r="J1" s="250"/>
      <c r="K1" s="251"/>
      <c r="R1" s="115"/>
      <c r="S1" s="27"/>
      <c r="U1" s="138" t="s">
        <v>61</v>
      </c>
      <c r="V1" s="66"/>
      <c r="W1" s="66"/>
      <c r="X1" s="66"/>
    </row>
    <row r="2" spans="1:25" ht="15.75" customHeight="1" x14ac:dyDescent="0.3">
      <c r="A2" s="247" t="s">
        <v>32</v>
      </c>
      <c r="B2" s="248"/>
      <c r="C2" s="248"/>
      <c r="D2" s="249" t="s">
        <v>63</v>
      </c>
      <c r="E2" s="249"/>
      <c r="F2" s="252"/>
      <c r="G2" s="253" t="s">
        <v>58</v>
      </c>
      <c r="H2" s="254"/>
      <c r="I2" s="254"/>
      <c r="J2" s="255" t="s">
        <v>104</v>
      </c>
      <c r="K2" s="256"/>
      <c r="L2" s="119"/>
      <c r="M2" s="120"/>
      <c r="N2" s="121"/>
      <c r="O2" s="121"/>
      <c r="P2" s="122"/>
      <c r="R2" s="116"/>
      <c r="S2" s="123" t="s">
        <v>59</v>
      </c>
      <c r="T2" s="125" t="s">
        <v>60</v>
      </c>
      <c r="U2" s="139" t="s">
        <v>53</v>
      </c>
      <c r="V2" s="136" t="s">
        <v>103</v>
      </c>
      <c r="W2" s="156" t="s">
        <v>121</v>
      </c>
      <c r="X2" s="156" t="s">
        <v>127</v>
      </c>
      <c r="Y2" s="66"/>
    </row>
    <row r="3" spans="1:25" s="44" customFormat="1" ht="21" customHeight="1" x14ac:dyDescent="0.25">
      <c r="A3" s="59"/>
      <c r="B3" s="40" t="s">
        <v>0</v>
      </c>
      <c r="C3" s="41" t="s">
        <v>2</v>
      </c>
      <c r="D3" s="41" t="s">
        <v>3</v>
      </c>
      <c r="E3" s="41" t="s">
        <v>4</v>
      </c>
      <c r="F3" s="41" t="s">
        <v>21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19</v>
      </c>
      <c r="L3" s="41" t="s">
        <v>30</v>
      </c>
      <c r="M3" s="41" t="s">
        <v>17</v>
      </c>
      <c r="N3" s="42" t="s">
        <v>9</v>
      </c>
      <c r="O3" s="43" t="s">
        <v>42</v>
      </c>
      <c r="P3" s="38" t="s">
        <v>41</v>
      </c>
      <c r="Q3" s="67" t="s">
        <v>38</v>
      </c>
      <c r="R3" s="117"/>
      <c r="S3" s="124">
        <f>MAX(C4:C43)</f>
        <v>23</v>
      </c>
      <c r="T3" s="126">
        <f>MAX(D4:D43)</f>
        <v>12</v>
      </c>
      <c r="U3" s="140">
        <v>145</v>
      </c>
      <c r="V3" s="137">
        <f>MAX(H4:H43)</f>
        <v>14</v>
      </c>
      <c r="W3" s="157">
        <f>MAX(G4:G43)</f>
        <v>12</v>
      </c>
      <c r="X3" s="157">
        <f>MAX(L4:L43)</f>
        <v>11</v>
      </c>
      <c r="Y3" s="66"/>
    </row>
    <row r="4" spans="1:25" ht="15.75" customHeight="1" x14ac:dyDescent="0.3">
      <c r="A4" s="58">
        <v>1</v>
      </c>
      <c r="B4" s="19" t="s">
        <v>124</v>
      </c>
      <c r="C4" s="290">
        <v>23</v>
      </c>
      <c r="D4" s="290">
        <v>11</v>
      </c>
      <c r="E4" s="290">
        <v>6</v>
      </c>
      <c r="F4" s="290">
        <v>10</v>
      </c>
      <c r="G4" s="290">
        <v>10</v>
      </c>
      <c r="H4" s="290">
        <v>13</v>
      </c>
      <c r="I4" s="290">
        <v>12</v>
      </c>
      <c r="J4" s="290">
        <v>11</v>
      </c>
      <c r="K4" s="290">
        <v>10</v>
      </c>
      <c r="L4" s="290">
        <v>9</v>
      </c>
      <c r="M4" s="290">
        <v>3</v>
      </c>
      <c r="N4" s="291"/>
      <c r="O4" s="260">
        <f t="shared" ref="O4:O22" si="0">IF(B4="","",SUM(C4:M4)-(N4))</f>
        <v>118</v>
      </c>
      <c r="P4" s="64" t="s">
        <v>106</v>
      </c>
      <c r="Q4" s="77">
        <f t="shared" ref="Q4:Q43" si="1">SUM(C4:E4)</f>
        <v>40</v>
      </c>
    </row>
    <row r="5" spans="1:25" ht="15.75" customHeight="1" x14ac:dyDescent="0.3">
      <c r="A5" s="58">
        <v>2</v>
      </c>
      <c r="B5" s="19">
        <v>26</v>
      </c>
      <c r="C5" s="283">
        <v>21</v>
      </c>
      <c r="D5" s="283">
        <v>12</v>
      </c>
      <c r="E5" s="283">
        <v>7</v>
      </c>
      <c r="F5" s="283">
        <v>10</v>
      </c>
      <c r="G5" s="283">
        <v>0</v>
      </c>
      <c r="H5" s="283">
        <v>14</v>
      </c>
      <c r="I5" s="283">
        <v>11</v>
      </c>
      <c r="J5" s="283">
        <v>10</v>
      </c>
      <c r="K5" s="283">
        <v>12</v>
      </c>
      <c r="L5" s="283">
        <v>10</v>
      </c>
      <c r="M5" s="283">
        <v>3</v>
      </c>
      <c r="N5" s="283"/>
      <c r="O5" s="260">
        <f t="shared" si="0"/>
        <v>110</v>
      </c>
      <c r="P5" s="64" t="s">
        <v>106</v>
      </c>
      <c r="Q5" s="77">
        <f t="shared" si="1"/>
        <v>40</v>
      </c>
      <c r="S5" s="242" t="s">
        <v>132</v>
      </c>
      <c r="T5" s="243"/>
      <c r="U5" s="133" t="s">
        <v>99</v>
      </c>
      <c r="V5" s="164">
        <f>SUM(O4:O13)</f>
        <v>1044</v>
      </c>
    </row>
    <row r="6" spans="1:25" ht="15.75" customHeight="1" x14ac:dyDescent="0.3">
      <c r="A6" s="58">
        <v>3</v>
      </c>
      <c r="B6" s="19">
        <v>68</v>
      </c>
      <c r="C6" s="283">
        <v>19</v>
      </c>
      <c r="D6" s="283">
        <v>9</v>
      </c>
      <c r="E6" s="283">
        <v>6</v>
      </c>
      <c r="F6" s="283">
        <v>10</v>
      </c>
      <c r="G6" s="283">
        <v>9</v>
      </c>
      <c r="H6" s="283">
        <v>14</v>
      </c>
      <c r="I6" s="283">
        <v>11</v>
      </c>
      <c r="J6" s="283">
        <v>9</v>
      </c>
      <c r="K6" s="283">
        <v>10</v>
      </c>
      <c r="L6" s="283">
        <v>10</v>
      </c>
      <c r="M6" s="283">
        <v>3</v>
      </c>
      <c r="N6" s="283"/>
      <c r="O6" s="260">
        <f t="shared" si="0"/>
        <v>110</v>
      </c>
      <c r="P6" s="64" t="s">
        <v>106</v>
      </c>
      <c r="Q6" s="77">
        <f t="shared" si="1"/>
        <v>34</v>
      </c>
      <c r="S6" s="242" t="s">
        <v>133</v>
      </c>
      <c r="T6" s="243"/>
      <c r="U6" s="133" t="s">
        <v>99</v>
      </c>
      <c r="V6" s="164">
        <f>SUM(O4:O11)</f>
        <v>852</v>
      </c>
    </row>
    <row r="7" spans="1:25" ht="15.75" customHeight="1" x14ac:dyDescent="0.3">
      <c r="A7" s="58">
        <v>4</v>
      </c>
      <c r="B7" s="19">
        <v>58</v>
      </c>
      <c r="C7" s="290">
        <v>16</v>
      </c>
      <c r="D7" s="290">
        <v>10</v>
      </c>
      <c r="E7" s="290">
        <v>6</v>
      </c>
      <c r="F7" s="290">
        <v>10</v>
      </c>
      <c r="G7" s="290">
        <v>10</v>
      </c>
      <c r="H7" s="290">
        <v>11</v>
      </c>
      <c r="I7" s="290">
        <v>10</v>
      </c>
      <c r="J7" s="290">
        <v>11</v>
      </c>
      <c r="K7" s="290">
        <v>11</v>
      </c>
      <c r="L7" s="290">
        <v>10</v>
      </c>
      <c r="M7" s="290">
        <v>3</v>
      </c>
      <c r="N7" s="291"/>
      <c r="O7" s="260">
        <f t="shared" si="0"/>
        <v>108</v>
      </c>
      <c r="P7" s="64" t="s">
        <v>105</v>
      </c>
      <c r="Q7" s="77">
        <f t="shared" si="1"/>
        <v>32</v>
      </c>
      <c r="S7" s="242" t="s">
        <v>134</v>
      </c>
      <c r="T7" s="243"/>
      <c r="U7" s="133" t="s">
        <v>99</v>
      </c>
      <c r="V7" s="164">
        <f>SUM(O4:O9)</f>
        <v>658</v>
      </c>
    </row>
    <row r="8" spans="1:25" ht="15.75" customHeight="1" x14ac:dyDescent="0.3">
      <c r="A8" s="58">
        <v>5</v>
      </c>
      <c r="B8" s="19">
        <v>141</v>
      </c>
      <c r="C8" s="283">
        <v>15</v>
      </c>
      <c r="D8" s="283">
        <v>10</v>
      </c>
      <c r="E8" s="283">
        <v>6</v>
      </c>
      <c r="F8" s="283">
        <v>10</v>
      </c>
      <c r="G8" s="283">
        <v>12</v>
      </c>
      <c r="H8" s="283">
        <v>14</v>
      </c>
      <c r="I8" s="283">
        <v>10</v>
      </c>
      <c r="J8" s="283">
        <v>9</v>
      </c>
      <c r="K8" s="283">
        <v>10</v>
      </c>
      <c r="L8" s="283">
        <v>9</v>
      </c>
      <c r="M8" s="283">
        <v>3</v>
      </c>
      <c r="N8" s="283"/>
      <c r="O8" s="260">
        <f t="shared" si="0"/>
        <v>108</v>
      </c>
      <c r="P8" s="64" t="s">
        <v>106</v>
      </c>
      <c r="Q8" s="77">
        <f t="shared" si="1"/>
        <v>31</v>
      </c>
      <c r="S8" s="246"/>
      <c r="T8" s="246"/>
      <c r="U8" s="2"/>
      <c r="V8" s="130"/>
    </row>
    <row r="9" spans="1:25" ht="15.75" customHeight="1" x14ac:dyDescent="0.3">
      <c r="A9" s="58">
        <v>6</v>
      </c>
      <c r="B9" s="19">
        <v>22</v>
      </c>
      <c r="C9" s="290">
        <v>15</v>
      </c>
      <c r="D9" s="290">
        <v>9</v>
      </c>
      <c r="E9" s="290">
        <v>0</v>
      </c>
      <c r="F9" s="290">
        <v>10</v>
      </c>
      <c r="G9" s="290">
        <v>12</v>
      </c>
      <c r="H9" s="290">
        <v>11</v>
      </c>
      <c r="I9" s="290">
        <v>11</v>
      </c>
      <c r="J9" s="290">
        <v>10</v>
      </c>
      <c r="K9" s="290">
        <v>12</v>
      </c>
      <c r="L9" s="290">
        <v>11</v>
      </c>
      <c r="M9" s="290">
        <v>3</v>
      </c>
      <c r="N9" s="291"/>
      <c r="O9" s="260">
        <f t="shared" si="0"/>
        <v>104</v>
      </c>
      <c r="P9" s="64" t="s">
        <v>112</v>
      </c>
      <c r="Q9" s="77">
        <f t="shared" si="1"/>
        <v>24</v>
      </c>
      <c r="S9" s="244" t="s">
        <v>98</v>
      </c>
      <c r="T9" s="245"/>
      <c r="U9" s="133" t="s">
        <v>99</v>
      </c>
      <c r="V9" s="134">
        <v>446</v>
      </c>
    </row>
    <row r="10" spans="1:25" ht="15.75" customHeight="1" x14ac:dyDescent="0.3">
      <c r="A10" s="58">
        <v>7</v>
      </c>
      <c r="B10" s="19">
        <v>96</v>
      </c>
      <c r="C10" s="283">
        <v>15</v>
      </c>
      <c r="D10" s="283">
        <v>9</v>
      </c>
      <c r="E10" s="283">
        <v>0</v>
      </c>
      <c r="F10" s="283">
        <v>10</v>
      </c>
      <c r="G10" s="283">
        <v>12</v>
      </c>
      <c r="H10" s="283">
        <v>11</v>
      </c>
      <c r="I10" s="283">
        <v>10</v>
      </c>
      <c r="J10" s="283">
        <v>11</v>
      </c>
      <c r="K10" s="283">
        <v>10</v>
      </c>
      <c r="L10" s="283">
        <v>9</v>
      </c>
      <c r="M10" s="283"/>
      <c r="N10" s="283"/>
      <c r="O10" s="260">
        <f t="shared" si="0"/>
        <v>97</v>
      </c>
      <c r="P10" s="64" t="s">
        <v>105</v>
      </c>
      <c r="Q10" s="77">
        <f t="shared" si="1"/>
        <v>24</v>
      </c>
      <c r="S10" s="244" t="s">
        <v>100</v>
      </c>
      <c r="T10" s="245"/>
      <c r="U10" s="133" t="s">
        <v>99</v>
      </c>
      <c r="V10" s="135">
        <v>295</v>
      </c>
    </row>
    <row r="11" spans="1:25" ht="15.75" customHeight="1" x14ac:dyDescent="0.3">
      <c r="A11" s="58">
        <v>8</v>
      </c>
      <c r="B11" s="19">
        <v>235</v>
      </c>
      <c r="C11" s="290">
        <v>13</v>
      </c>
      <c r="D11" s="290">
        <v>9</v>
      </c>
      <c r="E11" s="290">
        <v>0</v>
      </c>
      <c r="F11" s="290">
        <v>9</v>
      </c>
      <c r="G11" s="290">
        <v>11</v>
      </c>
      <c r="H11" s="290">
        <v>12</v>
      </c>
      <c r="I11" s="290">
        <v>11</v>
      </c>
      <c r="J11" s="290">
        <v>12</v>
      </c>
      <c r="K11" s="290">
        <v>9</v>
      </c>
      <c r="L11" s="290">
        <v>11</v>
      </c>
      <c r="M11" s="290"/>
      <c r="N11" s="291"/>
      <c r="O11" s="260">
        <f t="shared" si="0"/>
        <v>97</v>
      </c>
      <c r="P11" s="64" t="s">
        <v>107</v>
      </c>
      <c r="Q11" s="77">
        <f t="shared" si="1"/>
        <v>22</v>
      </c>
      <c r="S11" s="244" t="s">
        <v>101</v>
      </c>
      <c r="T11" s="245"/>
      <c r="U11" s="133" t="s">
        <v>99</v>
      </c>
      <c r="V11" s="135" t="s">
        <v>116</v>
      </c>
    </row>
    <row r="12" spans="1:25" ht="15.75" customHeight="1" x14ac:dyDescent="0.3">
      <c r="A12" s="58">
        <v>9</v>
      </c>
      <c r="B12" s="19">
        <v>14</v>
      </c>
      <c r="C12" s="290">
        <v>14</v>
      </c>
      <c r="D12" s="290">
        <v>10</v>
      </c>
      <c r="E12" s="290">
        <v>0</v>
      </c>
      <c r="F12" s="290">
        <v>10</v>
      </c>
      <c r="G12" s="290">
        <v>11</v>
      </c>
      <c r="H12" s="290">
        <v>12</v>
      </c>
      <c r="I12" s="290">
        <v>10</v>
      </c>
      <c r="J12" s="290">
        <v>10</v>
      </c>
      <c r="K12" s="290">
        <v>9</v>
      </c>
      <c r="L12" s="290">
        <v>10</v>
      </c>
      <c r="M12" s="290"/>
      <c r="N12" s="291"/>
      <c r="O12" s="260">
        <f t="shared" si="0"/>
        <v>96</v>
      </c>
      <c r="P12" s="64" t="s">
        <v>107</v>
      </c>
      <c r="Q12" s="77">
        <f t="shared" si="1"/>
        <v>24</v>
      </c>
    </row>
    <row r="13" spans="1:25" ht="15.75" customHeight="1" x14ac:dyDescent="0.3">
      <c r="A13" s="58">
        <v>10</v>
      </c>
      <c r="B13" s="19">
        <v>1</v>
      </c>
      <c r="C13" s="283">
        <v>14</v>
      </c>
      <c r="D13" s="283">
        <v>9</v>
      </c>
      <c r="E13" s="283">
        <v>6</v>
      </c>
      <c r="F13" s="283">
        <v>9</v>
      </c>
      <c r="G13" s="283">
        <v>9</v>
      </c>
      <c r="H13" s="283">
        <v>11</v>
      </c>
      <c r="I13" s="283">
        <v>10</v>
      </c>
      <c r="J13" s="283">
        <v>9</v>
      </c>
      <c r="K13" s="283">
        <v>10</v>
      </c>
      <c r="L13" s="283">
        <v>9</v>
      </c>
      <c r="M13" s="283"/>
      <c r="N13" s="283"/>
      <c r="O13" s="260">
        <f t="shared" si="0"/>
        <v>96</v>
      </c>
      <c r="P13" s="64" t="s">
        <v>112</v>
      </c>
      <c r="Q13" s="77">
        <f t="shared" si="1"/>
        <v>29</v>
      </c>
      <c r="S13" s="244" t="s">
        <v>102</v>
      </c>
      <c r="T13" s="245"/>
      <c r="U13" s="133" t="s">
        <v>99</v>
      </c>
      <c r="V13" s="134">
        <f>SUM(O4:O11)</f>
        <v>852</v>
      </c>
    </row>
    <row r="14" spans="1:25" ht="15.75" customHeight="1" x14ac:dyDescent="0.3">
      <c r="A14" s="58">
        <v>11</v>
      </c>
      <c r="B14" s="19">
        <v>33</v>
      </c>
      <c r="C14" s="283">
        <v>12</v>
      </c>
      <c r="D14" s="283">
        <v>9</v>
      </c>
      <c r="E14" s="283">
        <v>6</v>
      </c>
      <c r="F14" s="283">
        <v>9</v>
      </c>
      <c r="G14" s="283">
        <v>12</v>
      </c>
      <c r="H14" s="283">
        <v>10</v>
      </c>
      <c r="I14" s="283">
        <v>11</v>
      </c>
      <c r="J14" s="283">
        <v>9</v>
      </c>
      <c r="K14" s="283">
        <v>11</v>
      </c>
      <c r="L14" s="283">
        <v>6</v>
      </c>
      <c r="M14" s="283"/>
      <c r="N14" s="283"/>
      <c r="O14" s="260">
        <f t="shared" si="0"/>
        <v>95</v>
      </c>
      <c r="P14" s="64" t="s">
        <v>115</v>
      </c>
      <c r="Q14" s="77">
        <f t="shared" si="1"/>
        <v>27</v>
      </c>
      <c r="R14" s="118"/>
      <c r="S14" s="118"/>
    </row>
    <row r="15" spans="1:25" ht="15.75" customHeight="1" x14ac:dyDescent="0.3">
      <c r="A15" s="58">
        <v>12</v>
      </c>
      <c r="B15" s="19">
        <v>20</v>
      </c>
      <c r="C15" s="290">
        <v>13</v>
      </c>
      <c r="D15" s="290">
        <v>9</v>
      </c>
      <c r="E15" s="290">
        <v>0</v>
      </c>
      <c r="F15" s="290">
        <v>9</v>
      </c>
      <c r="G15" s="290">
        <v>10</v>
      </c>
      <c r="H15" s="290">
        <v>10</v>
      </c>
      <c r="I15" s="290">
        <v>9</v>
      </c>
      <c r="J15" s="290">
        <v>9</v>
      </c>
      <c r="K15" s="290">
        <v>9</v>
      </c>
      <c r="L15" s="290">
        <v>8</v>
      </c>
      <c r="M15" s="290"/>
      <c r="N15" s="291"/>
      <c r="O15" s="260">
        <f t="shared" si="0"/>
        <v>86</v>
      </c>
      <c r="P15" s="64" t="s">
        <v>113</v>
      </c>
      <c r="Q15" s="77">
        <f t="shared" si="1"/>
        <v>22</v>
      </c>
    </row>
    <row r="16" spans="1:25" ht="15.75" customHeight="1" x14ac:dyDescent="0.3">
      <c r="A16" s="58">
        <v>13</v>
      </c>
      <c r="B16" s="19">
        <v>50</v>
      </c>
      <c r="C16" s="283">
        <v>12</v>
      </c>
      <c r="D16" s="283">
        <v>9</v>
      </c>
      <c r="E16" s="283">
        <v>0</v>
      </c>
      <c r="F16" s="283">
        <v>9</v>
      </c>
      <c r="G16" s="283">
        <v>9</v>
      </c>
      <c r="H16" s="283">
        <v>10</v>
      </c>
      <c r="I16" s="283">
        <v>10</v>
      </c>
      <c r="J16" s="283">
        <v>10</v>
      </c>
      <c r="K16" s="283">
        <v>9</v>
      </c>
      <c r="L16" s="283">
        <v>8</v>
      </c>
      <c r="M16" s="283"/>
      <c r="N16" s="283"/>
      <c r="O16" s="260">
        <f t="shared" si="0"/>
        <v>86</v>
      </c>
      <c r="P16" s="64" t="s">
        <v>105</v>
      </c>
      <c r="Q16" s="77">
        <f t="shared" si="1"/>
        <v>21</v>
      </c>
    </row>
    <row r="17" spans="1:17" ht="15.75" customHeight="1" x14ac:dyDescent="0.3">
      <c r="A17" s="58">
        <v>14</v>
      </c>
      <c r="B17" s="19">
        <v>116</v>
      </c>
      <c r="C17" s="283">
        <v>0</v>
      </c>
      <c r="D17" s="283">
        <v>11</v>
      </c>
      <c r="E17" s="283">
        <v>6</v>
      </c>
      <c r="F17" s="283">
        <v>10</v>
      </c>
      <c r="G17" s="283">
        <v>9</v>
      </c>
      <c r="H17" s="283">
        <v>12</v>
      </c>
      <c r="I17" s="283">
        <v>11</v>
      </c>
      <c r="J17" s="283">
        <v>9</v>
      </c>
      <c r="K17" s="283">
        <v>10</v>
      </c>
      <c r="L17" s="283">
        <v>6</v>
      </c>
      <c r="M17" s="283"/>
      <c r="N17" s="283"/>
      <c r="O17" s="260">
        <f t="shared" si="0"/>
        <v>84</v>
      </c>
      <c r="P17" s="64" t="s">
        <v>114</v>
      </c>
      <c r="Q17" s="77">
        <f t="shared" si="1"/>
        <v>17</v>
      </c>
    </row>
    <row r="18" spans="1:17" ht="15.75" customHeight="1" x14ac:dyDescent="0.3">
      <c r="A18" s="58">
        <v>15</v>
      </c>
      <c r="B18" s="19">
        <v>109</v>
      </c>
      <c r="C18" s="283">
        <v>12</v>
      </c>
      <c r="D18" s="283">
        <v>0</v>
      </c>
      <c r="E18" s="283">
        <v>0</v>
      </c>
      <c r="F18" s="283">
        <v>7</v>
      </c>
      <c r="G18" s="283">
        <v>9</v>
      </c>
      <c r="H18" s="283">
        <v>12</v>
      </c>
      <c r="I18" s="283">
        <v>9</v>
      </c>
      <c r="J18" s="283">
        <v>9</v>
      </c>
      <c r="K18" s="283">
        <v>8</v>
      </c>
      <c r="L18" s="283">
        <v>7</v>
      </c>
      <c r="M18" s="283"/>
      <c r="N18" s="283"/>
      <c r="O18" s="260">
        <f t="shared" si="0"/>
        <v>73</v>
      </c>
      <c r="P18" s="64" t="s">
        <v>107</v>
      </c>
      <c r="Q18" s="77">
        <f t="shared" si="1"/>
        <v>12</v>
      </c>
    </row>
    <row r="19" spans="1:17" ht="15.75" customHeight="1" x14ac:dyDescent="0.3">
      <c r="A19" s="58">
        <v>16</v>
      </c>
      <c r="B19" s="19">
        <v>97</v>
      </c>
      <c r="C19" s="283">
        <v>0</v>
      </c>
      <c r="D19" s="283">
        <v>0</v>
      </c>
      <c r="E19" s="283">
        <v>0</v>
      </c>
      <c r="F19" s="283"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/>
      <c r="N19" s="283"/>
      <c r="O19" s="260">
        <f t="shared" si="0"/>
        <v>0</v>
      </c>
      <c r="P19" s="64" t="s">
        <v>105</v>
      </c>
      <c r="Q19" s="77">
        <f t="shared" si="1"/>
        <v>0</v>
      </c>
    </row>
    <row r="20" spans="1:17" ht="15.75" customHeight="1" x14ac:dyDescent="0.3">
      <c r="A20" s="58">
        <v>17</v>
      </c>
      <c r="B20" s="19">
        <v>54</v>
      </c>
      <c r="C20" s="290">
        <v>0</v>
      </c>
      <c r="D20" s="290">
        <v>0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/>
      <c r="N20" s="291"/>
      <c r="O20" s="260">
        <f t="shared" si="0"/>
        <v>0</v>
      </c>
      <c r="P20" s="64" t="s">
        <v>107</v>
      </c>
      <c r="Q20" s="77">
        <f t="shared" si="1"/>
        <v>0</v>
      </c>
    </row>
    <row r="21" spans="1:17" ht="15.75" customHeight="1" x14ac:dyDescent="0.3">
      <c r="A21" s="58">
        <v>18</v>
      </c>
      <c r="B21" s="19">
        <v>52</v>
      </c>
      <c r="C21" s="283">
        <v>0</v>
      </c>
      <c r="D21" s="283">
        <v>0</v>
      </c>
      <c r="E21" s="283">
        <v>0</v>
      </c>
      <c r="F21" s="283"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/>
      <c r="N21" s="283"/>
      <c r="O21" s="260">
        <f t="shared" si="0"/>
        <v>0</v>
      </c>
      <c r="P21" s="64" t="s">
        <v>113</v>
      </c>
      <c r="Q21" s="77">
        <f t="shared" si="1"/>
        <v>0</v>
      </c>
    </row>
    <row r="22" spans="1:17" ht="15.75" customHeight="1" x14ac:dyDescent="0.3">
      <c r="A22" s="58">
        <v>19</v>
      </c>
      <c r="B22" s="19">
        <v>145</v>
      </c>
      <c r="C22" s="283">
        <v>0</v>
      </c>
      <c r="D22" s="283">
        <v>0</v>
      </c>
      <c r="E22" s="283">
        <v>0</v>
      </c>
      <c r="F22" s="283">
        <v>0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/>
      <c r="N22" s="283"/>
      <c r="O22" s="260">
        <f t="shared" si="0"/>
        <v>0</v>
      </c>
      <c r="P22" s="64" t="s">
        <v>114</v>
      </c>
      <c r="Q22" s="77">
        <f t="shared" si="1"/>
        <v>0</v>
      </c>
    </row>
    <row r="23" spans="1:17" ht="15.75" customHeight="1" x14ac:dyDescent="0.3">
      <c r="A23" s="58">
        <v>20</v>
      </c>
      <c r="B23" s="19">
        <v>62</v>
      </c>
      <c r="C23" s="283">
        <v>0</v>
      </c>
      <c r="D23" s="283">
        <v>0</v>
      </c>
      <c r="E23" s="283">
        <v>0</v>
      </c>
      <c r="F23" s="283"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/>
      <c r="N23" s="283"/>
      <c r="O23" s="260">
        <f t="shared" ref="O23:O43" si="2">IF(B23="","",SUM(C23:M23)-(N23))</f>
        <v>0</v>
      </c>
      <c r="P23" s="64" t="s">
        <v>115</v>
      </c>
      <c r="Q23" s="77">
        <f t="shared" si="1"/>
        <v>0</v>
      </c>
    </row>
    <row r="24" spans="1:17" ht="15.75" customHeight="1" x14ac:dyDescent="0.3">
      <c r="A24" s="58"/>
      <c r="B24" s="1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2" t="str">
        <f t="shared" si="2"/>
        <v/>
      </c>
      <c r="P24" s="65"/>
      <c r="Q24" s="77">
        <f t="shared" si="1"/>
        <v>0</v>
      </c>
    </row>
    <row r="25" spans="1:17" ht="15.75" customHeight="1" x14ac:dyDescent="0.3">
      <c r="A25" s="58"/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2"/>
        <v/>
      </c>
      <c r="P25" s="65"/>
      <c r="Q25" s="77">
        <f t="shared" si="1"/>
        <v>0</v>
      </c>
    </row>
    <row r="26" spans="1:17" ht="15.75" customHeight="1" x14ac:dyDescent="0.3">
      <c r="A26" s="58"/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2" t="str">
        <f t="shared" si="2"/>
        <v/>
      </c>
      <c r="P26" s="65"/>
      <c r="Q26" s="77">
        <f t="shared" si="1"/>
        <v>0</v>
      </c>
    </row>
    <row r="27" spans="1:17" ht="15.75" customHeight="1" x14ac:dyDescent="0.3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2"/>
        <v/>
      </c>
      <c r="P27" s="65"/>
      <c r="Q27" s="77">
        <f t="shared" si="1"/>
        <v>0</v>
      </c>
    </row>
    <row r="28" spans="1:17" ht="15.75" customHeight="1" x14ac:dyDescent="0.3">
      <c r="A28" s="58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2" t="str">
        <f t="shared" si="2"/>
        <v/>
      </c>
      <c r="P28" s="65"/>
      <c r="Q28" s="77">
        <f t="shared" si="1"/>
        <v>0</v>
      </c>
    </row>
    <row r="29" spans="1:17" ht="15.75" customHeight="1" x14ac:dyDescent="0.3">
      <c r="A29" s="58"/>
      <c r="B29" s="1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2" t="str">
        <f t="shared" si="2"/>
        <v/>
      </c>
      <c r="P29" s="65"/>
      <c r="Q29" s="77">
        <f t="shared" si="1"/>
        <v>0</v>
      </c>
    </row>
    <row r="30" spans="1:17" ht="15.75" customHeight="1" x14ac:dyDescent="0.3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2"/>
        <v/>
      </c>
      <c r="P30" s="65"/>
      <c r="Q30" s="77">
        <f t="shared" si="1"/>
        <v>0</v>
      </c>
    </row>
    <row r="31" spans="1:17" ht="15.75" customHeight="1" x14ac:dyDescent="0.3">
      <c r="A31" s="58"/>
      <c r="B31" s="1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2" t="str">
        <f t="shared" si="2"/>
        <v/>
      </c>
      <c r="P31" s="65"/>
      <c r="Q31" s="77">
        <f t="shared" si="1"/>
        <v>0</v>
      </c>
    </row>
    <row r="32" spans="1:17" ht="15.75" customHeight="1" x14ac:dyDescent="0.3">
      <c r="A32" s="58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2" t="str">
        <f t="shared" si="2"/>
        <v/>
      </c>
      <c r="P32" s="65"/>
      <c r="Q32" s="77">
        <f t="shared" si="1"/>
        <v>0</v>
      </c>
    </row>
    <row r="33" spans="1:17" ht="15.75" customHeight="1" x14ac:dyDescent="0.3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2"/>
        <v/>
      </c>
      <c r="P33" s="65"/>
      <c r="Q33" s="77">
        <f t="shared" si="1"/>
        <v>0</v>
      </c>
    </row>
    <row r="34" spans="1:17" ht="15.75" customHeight="1" x14ac:dyDescent="0.3">
      <c r="A34" s="58"/>
      <c r="B34" s="1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2" t="str">
        <f t="shared" si="2"/>
        <v/>
      </c>
      <c r="P34" s="65"/>
      <c r="Q34" s="77">
        <f t="shared" si="1"/>
        <v>0</v>
      </c>
    </row>
    <row r="35" spans="1:17" ht="15.75" customHeight="1" x14ac:dyDescent="0.3">
      <c r="A35" s="58"/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2" t="str">
        <f t="shared" si="2"/>
        <v/>
      </c>
      <c r="P35" s="65"/>
      <c r="Q35" s="77">
        <f t="shared" si="1"/>
        <v>0</v>
      </c>
    </row>
    <row r="36" spans="1:17" ht="15.75" customHeight="1" x14ac:dyDescent="0.3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2"/>
        <v/>
      </c>
      <c r="P36" s="65"/>
      <c r="Q36" s="77">
        <f t="shared" si="1"/>
        <v>0</v>
      </c>
    </row>
    <row r="37" spans="1:17" ht="15.75" customHeight="1" x14ac:dyDescent="0.3">
      <c r="A37" s="58"/>
      <c r="B37" s="1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2" t="str">
        <f t="shared" si="2"/>
        <v/>
      </c>
      <c r="P37" s="65"/>
      <c r="Q37" s="77">
        <f t="shared" si="1"/>
        <v>0</v>
      </c>
    </row>
    <row r="38" spans="1:17" ht="15.75" customHeight="1" x14ac:dyDescent="0.3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2"/>
        <v/>
      </c>
      <c r="P38" s="65"/>
      <c r="Q38" s="77">
        <f t="shared" si="1"/>
        <v>0</v>
      </c>
    </row>
    <row r="39" spans="1:17" ht="15.75" customHeight="1" x14ac:dyDescent="0.3">
      <c r="A39" s="58"/>
      <c r="B39" s="1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2" t="str">
        <f t="shared" si="2"/>
        <v/>
      </c>
      <c r="P39" s="65"/>
      <c r="Q39" s="77">
        <f t="shared" si="1"/>
        <v>0</v>
      </c>
    </row>
    <row r="40" spans="1:17" ht="15.75" customHeight="1" x14ac:dyDescent="0.3">
      <c r="A40" s="58"/>
      <c r="B40" s="1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2" t="str">
        <f t="shared" si="2"/>
        <v/>
      </c>
      <c r="P40" s="65"/>
      <c r="Q40" s="77">
        <f t="shared" si="1"/>
        <v>0</v>
      </c>
    </row>
    <row r="41" spans="1:17" ht="15.75" customHeight="1" x14ac:dyDescent="0.3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2"/>
        <v/>
      </c>
      <c r="P41" s="65"/>
      <c r="Q41" s="77">
        <f t="shared" si="1"/>
        <v>0</v>
      </c>
    </row>
    <row r="42" spans="1:17" ht="15.75" customHeight="1" x14ac:dyDescent="0.3">
      <c r="A42" s="58"/>
      <c r="B42" s="1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2" t="str">
        <f t="shared" si="2"/>
        <v/>
      </c>
      <c r="P42" s="65"/>
      <c r="Q42" s="77">
        <f t="shared" si="1"/>
        <v>0</v>
      </c>
    </row>
    <row r="43" spans="1:17" ht="15.75" customHeight="1" x14ac:dyDescent="0.3">
      <c r="A43" s="58"/>
      <c r="B43" s="1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2" t="str">
        <f t="shared" si="2"/>
        <v/>
      </c>
      <c r="P43" s="65"/>
      <c r="Q43" s="77">
        <f t="shared" si="1"/>
        <v>0</v>
      </c>
    </row>
  </sheetData>
  <sortState xmlns:xlrd2="http://schemas.microsoft.com/office/spreadsheetml/2017/richdata2" ref="B4:P22">
    <sortCondition descending="1" ref="O4:O22"/>
    <sortCondition descending="1" ref="C4:C22"/>
  </sortState>
  <mergeCells count="14">
    <mergeCell ref="A1:C1"/>
    <mergeCell ref="D1:K1"/>
    <mergeCell ref="A2:C2"/>
    <mergeCell ref="D2:F2"/>
    <mergeCell ref="G2:I2"/>
    <mergeCell ref="J2:K2"/>
    <mergeCell ref="S5:T5"/>
    <mergeCell ref="S13:T13"/>
    <mergeCell ref="S6:T6"/>
    <mergeCell ref="S7:T7"/>
    <mergeCell ref="S8:T8"/>
    <mergeCell ref="S9:T9"/>
    <mergeCell ref="S10:T10"/>
    <mergeCell ref="S11:T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43"/>
  <sheetViews>
    <sheetView workbookViewId="0">
      <selection sqref="A1:X20"/>
    </sheetView>
  </sheetViews>
  <sheetFormatPr defaultColWidth="9.109375" defaultRowHeight="15.75" customHeight="1" x14ac:dyDescent="0.3"/>
  <cols>
    <col min="1" max="1" width="3.109375" style="2" customWidth="1"/>
    <col min="2" max="2" width="9.5546875" style="20" customWidth="1"/>
    <col min="3" max="13" width="4.33203125" style="27" customWidth="1"/>
    <col min="14" max="14" width="4.88671875" style="27" customWidth="1"/>
    <col min="15" max="15" width="5.44140625" style="1" customWidth="1"/>
    <col min="16" max="16" width="6.33203125" style="4" bestFit="1" customWidth="1"/>
    <col min="17" max="17" width="9.6640625" style="1" customWidth="1"/>
    <col min="18" max="18" width="9.109375" style="1"/>
    <col min="19" max="19" width="10.6640625" style="1" customWidth="1"/>
    <col min="20" max="20" width="11.88671875" style="1" customWidth="1"/>
    <col min="21" max="21" width="12.5546875" style="1" bestFit="1" customWidth="1"/>
    <col min="22" max="22" width="10.109375" style="1" customWidth="1"/>
    <col min="23" max="23" width="11.33203125" style="1" customWidth="1"/>
    <col min="24" max="24" width="10.88671875" style="1" customWidth="1"/>
    <col min="25" max="16384" width="9.109375" style="1"/>
  </cols>
  <sheetData>
    <row r="1" spans="1:25" ht="15.75" customHeight="1" x14ac:dyDescent="0.3">
      <c r="A1" s="247" t="s">
        <v>40</v>
      </c>
      <c r="B1" s="248"/>
      <c r="C1" s="248"/>
      <c r="D1" s="249" t="s">
        <v>72</v>
      </c>
      <c r="E1" s="249"/>
      <c r="F1" s="249"/>
      <c r="G1" s="249"/>
      <c r="H1" s="249"/>
      <c r="I1" s="250"/>
      <c r="J1" s="250"/>
      <c r="K1" s="251"/>
      <c r="R1" s="115"/>
      <c r="S1" s="27"/>
      <c r="U1" s="138" t="s">
        <v>61</v>
      </c>
      <c r="V1" s="66"/>
      <c r="W1" s="66"/>
      <c r="X1" s="66"/>
    </row>
    <row r="2" spans="1:25" ht="15.75" customHeight="1" x14ac:dyDescent="0.3">
      <c r="A2" s="247" t="s">
        <v>32</v>
      </c>
      <c r="B2" s="248"/>
      <c r="C2" s="248"/>
      <c r="D2" s="249" t="s">
        <v>62</v>
      </c>
      <c r="E2" s="249"/>
      <c r="F2" s="252"/>
      <c r="G2" s="253" t="s">
        <v>58</v>
      </c>
      <c r="H2" s="254"/>
      <c r="I2" s="254"/>
      <c r="J2" s="255" t="s">
        <v>104</v>
      </c>
      <c r="K2" s="256"/>
      <c r="L2" s="119"/>
      <c r="M2" s="120"/>
      <c r="N2" s="121"/>
      <c r="O2" s="121"/>
      <c r="P2" s="122"/>
      <c r="R2" s="116"/>
      <c r="S2" s="123" t="s">
        <v>59</v>
      </c>
      <c r="T2" s="125" t="s">
        <v>60</v>
      </c>
      <c r="U2" s="139" t="s">
        <v>53</v>
      </c>
      <c r="V2" s="136" t="s">
        <v>103</v>
      </c>
      <c r="W2" s="156" t="s">
        <v>121</v>
      </c>
      <c r="X2" s="156" t="s">
        <v>127</v>
      </c>
      <c r="Y2" s="66"/>
    </row>
    <row r="3" spans="1:25" s="44" customFormat="1" ht="21" customHeight="1" x14ac:dyDescent="0.25">
      <c r="A3" s="59"/>
      <c r="B3" s="40" t="s">
        <v>0</v>
      </c>
      <c r="C3" s="41" t="s">
        <v>2</v>
      </c>
      <c r="D3" s="41" t="s">
        <v>3</v>
      </c>
      <c r="E3" s="41" t="s">
        <v>4</v>
      </c>
      <c r="F3" s="41" t="s">
        <v>21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19</v>
      </c>
      <c r="L3" s="41" t="s">
        <v>30</v>
      </c>
      <c r="M3" s="41" t="s">
        <v>17</v>
      </c>
      <c r="N3" s="42" t="s">
        <v>9</v>
      </c>
      <c r="O3" s="43" t="s">
        <v>42</v>
      </c>
      <c r="P3" s="38" t="s">
        <v>41</v>
      </c>
      <c r="Q3" s="67" t="s">
        <v>38</v>
      </c>
      <c r="R3" s="117"/>
      <c r="S3" s="124">
        <f>MAX(C4:C43)</f>
        <v>19</v>
      </c>
      <c r="T3" s="126">
        <f>MAX(D4:D43)</f>
        <v>13</v>
      </c>
      <c r="U3" s="140">
        <v>95</v>
      </c>
      <c r="V3" s="137">
        <f>MAX(H4:H43)</f>
        <v>13</v>
      </c>
      <c r="W3" s="157">
        <f>MAX(G4:G43)</f>
        <v>12</v>
      </c>
      <c r="X3" s="157">
        <f>MAX(L4:L43)</f>
        <v>12</v>
      </c>
      <c r="Y3" s="66"/>
    </row>
    <row r="4" spans="1:25" ht="15.75" customHeight="1" x14ac:dyDescent="0.3">
      <c r="A4" s="58">
        <v>1</v>
      </c>
      <c r="B4" s="19">
        <v>323</v>
      </c>
      <c r="C4" s="283">
        <v>18</v>
      </c>
      <c r="D4" s="283">
        <v>12</v>
      </c>
      <c r="E4" s="283">
        <v>7</v>
      </c>
      <c r="F4" s="283">
        <v>10</v>
      </c>
      <c r="G4" s="283">
        <v>10</v>
      </c>
      <c r="H4" s="283">
        <v>12</v>
      </c>
      <c r="I4" s="283">
        <v>11</v>
      </c>
      <c r="J4" s="283">
        <v>12</v>
      </c>
      <c r="K4" s="283">
        <v>10</v>
      </c>
      <c r="L4" s="283">
        <v>12</v>
      </c>
      <c r="M4" s="283">
        <v>3</v>
      </c>
      <c r="N4" s="283"/>
      <c r="O4" s="260">
        <f t="shared" ref="O4:O19" si="0">IF(B4="","",SUM(C4:M4)-(N4))</f>
        <v>117</v>
      </c>
      <c r="P4" s="64" t="s">
        <v>106</v>
      </c>
      <c r="Q4" s="77">
        <f t="shared" ref="Q4:Q43" si="1">SUM(C4:E4)</f>
        <v>37</v>
      </c>
    </row>
    <row r="5" spans="1:25" ht="15.75" customHeight="1" x14ac:dyDescent="0.3">
      <c r="A5" s="58">
        <v>2</v>
      </c>
      <c r="B5" s="19">
        <v>293</v>
      </c>
      <c r="C5" s="290">
        <v>18</v>
      </c>
      <c r="D5" s="290">
        <v>13</v>
      </c>
      <c r="E5" s="290">
        <v>6</v>
      </c>
      <c r="F5" s="290">
        <v>10</v>
      </c>
      <c r="G5" s="290">
        <v>11</v>
      </c>
      <c r="H5" s="290">
        <v>12</v>
      </c>
      <c r="I5" s="290">
        <v>10</v>
      </c>
      <c r="J5" s="290">
        <v>11</v>
      </c>
      <c r="K5" s="290">
        <v>10</v>
      </c>
      <c r="L5" s="290">
        <v>11</v>
      </c>
      <c r="M5" s="290">
        <v>3</v>
      </c>
      <c r="N5" s="291"/>
      <c r="O5" s="260">
        <f t="shared" si="0"/>
        <v>115</v>
      </c>
      <c r="P5" s="64" t="s">
        <v>106</v>
      </c>
      <c r="Q5" s="77">
        <f t="shared" si="1"/>
        <v>37</v>
      </c>
      <c r="S5" s="242" t="s">
        <v>132</v>
      </c>
      <c r="T5" s="243"/>
      <c r="U5" s="133" t="s">
        <v>99</v>
      </c>
      <c r="V5" s="164">
        <f>SUM(O4:O13)</f>
        <v>1106</v>
      </c>
    </row>
    <row r="6" spans="1:25" ht="15.75" customHeight="1" x14ac:dyDescent="0.3">
      <c r="A6" s="58">
        <v>3</v>
      </c>
      <c r="B6" s="19">
        <v>294</v>
      </c>
      <c r="C6" s="283">
        <v>19</v>
      </c>
      <c r="D6" s="283">
        <v>10</v>
      </c>
      <c r="E6" s="283">
        <v>6</v>
      </c>
      <c r="F6" s="283">
        <v>10</v>
      </c>
      <c r="G6" s="283">
        <v>12</v>
      </c>
      <c r="H6" s="283">
        <v>12</v>
      </c>
      <c r="I6" s="283">
        <v>11</v>
      </c>
      <c r="J6" s="283">
        <v>10</v>
      </c>
      <c r="K6" s="283">
        <v>9</v>
      </c>
      <c r="L6" s="283">
        <v>12</v>
      </c>
      <c r="M6" s="283">
        <v>3</v>
      </c>
      <c r="N6" s="283"/>
      <c r="O6" s="260">
        <f t="shared" si="0"/>
        <v>114</v>
      </c>
      <c r="P6" s="64" t="s">
        <v>112</v>
      </c>
      <c r="Q6" s="77">
        <f t="shared" si="1"/>
        <v>35</v>
      </c>
      <c r="S6" s="242" t="s">
        <v>133</v>
      </c>
      <c r="T6" s="243"/>
      <c r="U6" s="133" t="s">
        <v>99</v>
      </c>
      <c r="V6" s="164">
        <f>SUM(O4:O11)</f>
        <v>894</v>
      </c>
    </row>
    <row r="7" spans="1:25" ht="15.75" customHeight="1" x14ac:dyDescent="0.3">
      <c r="A7" s="58">
        <v>4</v>
      </c>
      <c r="B7" s="19">
        <v>236</v>
      </c>
      <c r="C7" s="290">
        <v>18</v>
      </c>
      <c r="D7" s="290">
        <v>10</v>
      </c>
      <c r="E7" s="290">
        <v>6</v>
      </c>
      <c r="F7" s="290">
        <v>9</v>
      </c>
      <c r="G7" s="290">
        <v>11</v>
      </c>
      <c r="H7" s="290">
        <v>12</v>
      </c>
      <c r="I7" s="290">
        <v>12</v>
      </c>
      <c r="J7" s="290">
        <v>10</v>
      </c>
      <c r="K7" s="290">
        <v>9</v>
      </c>
      <c r="L7" s="290">
        <v>12</v>
      </c>
      <c r="M7" s="290">
        <v>3</v>
      </c>
      <c r="N7" s="291"/>
      <c r="O7" s="260">
        <f t="shared" si="0"/>
        <v>112</v>
      </c>
      <c r="P7" s="64" t="s">
        <v>113</v>
      </c>
      <c r="Q7" s="77">
        <f t="shared" si="1"/>
        <v>34</v>
      </c>
      <c r="S7" s="242" t="s">
        <v>134</v>
      </c>
      <c r="T7" s="243"/>
      <c r="U7" s="133" t="s">
        <v>99</v>
      </c>
      <c r="V7" s="164">
        <f>SUM(O4:O9)</f>
        <v>679</v>
      </c>
    </row>
    <row r="8" spans="1:25" ht="15.75" customHeight="1" x14ac:dyDescent="0.3">
      <c r="A8" s="58">
        <v>5</v>
      </c>
      <c r="B8" s="19" t="s">
        <v>79</v>
      </c>
      <c r="C8" s="290">
        <v>15</v>
      </c>
      <c r="D8" s="290">
        <v>10</v>
      </c>
      <c r="E8" s="290">
        <v>6</v>
      </c>
      <c r="F8" s="290">
        <v>10</v>
      </c>
      <c r="G8" s="290">
        <v>11</v>
      </c>
      <c r="H8" s="290">
        <v>13</v>
      </c>
      <c r="I8" s="290">
        <v>10</v>
      </c>
      <c r="J8" s="290">
        <v>10</v>
      </c>
      <c r="K8" s="290">
        <v>11</v>
      </c>
      <c r="L8" s="290">
        <v>12</v>
      </c>
      <c r="M8" s="290">
        <v>3</v>
      </c>
      <c r="N8" s="291"/>
      <c r="O8" s="260">
        <f t="shared" si="0"/>
        <v>111</v>
      </c>
      <c r="P8" s="64" t="s">
        <v>118</v>
      </c>
      <c r="Q8" s="77">
        <f t="shared" si="1"/>
        <v>31</v>
      </c>
      <c r="S8" s="246"/>
      <c r="T8" s="246"/>
      <c r="U8" s="2"/>
      <c r="V8" s="73"/>
    </row>
    <row r="9" spans="1:25" ht="15.75" customHeight="1" x14ac:dyDescent="0.3">
      <c r="A9" s="58">
        <v>6</v>
      </c>
      <c r="B9" s="19">
        <v>226</v>
      </c>
      <c r="C9" s="290">
        <v>18</v>
      </c>
      <c r="D9" s="290">
        <v>9</v>
      </c>
      <c r="E9" s="290">
        <v>6</v>
      </c>
      <c r="F9" s="290">
        <v>10</v>
      </c>
      <c r="G9" s="290">
        <v>10</v>
      </c>
      <c r="H9" s="290">
        <v>11</v>
      </c>
      <c r="I9" s="290">
        <v>11</v>
      </c>
      <c r="J9" s="290">
        <v>10</v>
      </c>
      <c r="K9" s="290">
        <v>10</v>
      </c>
      <c r="L9" s="290">
        <v>12</v>
      </c>
      <c r="M9" s="290">
        <v>3</v>
      </c>
      <c r="N9" s="291"/>
      <c r="O9" s="260">
        <f t="shared" si="0"/>
        <v>110</v>
      </c>
      <c r="P9" s="64" t="s">
        <v>113</v>
      </c>
      <c r="Q9" s="77">
        <f t="shared" si="1"/>
        <v>33</v>
      </c>
      <c r="S9" s="244" t="s">
        <v>98</v>
      </c>
      <c r="T9" s="245"/>
      <c r="U9" s="133" t="s">
        <v>99</v>
      </c>
      <c r="V9" s="134">
        <v>398</v>
      </c>
    </row>
    <row r="10" spans="1:25" ht="15.75" customHeight="1" x14ac:dyDescent="0.3">
      <c r="A10" s="58">
        <v>7</v>
      </c>
      <c r="B10" s="19" t="s">
        <v>77</v>
      </c>
      <c r="C10" s="290">
        <v>16</v>
      </c>
      <c r="D10" s="290">
        <v>10</v>
      </c>
      <c r="E10" s="290">
        <v>6</v>
      </c>
      <c r="F10" s="290">
        <v>10</v>
      </c>
      <c r="G10" s="290">
        <v>11</v>
      </c>
      <c r="H10" s="290">
        <v>12</v>
      </c>
      <c r="I10" s="290">
        <v>10</v>
      </c>
      <c r="J10" s="290">
        <v>9</v>
      </c>
      <c r="K10" s="290">
        <v>10</v>
      </c>
      <c r="L10" s="290">
        <v>11</v>
      </c>
      <c r="M10" s="290">
        <v>3</v>
      </c>
      <c r="N10" s="291"/>
      <c r="O10" s="260">
        <f t="shared" si="0"/>
        <v>108</v>
      </c>
      <c r="P10" s="64" t="s">
        <v>118</v>
      </c>
      <c r="Q10" s="77">
        <f t="shared" si="1"/>
        <v>32</v>
      </c>
      <c r="S10" s="244" t="s">
        <v>100</v>
      </c>
      <c r="T10" s="245"/>
      <c r="U10" s="133" t="s">
        <v>99</v>
      </c>
      <c r="V10" s="135">
        <v>336</v>
      </c>
    </row>
    <row r="11" spans="1:25" ht="15.75" customHeight="1" x14ac:dyDescent="0.3">
      <c r="A11" s="58">
        <v>8</v>
      </c>
      <c r="B11" s="19">
        <v>235</v>
      </c>
      <c r="C11" s="290">
        <v>17</v>
      </c>
      <c r="D11" s="290">
        <v>11</v>
      </c>
      <c r="E11" s="290">
        <v>0</v>
      </c>
      <c r="F11" s="290">
        <v>9</v>
      </c>
      <c r="G11" s="290">
        <v>11</v>
      </c>
      <c r="H11" s="290">
        <v>12</v>
      </c>
      <c r="I11" s="290">
        <v>10</v>
      </c>
      <c r="J11" s="290">
        <v>12</v>
      </c>
      <c r="K11" s="290">
        <v>10</v>
      </c>
      <c r="L11" s="290">
        <v>12</v>
      </c>
      <c r="M11" s="290">
        <v>3</v>
      </c>
      <c r="N11" s="291"/>
      <c r="O11" s="260">
        <f t="shared" si="0"/>
        <v>107</v>
      </c>
      <c r="P11" s="64" t="s">
        <v>105</v>
      </c>
      <c r="Q11" s="77">
        <f t="shared" si="1"/>
        <v>28</v>
      </c>
      <c r="S11" s="244" t="s">
        <v>101</v>
      </c>
      <c r="T11" s="245"/>
      <c r="U11" s="133" t="s">
        <v>99</v>
      </c>
      <c r="V11" s="135">
        <v>311</v>
      </c>
    </row>
    <row r="12" spans="1:25" ht="15.75" customHeight="1" x14ac:dyDescent="0.3">
      <c r="A12" s="58">
        <v>9</v>
      </c>
      <c r="B12" s="19">
        <v>222</v>
      </c>
      <c r="C12" s="283">
        <v>16</v>
      </c>
      <c r="D12" s="283">
        <v>11</v>
      </c>
      <c r="E12" s="283">
        <v>0</v>
      </c>
      <c r="F12" s="283">
        <v>10</v>
      </c>
      <c r="G12" s="283">
        <v>11</v>
      </c>
      <c r="H12" s="283">
        <v>12</v>
      </c>
      <c r="I12" s="283">
        <v>11</v>
      </c>
      <c r="J12" s="283">
        <v>10</v>
      </c>
      <c r="K12" s="283">
        <v>11</v>
      </c>
      <c r="L12" s="283">
        <v>12</v>
      </c>
      <c r="M12" s="283">
        <v>3</v>
      </c>
      <c r="N12" s="283"/>
      <c r="O12" s="260">
        <f t="shared" si="0"/>
        <v>107</v>
      </c>
      <c r="P12" s="64" t="s">
        <v>105</v>
      </c>
      <c r="Q12" s="77">
        <f t="shared" si="1"/>
        <v>27</v>
      </c>
    </row>
    <row r="13" spans="1:25" ht="15.75" customHeight="1" x14ac:dyDescent="0.3">
      <c r="A13" s="58">
        <v>10</v>
      </c>
      <c r="B13" s="19">
        <v>228</v>
      </c>
      <c r="C13" s="283">
        <v>17</v>
      </c>
      <c r="D13" s="283">
        <v>10</v>
      </c>
      <c r="E13" s="283">
        <v>0</v>
      </c>
      <c r="F13" s="283">
        <v>10</v>
      </c>
      <c r="G13" s="283">
        <v>11</v>
      </c>
      <c r="H13" s="283">
        <v>12</v>
      </c>
      <c r="I13" s="283">
        <v>11</v>
      </c>
      <c r="J13" s="283">
        <v>10</v>
      </c>
      <c r="K13" s="283">
        <v>10</v>
      </c>
      <c r="L13" s="283">
        <v>11</v>
      </c>
      <c r="M13" s="283">
        <v>3</v>
      </c>
      <c r="N13" s="283"/>
      <c r="O13" s="260">
        <f t="shared" si="0"/>
        <v>105</v>
      </c>
      <c r="P13" s="64" t="s">
        <v>105</v>
      </c>
      <c r="Q13" s="77">
        <f t="shared" si="1"/>
        <v>27</v>
      </c>
      <c r="S13" s="244" t="s">
        <v>102</v>
      </c>
      <c r="T13" s="245"/>
      <c r="U13" s="133" t="s">
        <v>99</v>
      </c>
      <c r="V13" s="134">
        <f>SUM(O4:O11)</f>
        <v>894</v>
      </c>
    </row>
    <row r="14" spans="1:25" ht="15.75" customHeight="1" x14ac:dyDescent="0.3">
      <c r="A14" s="58">
        <v>11</v>
      </c>
      <c r="B14" s="19" t="s">
        <v>78</v>
      </c>
      <c r="C14" s="283">
        <v>13</v>
      </c>
      <c r="D14" s="283">
        <v>9</v>
      </c>
      <c r="E14" s="283">
        <v>0</v>
      </c>
      <c r="F14" s="283">
        <v>9</v>
      </c>
      <c r="G14" s="283">
        <v>9</v>
      </c>
      <c r="H14" s="283">
        <v>11</v>
      </c>
      <c r="I14" s="283">
        <v>11</v>
      </c>
      <c r="J14" s="283">
        <v>9</v>
      </c>
      <c r="K14" s="283">
        <v>10</v>
      </c>
      <c r="L14" s="283">
        <v>11</v>
      </c>
      <c r="M14" s="283"/>
      <c r="N14" s="283"/>
      <c r="O14" s="260">
        <f t="shared" si="0"/>
        <v>92</v>
      </c>
      <c r="P14" s="64" t="s">
        <v>118</v>
      </c>
      <c r="Q14" s="77">
        <f t="shared" si="1"/>
        <v>22</v>
      </c>
      <c r="R14" s="118"/>
      <c r="S14" s="118"/>
    </row>
    <row r="15" spans="1:25" ht="15.75" customHeight="1" x14ac:dyDescent="0.3">
      <c r="A15" s="58">
        <v>12</v>
      </c>
      <c r="B15" s="19">
        <v>296</v>
      </c>
      <c r="C15" s="283">
        <v>13</v>
      </c>
      <c r="D15" s="283">
        <v>0</v>
      </c>
      <c r="E15" s="283">
        <v>0</v>
      </c>
      <c r="F15" s="283">
        <v>8</v>
      </c>
      <c r="G15" s="283">
        <v>11</v>
      </c>
      <c r="H15" s="283">
        <v>10</v>
      </c>
      <c r="I15" s="283">
        <v>10</v>
      </c>
      <c r="J15" s="283">
        <v>9</v>
      </c>
      <c r="K15" s="283">
        <v>9</v>
      </c>
      <c r="L15" s="283">
        <v>9</v>
      </c>
      <c r="M15" s="283"/>
      <c r="N15" s="283"/>
      <c r="O15" s="260">
        <f t="shared" si="0"/>
        <v>79</v>
      </c>
      <c r="P15" s="64" t="s">
        <v>105</v>
      </c>
      <c r="Q15" s="77">
        <f t="shared" si="1"/>
        <v>13</v>
      </c>
    </row>
    <row r="16" spans="1:25" ht="15.75" customHeight="1" x14ac:dyDescent="0.3">
      <c r="A16" s="58">
        <v>13</v>
      </c>
      <c r="B16" s="19">
        <v>287</v>
      </c>
      <c r="C16" s="283">
        <v>0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/>
      <c r="N16" s="283"/>
      <c r="O16" s="260">
        <f t="shared" si="0"/>
        <v>0</v>
      </c>
      <c r="P16" s="64" t="s">
        <v>106</v>
      </c>
      <c r="Q16" s="77">
        <f t="shared" si="1"/>
        <v>0</v>
      </c>
    </row>
    <row r="17" spans="1:17" ht="15.75" customHeight="1" x14ac:dyDescent="0.3">
      <c r="A17" s="58">
        <v>14</v>
      </c>
      <c r="B17" s="19">
        <v>283</v>
      </c>
      <c r="C17" s="283">
        <v>0</v>
      </c>
      <c r="D17" s="283">
        <v>0</v>
      </c>
      <c r="E17" s="283">
        <v>0</v>
      </c>
      <c r="F17" s="283"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/>
      <c r="N17" s="283"/>
      <c r="O17" s="260">
        <f t="shared" si="0"/>
        <v>0</v>
      </c>
      <c r="P17" s="64" t="s">
        <v>106</v>
      </c>
      <c r="Q17" s="77">
        <f t="shared" si="1"/>
        <v>0</v>
      </c>
    </row>
    <row r="18" spans="1:17" ht="15.75" customHeight="1" x14ac:dyDescent="0.3">
      <c r="A18" s="58">
        <v>15</v>
      </c>
      <c r="B18" s="19">
        <v>328</v>
      </c>
      <c r="C18" s="290">
        <v>0</v>
      </c>
      <c r="D18" s="290">
        <v>0</v>
      </c>
      <c r="E18" s="290">
        <v>0</v>
      </c>
      <c r="F18" s="290">
        <v>0</v>
      </c>
      <c r="G18" s="290">
        <v>0</v>
      </c>
      <c r="H18" s="290">
        <v>0</v>
      </c>
      <c r="I18" s="290">
        <v>0</v>
      </c>
      <c r="J18" s="290">
        <v>0</v>
      </c>
      <c r="K18" s="290">
        <v>0</v>
      </c>
      <c r="L18" s="290">
        <v>0</v>
      </c>
      <c r="M18" s="290"/>
      <c r="N18" s="291"/>
      <c r="O18" s="260">
        <f t="shared" si="0"/>
        <v>0</v>
      </c>
      <c r="P18" s="64" t="s">
        <v>112</v>
      </c>
      <c r="Q18" s="77">
        <f t="shared" si="1"/>
        <v>0</v>
      </c>
    </row>
    <row r="19" spans="1:17" ht="15.75" customHeight="1" x14ac:dyDescent="0.3">
      <c r="A19" s="58">
        <v>16</v>
      </c>
      <c r="B19" s="19" t="s">
        <v>80</v>
      </c>
      <c r="C19" s="283">
        <v>0</v>
      </c>
      <c r="D19" s="283">
        <v>0</v>
      </c>
      <c r="E19" s="283">
        <v>0</v>
      </c>
      <c r="F19" s="283"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/>
      <c r="N19" s="283"/>
      <c r="O19" s="260">
        <f t="shared" si="0"/>
        <v>0</v>
      </c>
      <c r="P19" s="64" t="s">
        <v>118</v>
      </c>
      <c r="Q19" s="77">
        <f t="shared" si="1"/>
        <v>0</v>
      </c>
    </row>
    <row r="20" spans="1:17" ht="15.75" customHeight="1" x14ac:dyDescent="0.3">
      <c r="A20" s="58">
        <v>17</v>
      </c>
      <c r="B20" s="1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2" t="str">
        <f t="shared" ref="O20:O43" si="2">IF(B20="","",SUM(C20:M20)-(N20))</f>
        <v/>
      </c>
      <c r="P20" s="65"/>
      <c r="Q20" s="77">
        <f t="shared" si="1"/>
        <v>0</v>
      </c>
    </row>
    <row r="21" spans="1:17" ht="15.75" customHeight="1" x14ac:dyDescent="0.3">
      <c r="A21" s="58">
        <v>18</v>
      </c>
      <c r="B21" s="1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2" t="str">
        <f t="shared" si="2"/>
        <v/>
      </c>
      <c r="P21" s="65"/>
      <c r="Q21" s="77">
        <f t="shared" si="1"/>
        <v>0</v>
      </c>
    </row>
    <row r="22" spans="1:17" ht="15.75" customHeight="1" x14ac:dyDescent="0.3">
      <c r="A22" s="58">
        <v>19</v>
      </c>
      <c r="B22" s="1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 t="str">
        <f t="shared" si="2"/>
        <v/>
      </c>
      <c r="P22" s="65"/>
      <c r="Q22" s="77">
        <f t="shared" si="1"/>
        <v>0</v>
      </c>
    </row>
    <row r="23" spans="1:17" ht="15.75" customHeight="1" x14ac:dyDescent="0.3">
      <c r="A23" s="58">
        <v>20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si="2"/>
        <v/>
      </c>
      <c r="P23" s="64"/>
      <c r="Q23" s="77">
        <f t="shared" si="1"/>
        <v>0</v>
      </c>
    </row>
    <row r="24" spans="1:17" ht="15.75" customHeight="1" x14ac:dyDescent="0.3">
      <c r="A24" s="58"/>
      <c r="B24" s="1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2" t="str">
        <f t="shared" si="2"/>
        <v/>
      </c>
      <c r="P24" s="65"/>
      <c r="Q24" s="77">
        <f t="shared" si="1"/>
        <v>0</v>
      </c>
    </row>
    <row r="25" spans="1:17" ht="15.75" customHeight="1" x14ac:dyDescent="0.3">
      <c r="A25" s="58"/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2"/>
        <v/>
      </c>
      <c r="P25" s="65"/>
      <c r="Q25" s="77">
        <f t="shared" si="1"/>
        <v>0</v>
      </c>
    </row>
    <row r="26" spans="1:17" ht="15.75" customHeight="1" x14ac:dyDescent="0.3">
      <c r="A26" s="58"/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2" t="str">
        <f t="shared" si="2"/>
        <v/>
      </c>
      <c r="P26" s="65"/>
      <c r="Q26" s="77">
        <f t="shared" si="1"/>
        <v>0</v>
      </c>
    </row>
    <row r="27" spans="1:17" ht="15.75" customHeight="1" x14ac:dyDescent="0.3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2"/>
        <v/>
      </c>
      <c r="P27" s="65"/>
      <c r="Q27" s="77">
        <f t="shared" si="1"/>
        <v>0</v>
      </c>
    </row>
    <row r="28" spans="1:17" ht="15.75" customHeight="1" x14ac:dyDescent="0.3">
      <c r="A28" s="58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2" t="str">
        <f t="shared" si="2"/>
        <v/>
      </c>
      <c r="P28" s="65"/>
      <c r="Q28" s="77">
        <f t="shared" si="1"/>
        <v>0</v>
      </c>
    </row>
    <row r="29" spans="1:17" ht="15.75" customHeight="1" x14ac:dyDescent="0.3">
      <c r="A29" s="58"/>
      <c r="B29" s="1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2" t="str">
        <f t="shared" si="2"/>
        <v/>
      </c>
      <c r="P29" s="65"/>
      <c r="Q29" s="77">
        <f t="shared" si="1"/>
        <v>0</v>
      </c>
    </row>
    <row r="30" spans="1:17" ht="15.75" customHeight="1" x14ac:dyDescent="0.3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2"/>
        <v/>
      </c>
      <c r="P30" s="65"/>
      <c r="Q30" s="77">
        <f t="shared" si="1"/>
        <v>0</v>
      </c>
    </row>
    <row r="31" spans="1:17" ht="15.75" customHeight="1" x14ac:dyDescent="0.3">
      <c r="A31" s="58"/>
      <c r="B31" s="1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2" t="str">
        <f t="shared" si="2"/>
        <v/>
      </c>
      <c r="P31" s="65"/>
      <c r="Q31" s="77">
        <f t="shared" si="1"/>
        <v>0</v>
      </c>
    </row>
    <row r="32" spans="1:17" ht="15.75" customHeight="1" x14ac:dyDescent="0.3">
      <c r="A32" s="58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2" t="str">
        <f t="shared" si="2"/>
        <v/>
      </c>
      <c r="P32" s="65"/>
      <c r="Q32" s="77">
        <f t="shared" si="1"/>
        <v>0</v>
      </c>
    </row>
    <row r="33" spans="1:17" ht="15.75" customHeight="1" x14ac:dyDescent="0.3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2"/>
        <v/>
      </c>
      <c r="P33" s="65"/>
      <c r="Q33" s="77">
        <f t="shared" si="1"/>
        <v>0</v>
      </c>
    </row>
    <row r="34" spans="1:17" ht="15.75" customHeight="1" x14ac:dyDescent="0.3">
      <c r="A34" s="58"/>
      <c r="B34" s="1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2" t="str">
        <f t="shared" si="2"/>
        <v/>
      </c>
      <c r="P34" s="65"/>
      <c r="Q34" s="77">
        <f t="shared" si="1"/>
        <v>0</v>
      </c>
    </row>
    <row r="35" spans="1:17" ht="15.75" customHeight="1" x14ac:dyDescent="0.3">
      <c r="A35" s="58"/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2" t="str">
        <f t="shared" si="2"/>
        <v/>
      </c>
      <c r="P35" s="65"/>
      <c r="Q35" s="77">
        <f t="shared" si="1"/>
        <v>0</v>
      </c>
    </row>
    <row r="36" spans="1:17" ht="15.75" customHeight="1" x14ac:dyDescent="0.3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2"/>
        <v/>
      </c>
      <c r="P36" s="65"/>
      <c r="Q36" s="77">
        <f t="shared" si="1"/>
        <v>0</v>
      </c>
    </row>
    <row r="37" spans="1:17" ht="15.75" customHeight="1" x14ac:dyDescent="0.3">
      <c r="A37" s="58"/>
      <c r="B37" s="1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2" t="str">
        <f t="shared" si="2"/>
        <v/>
      </c>
      <c r="P37" s="65"/>
      <c r="Q37" s="77">
        <f t="shared" si="1"/>
        <v>0</v>
      </c>
    </row>
    <row r="38" spans="1:17" ht="15.75" customHeight="1" x14ac:dyDescent="0.3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2"/>
        <v/>
      </c>
      <c r="P38" s="65"/>
      <c r="Q38" s="77">
        <f t="shared" si="1"/>
        <v>0</v>
      </c>
    </row>
    <row r="39" spans="1:17" ht="15.75" customHeight="1" x14ac:dyDescent="0.3">
      <c r="A39" s="58"/>
      <c r="B39" s="1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2" t="str">
        <f t="shared" si="2"/>
        <v/>
      </c>
      <c r="P39" s="65"/>
      <c r="Q39" s="77">
        <f t="shared" si="1"/>
        <v>0</v>
      </c>
    </row>
    <row r="40" spans="1:17" ht="15.75" customHeight="1" x14ac:dyDescent="0.3">
      <c r="A40" s="58"/>
      <c r="B40" s="1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2" t="str">
        <f t="shared" si="2"/>
        <v/>
      </c>
      <c r="P40" s="65"/>
      <c r="Q40" s="77">
        <f t="shared" si="1"/>
        <v>0</v>
      </c>
    </row>
    <row r="41" spans="1:17" ht="15.75" customHeight="1" x14ac:dyDescent="0.3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2"/>
        <v/>
      </c>
      <c r="P41" s="65"/>
      <c r="Q41" s="77">
        <f t="shared" si="1"/>
        <v>0</v>
      </c>
    </row>
    <row r="42" spans="1:17" ht="15.75" customHeight="1" x14ac:dyDescent="0.3">
      <c r="A42" s="58"/>
      <c r="B42" s="1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2" t="str">
        <f t="shared" si="2"/>
        <v/>
      </c>
      <c r="P42" s="65"/>
      <c r="Q42" s="77">
        <f t="shared" si="1"/>
        <v>0</v>
      </c>
    </row>
    <row r="43" spans="1:17" ht="15.75" customHeight="1" x14ac:dyDescent="0.3">
      <c r="A43" s="58"/>
      <c r="B43" s="1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2" t="str">
        <f t="shared" si="2"/>
        <v/>
      </c>
      <c r="P43" s="65"/>
      <c r="Q43" s="77">
        <f t="shared" si="1"/>
        <v>0</v>
      </c>
    </row>
  </sheetData>
  <sortState xmlns:xlrd2="http://schemas.microsoft.com/office/spreadsheetml/2017/richdata2" ref="B4:P19">
    <sortCondition descending="1" ref="O4:O19"/>
    <sortCondition descending="1" ref="C4:C19"/>
  </sortState>
  <mergeCells count="14">
    <mergeCell ref="S6:T6"/>
    <mergeCell ref="A1:C1"/>
    <mergeCell ref="D1:K1"/>
    <mergeCell ref="A2:C2"/>
    <mergeCell ref="D2:F2"/>
    <mergeCell ref="G2:I2"/>
    <mergeCell ref="J2:K2"/>
    <mergeCell ref="S5:T5"/>
    <mergeCell ref="S13:T13"/>
    <mergeCell ref="S9:T9"/>
    <mergeCell ref="S10:T10"/>
    <mergeCell ref="S11:T11"/>
    <mergeCell ref="S7:T7"/>
    <mergeCell ref="S8:T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43"/>
  <sheetViews>
    <sheetView workbookViewId="0">
      <selection activeCell="H16" sqref="H16"/>
    </sheetView>
  </sheetViews>
  <sheetFormatPr defaultColWidth="9.109375" defaultRowHeight="15.75" customHeight="1" x14ac:dyDescent="0.3"/>
  <cols>
    <col min="1" max="1" width="3.109375" style="2" customWidth="1"/>
    <col min="2" max="2" width="9.5546875" style="20" customWidth="1"/>
    <col min="3" max="13" width="4.33203125" style="27" customWidth="1"/>
    <col min="14" max="14" width="4.88671875" style="27" customWidth="1"/>
    <col min="15" max="15" width="5.44140625" style="1" customWidth="1"/>
    <col min="16" max="16" width="6.33203125" style="4" bestFit="1" customWidth="1"/>
    <col min="17" max="17" width="9.6640625" style="1" customWidth="1"/>
    <col min="18" max="18" width="9.109375" style="1"/>
    <col min="19" max="20" width="10.6640625" style="1" customWidth="1"/>
    <col min="21" max="21" width="12.5546875" style="1" bestFit="1" customWidth="1"/>
    <col min="22" max="22" width="10.109375" style="1" customWidth="1"/>
    <col min="23" max="23" width="11.33203125" style="1" customWidth="1"/>
    <col min="24" max="24" width="10.88671875" style="1" customWidth="1"/>
    <col min="25" max="16384" width="9.109375" style="1"/>
  </cols>
  <sheetData>
    <row r="1" spans="1:25" ht="15.75" customHeight="1" x14ac:dyDescent="0.3">
      <c r="A1" s="247" t="s">
        <v>40</v>
      </c>
      <c r="B1" s="248"/>
      <c r="C1" s="248"/>
      <c r="D1" s="249" t="s">
        <v>135</v>
      </c>
      <c r="E1" s="249"/>
      <c r="F1" s="249"/>
      <c r="G1" s="249"/>
      <c r="H1" s="249"/>
      <c r="I1" s="250"/>
      <c r="J1" s="250"/>
      <c r="K1" s="251"/>
      <c r="R1" s="115"/>
      <c r="S1" s="27"/>
      <c r="U1" s="138" t="s">
        <v>61</v>
      </c>
      <c r="V1" s="66"/>
      <c r="W1" s="66"/>
      <c r="X1" s="66"/>
    </row>
    <row r="2" spans="1:25" ht="15.75" customHeight="1" x14ac:dyDescent="0.3">
      <c r="A2" s="247" t="s">
        <v>32</v>
      </c>
      <c r="B2" s="248"/>
      <c r="C2" s="248"/>
      <c r="D2" s="249"/>
      <c r="E2" s="249"/>
      <c r="F2" s="252"/>
      <c r="G2" s="253" t="s">
        <v>58</v>
      </c>
      <c r="H2" s="254"/>
      <c r="I2" s="254"/>
      <c r="J2" s="255"/>
      <c r="K2" s="256"/>
      <c r="L2" s="119"/>
      <c r="M2" s="120"/>
      <c r="N2" s="121"/>
      <c r="O2" s="121"/>
      <c r="P2" s="122"/>
      <c r="R2" s="116"/>
      <c r="S2" s="123" t="s">
        <v>59</v>
      </c>
      <c r="T2" s="125" t="s">
        <v>60</v>
      </c>
      <c r="U2" s="139" t="s">
        <v>53</v>
      </c>
      <c r="V2" s="136" t="s">
        <v>103</v>
      </c>
      <c r="W2" s="156" t="s">
        <v>121</v>
      </c>
      <c r="X2" s="156" t="s">
        <v>127</v>
      </c>
      <c r="Y2" s="66"/>
    </row>
    <row r="3" spans="1:25" s="44" customFormat="1" ht="21" customHeight="1" x14ac:dyDescent="0.25">
      <c r="A3" s="59"/>
      <c r="B3" s="40" t="s">
        <v>0</v>
      </c>
      <c r="C3" s="41" t="s">
        <v>2</v>
      </c>
      <c r="D3" s="41" t="s">
        <v>3</v>
      </c>
      <c r="E3" s="41" t="s">
        <v>4</v>
      </c>
      <c r="F3" s="41" t="s">
        <v>21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19</v>
      </c>
      <c r="L3" s="41" t="s">
        <v>30</v>
      </c>
      <c r="M3" s="41" t="s">
        <v>17</v>
      </c>
      <c r="N3" s="42" t="s">
        <v>9</v>
      </c>
      <c r="O3" s="43" t="s">
        <v>42</v>
      </c>
      <c r="P3" s="38" t="s">
        <v>41</v>
      </c>
      <c r="Q3" s="67" t="s">
        <v>38</v>
      </c>
      <c r="R3" s="117"/>
      <c r="S3" s="124">
        <f>MAX(C4:C43)</f>
        <v>20</v>
      </c>
      <c r="T3" s="126">
        <f>MAX(D4:D43)</f>
        <v>14</v>
      </c>
      <c r="U3" s="140" t="s">
        <v>116</v>
      </c>
      <c r="V3" s="137">
        <f>MAX(H4:H43)</f>
        <v>14</v>
      </c>
      <c r="W3" s="157">
        <f>MAX(G4:G43)</f>
        <v>0</v>
      </c>
      <c r="X3" s="157">
        <f>MAX(L4:L43)</f>
        <v>12</v>
      </c>
      <c r="Y3" s="66"/>
    </row>
    <row r="4" spans="1:25" ht="15.75" customHeight="1" x14ac:dyDescent="0.3">
      <c r="A4" s="58">
        <v>1</v>
      </c>
      <c r="B4" s="19">
        <v>23</v>
      </c>
      <c r="C4" s="23">
        <v>20</v>
      </c>
      <c r="D4" s="23">
        <v>14</v>
      </c>
      <c r="E4" s="23">
        <v>8</v>
      </c>
      <c r="F4" s="23">
        <v>10</v>
      </c>
      <c r="G4" s="23">
        <v>0</v>
      </c>
      <c r="H4" s="23">
        <v>14</v>
      </c>
      <c r="I4" s="23">
        <v>11</v>
      </c>
      <c r="J4" s="23">
        <v>10</v>
      </c>
      <c r="K4" s="23">
        <v>10</v>
      </c>
      <c r="L4" s="23">
        <v>11</v>
      </c>
      <c r="M4" s="23"/>
      <c r="N4" s="24"/>
      <c r="O4" s="22">
        <f t="shared" ref="O4:O11" si="0">IF(B4="","",SUM(C4:M4)-(N4))</f>
        <v>108</v>
      </c>
      <c r="P4" s="64" t="s">
        <v>113</v>
      </c>
      <c r="Q4" s="77">
        <f t="shared" ref="Q4:Q43" si="1">SUM(C4:E4)</f>
        <v>42</v>
      </c>
    </row>
    <row r="5" spans="1:25" ht="15.75" customHeight="1" x14ac:dyDescent="0.3">
      <c r="A5" s="58">
        <v>2</v>
      </c>
      <c r="B5" s="19">
        <v>20</v>
      </c>
      <c r="C5" s="32">
        <v>20</v>
      </c>
      <c r="D5" s="32">
        <v>13</v>
      </c>
      <c r="E5" s="32">
        <v>8</v>
      </c>
      <c r="F5" s="32">
        <v>10</v>
      </c>
      <c r="G5" s="32">
        <v>0</v>
      </c>
      <c r="H5" s="32">
        <v>14</v>
      </c>
      <c r="I5" s="32">
        <v>11</v>
      </c>
      <c r="J5" s="32">
        <v>10</v>
      </c>
      <c r="K5" s="32">
        <v>10</v>
      </c>
      <c r="L5" s="32">
        <v>10</v>
      </c>
      <c r="M5" s="32"/>
      <c r="N5" s="32"/>
      <c r="O5" s="22">
        <f t="shared" si="0"/>
        <v>106</v>
      </c>
      <c r="P5" s="64" t="s">
        <v>112</v>
      </c>
      <c r="Q5" s="77">
        <f t="shared" si="1"/>
        <v>41</v>
      </c>
      <c r="S5" s="242" t="s">
        <v>132</v>
      </c>
      <c r="T5" s="243"/>
      <c r="U5" s="133" t="s">
        <v>99</v>
      </c>
      <c r="V5" s="164">
        <f>SUM(O4:O13)</f>
        <v>320</v>
      </c>
    </row>
    <row r="6" spans="1:25" ht="15.75" customHeight="1" x14ac:dyDescent="0.3">
      <c r="A6" s="58">
        <v>3</v>
      </c>
      <c r="B6" s="19">
        <v>1</v>
      </c>
      <c r="C6" s="32">
        <v>18</v>
      </c>
      <c r="D6" s="32">
        <v>13</v>
      </c>
      <c r="E6" s="32">
        <v>8</v>
      </c>
      <c r="F6" s="32">
        <v>10</v>
      </c>
      <c r="G6" s="32">
        <v>0</v>
      </c>
      <c r="H6" s="32">
        <v>14</v>
      </c>
      <c r="I6" s="32">
        <v>11</v>
      </c>
      <c r="J6" s="32">
        <v>10</v>
      </c>
      <c r="K6" s="32">
        <v>10</v>
      </c>
      <c r="L6" s="32">
        <v>12</v>
      </c>
      <c r="M6" s="32"/>
      <c r="N6" s="32"/>
      <c r="O6" s="22">
        <f t="shared" si="0"/>
        <v>106</v>
      </c>
      <c r="P6" s="64" t="s">
        <v>113</v>
      </c>
      <c r="Q6" s="77">
        <f t="shared" si="1"/>
        <v>39</v>
      </c>
      <c r="S6" s="242" t="s">
        <v>133</v>
      </c>
      <c r="T6" s="243"/>
      <c r="U6" s="133" t="s">
        <v>99</v>
      </c>
      <c r="V6" s="164">
        <f>SUM(O4:O11)</f>
        <v>320</v>
      </c>
    </row>
    <row r="7" spans="1:25" ht="15.75" customHeight="1" x14ac:dyDescent="0.3">
      <c r="A7" s="58">
        <v>4</v>
      </c>
      <c r="B7" s="19">
        <v>19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/>
      <c r="N7" s="32"/>
      <c r="O7" s="22">
        <f t="shared" si="0"/>
        <v>0</v>
      </c>
      <c r="P7" s="64" t="s">
        <v>112</v>
      </c>
      <c r="Q7" s="77">
        <f t="shared" si="1"/>
        <v>0</v>
      </c>
      <c r="S7" s="242" t="s">
        <v>134</v>
      </c>
      <c r="T7" s="243"/>
      <c r="U7" s="133" t="s">
        <v>99</v>
      </c>
      <c r="V7" s="164">
        <f>SUM(O4:O9)</f>
        <v>320</v>
      </c>
    </row>
    <row r="8" spans="1:25" ht="15.75" customHeight="1" x14ac:dyDescent="0.3">
      <c r="A8" s="58">
        <v>5</v>
      </c>
      <c r="B8" s="19">
        <v>41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/>
      <c r="N8" s="32"/>
      <c r="O8" s="22">
        <f t="shared" si="0"/>
        <v>0</v>
      </c>
      <c r="P8" s="64" t="s">
        <v>114</v>
      </c>
      <c r="Q8" s="77">
        <f t="shared" si="1"/>
        <v>0</v>
      </c>
      <c r="S8" s="246"/>
      <c r="T8" s="246"/>
      <c r="U8" s="2"/>
      <c r="V8" s="130"/>
    </row>
    <row r="9" spans="1:25" ht="15.75" customHeight="1" x14ac:dyDescent="0.3">
      <c r="A9" s="58">
        <v>6</v>
      </c>
      <c r="B9" s="19">
        <v>46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/>
      <c r="N9" s="24"/>
      <c r="O9" s="22">
        <f t="shared" si="0"/>
        <v>0</v>
      </c>
      <c r="P9" s="64" t="s">
        <v>114</v>
      </c>
      <c r="Q9" s="77">
        <f t="shared" si="1"/>
        <v>0</v>
      </c>
      <c r="S9" s="244" t="s">
        <v>98</v>
      </c>
      <c r="T9" s="245"/>
      <c r="U9" s="133" t="s">
        <v>99</v>
      </c>
      <c r="V9" s="134" t="s">
        <v>116</v>
      </c>
    </row>
    <row r="10" spans="1:25" ht="15.75" customHeight="1" x14ac:dyDescent="0.3">
      <c r="A10" s="58">
        <v>7</v>
      </c>
      <c r="B10" s="19">
        <v>32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/>
      <c r="N10" s="32"/>
      <c r="O10" s="22">
        <f t="shared" si="0"/>
        <v>0</v>
      </c>
      <c r="P10" s="64" t="s">
        <v>115</v>
      </c>
      <c r="Q10" s="77">
        <f t="shared" si="1"/>
        <v>0</v>
      </c>
      <c r="S10" s="244" t="s">
        <v>100</v>
      </c>
      <c r="T10" s="245"/>
      <c r="U10" s="133" t="s">
        <v>99</v>
      </c>
      <c r="V10" s="135">
        <v>320</v>
      </c>
    </row>
    <row r="11" spans="1:25" ht="15.75" customHeight="1" x14ac:dyDescent="0.3">
      <c r="A11" s="58">
        <v>8</v>
      </c>
      <c r="B11" s="19">
        <v>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/>
      <c r="N11" s="32"/>
      <c r="O11" s="22">
        <f t="shared" si="0"/>
        <v>0</v>
      </c>
      <c r="P11" s="64" t="s">
        <v>115</v>
      </c>
      <c r="Q11" s="77">
        <f t="shared" si="1"/>
        <v>0</v>
      </c>
      <c r="S11" s="244" t="s">
        <v>101</v>
      </c>
      <c r="T11" s="245"/>
      <c r="U11" s="133" t="s">
        <v>99</v>
      </c>
      <c r="V11" s="135" t="s">
        <v>116</v>
      </c>
    </row>
    <row r="12" spans="1:25" ht="15.75" customHeight="1" x14ac:dyDescent="0.3">
      <c r="A12" s="58">
        <v>9</v>
      </c>
      <c r="B12" s="19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22" t="str">
        <f t="shared" ref="O12:O43" si="2">IF(B12="","",SUM(C12:M12)-(N12))</f>
        <v/>
      </c>
      <c r="P12" s="64"/>
      <c r="Q12" s="77">
        <f t="shared" si="1"/>
        <v>0</v>
      </c>
    </row>
    <row r="13" spans="1:25" ht="15.75" customHeight="1" x14ac:dyDescent="0.3">
      <c r="A13" s="58">
        <v>10</v>
      </c>
      <c r="B13" s="19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2" t="str">
        <f t="shared" si="2"/>
        <v/>
      </c>
      <c r="P13" s="64"/>
      <c r="Q13" s="77">
        <f t="shared" si="1"/>
        <v>0</v>
      </c>
      <c r="S13" s="244" t="s">
        <v>102</v>
      </c>
      <c r="T13" s="245"/>
      <c r="U13" s="133" t="s">
        <v>99</v>
      </c>
      <c r="V13" s="134">
        <f>SUM(O4:O11)</f>
        <v>320</v>
      </c>
    </row>
    <row r="14" spans="1:25" ht="15.75" customHeight="1" x14ac:dyDescent="0.3">
      <c r="A14" s="58">
        <v>11</v>
      </c>
      <c r="B14" s="1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2" t="str">
        <f t="shared" si="2"/>
        <v/>
      </c>
      <c r="P14" s="64"/>
      <c r="Q14" s="77">
        <f t="shared" si="1"/>
        <v>0</v>
      </c>
      <c r="R14" s="118"/>
      <c r="S14" s="118"/>
    </row>
    <row r="15" spans="1:25" ht="15.75" customHeight="1" x14ac:dyDescent="0.3">
      <c r="A15" s="58">
        <v>12</v>
      </c>
      <c r="B15" s="1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2" t="str">
        <f t="shared" si="2"/>
        <v/>
      </c>
      <c r="P15" s="64"/>
      <c r="Q15" s="77">
        <f t="shared" si="1"/>
        <v>0</v>
      </c>
    </row>
    <row r="16" spans="1:25" ht="15.75" customHeight="1" x14ac:dyDescent="0.3">
      <c r="A16" s="58">
        <v>13</v>
      </c>
      <c r="B16" s="1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2" t="str">
        <f t="shared" si="2"/>
        <v/>
      </c>
      <c r="P16" s="65"/>
      <c r="Q16" s="77">
        <f t="shared" si="1"/>
        <v>0</v>
      </c>
    </row>
    <row r="17" spans="1:17" ht="15.75" customHeight="1" x14ac:dyDescent="0.3">
      <c r="A17" s="58">
        <v>14</v>
      </c>
      <c r="B17" s="1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22" t="str">
        <f t="shared" si="2"/>
        <v/>
      </c>
      <c r="P17" s="65"/>
      <c r="Q17" s="77">
        <f t="shared" si="1"/>
        <v>0</v>
      </c>
    </row>
    <row r="18" spans="1:17" ht="15.75" customHeight="1" x14ac:dyDescent="0.3">
      <c r="A18" s="58">
        <v>15</v>
      </c>
      <c r="B18" s="1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2" t="str">
        <f t="shared" si="2"/>
        <v/>
      </c>
      <c r="P18" s="64"/>
      <c r="Q18" s="77">
        <f t="shared" si="1"/>
        <v>0</v>
      </c>
    </row>
    <row r="19" spans="1:17" ht="15.75" customHeight="1" x14ac:dyDescent="0.3">
      <c r="A19" s="58">
        <v>16</v>
      </c>
      <c r="B19" s="1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2" t="str">
        <f t="shared" si="2"/>
        <v/>
      </c>
      <c r="P19" s="65"/>
      <c r="Q19" s="77">
        <f t="shared" si="1"/>
        <v>0</v>
      </c>
    </row>
    <row r="20" spans="1:17" ht="15.75" customHeight="1" x14ac:dyDescent="0.3">
      <c r="A20" s="58">
        <v>17</v>
      </c>
      <c r="B20" s="1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2" t="str">
        <f t="shared" si="2"/>
        <v/>
      </c>
      <c r="P20" s="65"/>
      <c r="Q20" s="77">
        <f t="shared" si="1"/>
        <v>0</v>
      </c>
    </row>
    <row r="21" spans="1:17" ht="15.75" customHeight="1" x14ac:dyDescent="0.3">
      <c r="A21" s="58">
        <v>18</v>
      </c>
      <c r="B21" s="1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2" t="str">
        <f t="shared" si="2"/>
        <v/>
      </c>
      <c r="P21" s="65"/>
      <c r="Q21" s="77">
        <f t="shared" si="1"/>
        <v>0</v>
      </c>
    </row>
    <row r="22" spans="1:17" ht="15.75" customHeight="1" x14ac:dyDescent="0.3">
      <c r="A22" s="58">
        <v>19</v>
      </c>
      <c r="B22" s="1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 t="str">
        <f t="shared" si="2"/>
        <v/>
      </c>
      <c r="P22" s="65"/>
      <c r="Q22" s="77">
        <f t="shared" si="1"/>
        <v>0</v>
      </c>
    </row>
    <row r="23" spans="1:17" ht="15.75" customHeight="1" x14ac:dyDescent="0.3">
      <c r="A23" s="58">
        <v>20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si="2"/>
        <v/>
      </c>
      <c r="P23" s="64"/>
      <c r="Q23" s="77">
        <f t="shared" si="1"/>
        <v>0</v>
      </c>
    </row>
    <row r="24" spans="1:17" ht="15.75" customHeight="1" x14ac:dyDescent="0.3">
      <c r="A24" s="58"/>
      <c r="B24" s="1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2" t="str">
        <f t="shared" si="2"/>
        <v/>
      </c>
      <c r="P24" s="65"/>
      <c r="Q24" s="77">
        <f t="shared" si="1"/>
        <v>0</v>
      </c>
    </row>
    <row r="25" spans="1:17" ht="15.75" customHeight="1" x14ac:dyDescent="0.3">
      <c r="A25" s="58"/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2"/>
        <v/>
      </c>
      <c r="P25" s="65"/>
      <c r="Q25" s="77">
        <f t="shared" si="1"/>
        <v>0</v>
      </c>
    </row>
    <row r="26" spans="1:17" ht="15.75" customHeight="1" x14ac:dyDescent="0.3">
      <c r="A26" s="58"/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2" t="str">
        <f t="shared" si="2"/>
        <v/>
      </c>
      <c r="P26" s="65"/>
      <c r="Q26" s="77">
        <f t="shared" si="1"/>
        <v>0</v>
      </c>
    </row>
    <row r="27" spans="1:17" ht="15.75" customHeight="1" x14ac:dyDescent="0.3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2"/>
        <v/>
      </c>
      <c r="P27" s="65"/>
      <c r="Q27" s="77">
        <f t="shared" si="1"/>
        <v>0</v>
      </c>
    </row>
    <row r="28" spans="1:17" ht="15.75" customHeight="1" x14ac:dyDescent="0.3">
      <c r="A28" s="58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2" t="str">
        <f t="shared" si="2"/>
        <v/>
      </c>
      <c r="P28" s="65"/>
      <c r="Q28" s="77">
        <f t="shared" si="1"/>
        <v>0</v>
      </c>
    </row>
    <row r="29" spans="1:17" ht="15.75" customHeight="1" x14ac:dyDescent="0.3">
      <c r="A29" s="58"/>
      <c r="B29" s="1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2" t="str">
        <f t="shared" si="2"/>
        <v/>
      </c>
      <c r="P29" s="65"/>
      <c r="Q29" s="77">
        <f t="shared" si="1"/>
        <v>0</v>
      </c>
    </row>
    <row r="30" spans="1:17" ht="15.75" customHeight="1" x14ac:dyDescent="0.3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2"/>
        <v/>
      </c>
      <c r="P30" s="65"/>
      <c r="Q30" s="77">
        <f t="shared" si="1"/>
        <v>0</v>
      </c>
    </row>
    <row r="31" spans="1:17" ht="15.75" customHeight="1" x14ac:dyDescent="0.3">
      <c r="A31" s="58"/>
      <c r="B31" s="1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2" t="str">
        <f t="shared" si="2"/>
        <v/>
      </c>
      <c r="P31" s="65"/>
      <c r="Q31" s="77">
        <f t="shared" si="1"/>
        <v>0</v>
      </c>
    </row>
    <row r="32" spans="1:17" ht="15.75" customHeight="1" x14ac:dyDescent="0.3">
      <c r="A32" s="58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2" t="str">
        <f t="shared" si="2"/>
        <v/>
      </c>
      <c r="P32" s="65"/>
      <c r="Q32" s="77">
        <f t="shared" si="1"/>
        <v>0</v>
      </c>
    </row>
    <row r="33" spans="1:17" ht="15.75" customHeight="1" x14ac:dyDescent="0.3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2"/>
        <v/>
      </c>
      <c r="P33" s="65"/>
      <c r="Q33" s="77">
        <f t="shared" si="1"/>
        <v>0</v>
      </c>
    </row>
    <row r="34" spans="1:17" ht="15.75" customHeight="1" x14ac:dyDescent="0.3">
      <c r="A34" s="58"/>
      <c r="B34" s="1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2" t="str">
        <f t="shared" si="2"/>
        <v/>
      </c>
      <c r="P34" s="65"/>
      <c r="Q34" s="77">
        <f t="shared" si="1"/>
        <v>0</v>
      </c>
    </row>
    <row r="35" spans="1:17" ht="15.75" customHeight="1" x14ac:dyDescent="0.3">
      <c r="A35" s="58"/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2" t="str">
        <f t="shared" si="2"/>
        <v/>
      </c>
      <c r="P35" s="65"/>
      <c r="Q35" s="77">
        <f t="shared" si="1"/>
        <v>0</v>
      </c>
    </row>
    <row r="36" spans="1:17" ht="15.75" customHeight="1" x14ac:dyDescent="0.3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2"/>
        <v/>
      </c>
      <c r="P36" s="65"/>
      <c r="Q36" s="77">
        <f t="shared" si="1"/>
        <v>0</v>
      </c>
    </row>
    <row r="37" spans="1:17" ht="15.75" customHeight="1" x14ac:dyDescent="0.3">
      <c r="A37" s="58"/>
      <c r="B37" s="1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2" t="str">
        <f t="shared" si="2"/>
        <v/>
      </c>
      <c r="P37" s="65"/>
      <c r="Q37" s="77">
        <f t="shared" si="1"/>
        <v>0</v>
      </c>
    </row>
    <row r="38" spans="1:17" ht="15.75" customHeight="1" x14ac:dyDescent="0.3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2"/>
        <v/>
      </c>
      <c r="P38" s="65"/>
      <c r="Q38" s="77">
        <f t="shared" si="1"/>
        <v>0</v>
      </c>
    </row>
    <row r="39" spans="1:17" ht="15.75" customHeight="1" x14ac:dyDescent="0.3">
      <c r="A39" s="58"/>
      <c r="B39" s="1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2" t="str">
        <f t="shared" si="2"/>
        <v/>
      </c>
      <c r="P39" s="65"/>
      <c r="Q39" s="77">
        <f t="shared" si="1"/>
        <v>0</v>
      </c>
    </row>
    <row r="40" spans="1:17" ht="15.75" customHeight="1" x14ac:dyDescent="0.3">
      <c r="A40" s="58"/>
      <c r="B40" s="1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2" t="str">
        <f t="shared" si="2"/>
        <v/>
      </c>
      <c r="P40" s="65"/>
      <c r="Q40" s="77">
        <f t="shared" si="1"/>
        <v>0</v>
      </c>
    </row>
    <row r="41" spans="1:17" ht="15.75" customHeight="1" x14ac:dyDescent="0.3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2"/>
        <v/>
      </c>
      <c r="P41" s="65"/>
      <c r="Q41" s="77">
        <f t="shared" si="1"/>
        <v>0</v>
      </c>
    </row>
    <row r="42" spans="1:17" ht="15.75" customHeight="1" x14ac:dyDescent="0.3">
      <c r="A42" s="58"/>
      <c r="B42" s="1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2" t="str">
        <f t="shared" si="2"/>
        <v/>
      </c>
      <c r="P42" s="65"/>
      <c r="Q42" s="77">
        <f t="shared" si="1"/>
        <v>0</v>
      </c>
    </row>
    <row r="43" spans="1:17" ht="15.75" customHeight="1" x14ac:dyDescent="0.3">
      <c r="A43" s="58"/>
      <c r="B43" s="1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2" t="str">
        <f t="shared" si="2"/>
        <v/>
      </c>
      <c r="P43" s="65"/>
      <c r="Q43" s="77">
        <f t="shared" si="1"/>
        <v>0</v>
      </c>
    </row>
  </sheetData>
  <sortState xmlns:xlrd2="http://schemas.microsoft.com/office/spreadsheetml/2017/richdata2" ref="B4:P11">
    <sortCondition descending="1" ref="O4:O11"/>
    <sortCondition descending="1" ref="C4:C11"/>
  </sortState>
  <mergeCells count="14">
    <mergeCell ref="A1:C1"/>
    <mergeCell ref="D1:K1"/>
    <mergeCell ref="A2:C2"/>
    <mergeCell ref="D2:F2"/>
    <mergeCell ref="G2:I2"/>
    <mergeCell ref="J2:K2"/>
    <mergeCell ref="S5:T5"/>
    <mergeCell ref="S13:T13"/>
    <mergeCell ref="S6:T6"/>
    <mergeCell ref="S7:T7"/>
    <mergeCell ref="S8:T8"/>
    <mergeCell ref="S9:T9"/>
    <mergeCell ref="S10:T10"/>
    <mergeCell ref="S11:T11"/>
  </mergeCells>
  <pageMargins left="0.70866141732283472" right="0.70866141732283472" top="0.74803149606299213" bottom="0.74803149606299213" header="0.31496062992125984" footer="0.31496062992125984"/>
  <pageSetup paperSize="9" scale="82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43"/>
  <sheetViews>
    <sheetView workbookViewId="0">
      <selection sqref="A1:X17"/>
    </sheetView>
  </sheetViews>
  <sheetFormatPr defaultColWidth="9.109375" defaultRowHeight="15.75" customHeight="1" x14ac:dyDescent="0.3"/>
  <cols>
    <col min="1" max="1" width="3.109375" style="2" customWidth="1"/>
    <col min="2" max="2" width="9.5546875" style="20" customWidth="1"/>
    <col min="3" max="13" width="4.33203125" style="27" customWidth="1"/>
    <col min="14" max="14" width="4.88671875" style="27" customWidth="1"/>
    <col min="15" max="15" width="5.44140625" style="1" customWidth="1"/>
    <col min="16" max="16" width="6.5546875" style="4" bestFit="1" customWidth="1"/>
    <col min="17" max="17" width="9.6640625" style="1" customWidth="1"/>
    <col min="18" max="18" width="9.109375" style="1"/>
    <col min="19" max="20" width="10.6640625" style="1" customWidth="1"/>
    <col min="21" max="21" width="12.5546875" style="1" bestFit="1" customWidth="1"/>
    <col min="22" max="22" width="10.109375" style="1" customWidth="1"/>
    <col min="23" max="23" width="11.33203125" style="1" customWidth="1"/>
    <col min="24" max="24" width="10.88671875" style="1" customWidth="1"/>
    <col min="25" max="16384" width="9.109375" style="1"/>
  </cols>
  <sheetData>
    <row r="1" spans="1:25" ht="15.75" customHeight="1" x14ac:dyDescent="0.3">
      <c r="A1" s="247" t="s">
        <v>40</v>
      </c>
      <c r="B1" s="248"/>
      <c r="C1" s="248"/>
      <c r="D1" s="249" t="s">
        <v>81</v>
      </c>
      <c r="E1" s="249"/>
      <c r="F1" s="249"/>
      <c r="G1" s="249"/>
      <c r="H1" s="249"/>
      <c r="I1" s="250"/>
      <c r="J1" s="250"/>
      <c r="K1" s="251"/>
      <c r="R1" s="115"/>
      <c r="S1" s="27"/>
      <c r="U1" s="138" t="s">
        <v>61</v>
      </c>
      <c r="V1" s="66"/>
      <c r="W1" s="66"/>
      <c r="X1" s="66"/>
    </row>
    <row r="2" spans="1:25" ht="15.75" customHeight="1" x14ac:dyDescent="0.3">
      <c r="A2" s="247" t="s">
        <v>32</v>
      </c>
      <c r="B2" s="248"/>
      <c r="C2" s="248"/>
      <c r="D2" s="249" t="s">
        <v>82</v>
      </c>
      <c r="E2" s="249"/>
      <c r="F2" s="252"/>
      <c r="G2" s="253" t="s">
        <v>58</v>
      </c>
      <c r="H2" s="254"/>
      <c r="I2" s="254"/>
      <c r="J2" s="255" t="s">
        <v>104</v>
      </c>
      <c r="K2" s="256"/>
      <c r="L2" s="119"/>
      <c r="M2" s="120"/>
      <c r="N2" s="121"/>
      <c r="O2" s="121"/>
      <c r="P2" s="122"/>
      <c r="R2" s="116"/>
      <c r="S2" s="123" t="s">
        <v>59</v>
      </c>
      <c r="T2" s="125" t="s">
        <v>60</v>
      </c>
      <c r="U2" s="139" t="s">
        <v>53</v>
      </c>
      <c r="V2" s="136" t="s">
        <v>103</v>
      </c>
      <c r="W2" s="156" t="s">
        <v>121</v>
      </c>
      <c r="X2" s="156" t="s">
        <v>127</v>
      </c>
      <c r="Y2" s="66"/>
    </row>
    <row r="3" spans="1:25" s="44" customFormat="1" ht="21" customHeight="1" x14ac:dyDescent="0.25">
      <c r="A3" s="59"/>
      <c r="B3" s="40" t="s">
        <v>0</v>
      </c>
      <c r="C3" s="41" t="s">
        <v>2</v>
      </c>
      <c r="D3" s="41" t="s">
        <v>3</v>
      </c>
      <c r="E3" s="41" t="s">
        <v>4</v>
      </c>
      <c r="F3" s="41" t="s">
        <v>21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19</v>
      </c>
      <c r="L3" s="41" t="s">
        <v>30</v>
      </c>
      <c r="M3" s="41" t="s">
        <v>17</v>
      </c>
      <c r="N3" s="42" t="s">
        <v>9</v>
      </c>
      <c r="O3" s="43" t="s">
        <v>42</v>
      </c>
      <c r="P3" s="38" t="s">
        <v>41</v>
      </c>
      <c r="Q3" s="67" t="s">
        <v>38</v>
      </c>
      <c r="R3" s="117"/>
      <c r="S3" s="124">
        <f>MAX(C4:C43)</f>
        <v>19</v>
      </c>
      <c r="T3" s="126">
        <f>MAX(D4:D43)</f>
        <v>15</v>
      </c>
      <c r="U3" s="140" t="s">
        <v>116</v>
      </c>
      <c r="V3" s="137">
        <f>MAX(H4:H43)</f>
        <v>15</v>
      </c>
      <c r="W3" s="157">
        <f>MAX(G4:G43)</f>
        <v>12</v>
      </c>
      <c r="X3" s="157">
        <f>MAX(L4:L43)</f>
        <v>12</v>
      </c>
      <c r="Y3" s="66"/>
    </row>
    <row r="4" spans="1:25" ht="15.75" customHeight="1" x14ac:dyDescent="0.3">
      <c r="A4" s="58">
        <v>1</v>
      </c>
      <c r="B4" s="19">
        <v>98</v>
      </c>
      <c r="C4" s="23">
        <v>19</v>
      </c>
      <c r="D4" s="23">
        <v>10</v>
      </c>
      <c r="E4" s="23">
        <v>6</v>
      </c>
      <c r="F4" s="23">
        <v>10</v>
      </c>
      <c r="G4" s="23">
        <v>12</v>
      </c>
      <c r="H4" s="23">
        <v>15</v>
      </c>
      <c r="I4" s="23">
        <v>10</v>
      </c>
      <c r="J4" s="23">
        <v>11</v>
      </c>
      <c r="K4" s="23">
        <v>11</v>
      </c>
      <c r="L4" s="23">
        <v>12</v>
      </c>
      <c r="M4" s="23">
        <v>3</v>
      </c>
      <c r="N4" s="24"/>
      <c r="O4" s="22">
        <f t="shared" ref="O4:O15" si="0">IF(B4="","",SUM(C4:M4)-(N4))</f>
        <v>119</v>
      </c>
      <c r="P4" s="64" t="s">
        <v>114</v>
      </c>
      <c r="Q4" s="77">
        <f t="shared" ref="Q4:Q43" si="1">SUM(C4:E4)</f>
        <v>35</v>
      </c>
    </row>
    <row r="5" spans="1:25" ht="15.75" customHeight="1" x14ac:dyDescent="0.3">
      <c r="A5" s="58">
        <v>2</v>
      </c>
      <c r="B5" s="19">
        <v>84</v>
      </c>
      <c r="C5" s="32">
        <v>18</v>
      </c>
      <c r="D5" s="32">
        <v>9</v>
      </c>
      <c r="E5" s="32">
        <v>6</v>
      </c>
      <c r="F5" s="32">
        <v>9</v>
      </c>
      <c r="G5" s="32">
        <v>12</v>
      </c>
      <c r="H5" s="32">
        <v>12</v>
      </c>
      <c r="I5" s="32">
        <v>12</v>
      </c>
      <c r="J5" s="32">
        <v>9</v>
      </c>
      <c r="K5" s="32">
        <v>9</v>
      </c>
      <c r="L5" s="32">
        <v>11</v>
      </c>
      <c r="M5" s="32">
        <v>3</v>
      </c>
      <c r="N5" s="32"/>
      <c r="O5" s="22">
        <f t="shared" si="0"/>
        <v>110</v>
      </c>
      <c r="P5" s="64" t="s">
        <v>112</v>
      </c>
      <c r="Q5" s="77">
        <f t="shared" si="1"/>
        <v>33</v>
      </c>
      <c r="S5" s="242" t="s">
        <v>132</v>
      </c>
      <c r="T5" s="243"/>
      <c r="U5" s="133" t="s">
        <v>99</v>
      </c>
      <c r="V5" s="164">
        <f>SUM(O4:O13)</f>
        <v>804</v>
      </c>
    </row>
    <row r="6" spans="1:25" ht="15.75" customHeight="1" x14ac:dyDescent="0.3">
      <c r="A6" s="58">
        <v>3</v>
      </c>
      <c r="B6" s="19">
        <v>13</v>
      </c>
      <c r="C6" s="32">
        <v>16</v>
      </c>
      <c r="D6" s="32">
        <v>12</v>
      </c>
      <c r="E6" s="32">
        <v>7</v>
      </c>
      <c r="F6" s="32">
        <v>10</v>
      </c>
      <c r="G6" s="32">
        <v>9</v>
      </c>
      <c r="H6" s="32">
        <v>11</v>
      </c>
      <c r="I6" s="32">
        <v>10</v>
      </c>
      <c r="J6" s="32">
        <v>9</v>
      </c>
      <c r="K6" s="32">
        <v>10</v>
      </c>
      <c r="L6" s="32">
        <v>12</v>
      </c>
      <c r="M6" s="32">
        <v>3</v>
      </c>
      <c r="N6" s="32"/>
      <c r="O6" s="22">
        <f t="shared" si="0"/>
        <v>109</v>
      </c>
      <c r="P6" s="64" t="s">
        <v>112</v>
      </c>
      <c r="Q6" s="77">
        <f t="shared" si="1"/>
        <v>35</v>
      </c>
      <c r="S6" s="242" t="s">
        <v>133</v>
      </c>
      <c r="T6" s="243"/>
      <c r="U6" s="133" t="s">
        <v>99</v>
      </c>
      <c r="V6" s="164">
        <f>SUM(O4:O11)</f>
        <v>804</v>
      </c>
    </row>
    <row r="7" spans="1:25" ht="15.75" customHeight="1" x14ac:dyDescent="0.3">
      <c r="A7" s="58">
        <v>4</v>
      </c>
      <c r="B7" s="19" t="s">
        <v>84</v>
      </c>
      <c r="C7" s="23">
        <v>18</v>
      </c>
      <c r="D7" s="23">
        <v>12</v>
      </c>
      <c r="E7" s="23">
        <v>6</v>
      </c>
      <c r="F7" s="23">
        <v>10</v>
      </c>
      <c r="G7" s="23">
        <v>0</v>
      </c>
      <c r="H7" s="23">
        <v>12</v>
      </c>
      <c r="I7" s="23">
        <v>10</v>
      </c>
      <c r="J7" s="23">
        <v>9</v>
      </c>
      <c r="K7" s="23">
        <v>9</v>
      </c>
      <c r="L7" s="23">
        <v>12</v>
      </c>
      <c r="M7" s="23"/>
      <c r="N7" s="24"/>
      <c r="O7" s="22">
        <f t="shared" si="0"/>
        <v>98</v>
      </c>
      <c r="P7" s="64" t="s">
        <v>118</v>
      </c>
      <c r="Q7" s="77">
        <f t="shared" si="1"/>
        <v>36</v>
      </c>
      <c r="S7" s="242" t="s">
        <v>134</v>
      </c>
      <c r="T7" s="243"/>
      <c r="U7" s="133" t="s">
        <v>99</v>
      </c>
      <c r="V7" s="164">
        <f>SUM(O4:O9)</f>
        <v>624</v>
      </c>
    </row>
    <row r="8" spans="1:25" ht="15.75" customHeight="1" x14ac:dyDescent="0.3">
      <c r="A8" s="58">
        <v>5</v>
      </c>
      <c r="B8" s="19" t="s">
        <v>86</v>
      </c>
      <c r="C8" s="23">
        <v>14</v>
      </c>
      <c r="D8" s="23">
        <v>9</v>
      </c>
      <c r="E8" s="23">
        <v>6</v>
      </c>
      <c r="F8" s="23">
        <v>9</v>
      </c>
      <c r="G8" s="23">
        <v>9</v>
      </c>
      <c r="H8" s="23">
        <v>10</v>
      </c>
      <c r="I8" s="23">
        <v>10</v>
      </c>
      <c r="J8" s="23">
        <v>9</v>
      </c>
      <c r="K8" s="23">
        <v>9</v>
      </c>
      <c r="L8" s="23">
        <v>9</v>
      </c>
      <c r="M8" s="23"/>
      <c r="N8" s="24"/>
      <c r="O8" s="22">
        <f t="shared" si="0"/>
        <v>94</v>
      </c>
      <c r="P8" s="64" t="s">
        <v>118</v>
      </c>
      <c r="Q8" s="77">
        <f t="shared" si="1"/>
        <v>29</v>
      </c>
      <c r="S8" s="246"/>
      <c r="T8" s="246"/>
      <c r="U8" s="2"/>
      <c r="V8" s="130"/>
    </row>
    <row r="9" spans="1:25" ht="15.75" customHeight="1" x14ac:dyDescent="0.3">
      <c r="A9" s="58">
        <v>6</v>
      </c>
      <c r="B9" s="19" t="s">
        <v>85</v>
      </c>
      <c r="C9" s="23">
        <v>13</v>
      </c>
      <c r="D9" s="23">
        <v>15</v>
      </c>
      <c r="E9" s="23">
        <v>0</v>
      </c>
      <c r="F9" s="23">
        <v>9</v>
      </c>
      <c r="G9" s="23">
        <v>9</v>
      </c>
      <c r="H9" s="23">
        <v>11</v>
      </c>
      <c r="I9" s="23">
        <v>10</v>
      </c>
      <c r="J9" s="23">
        <v>9</v>
      </c>
      <c r="K9" s="23">
        <v>9</v>
      </c>
      <c r="L9" s="23">
        <v>9</v>
      </c>
      <c r="M9" s="23"/>
      <c r="N9" s="24"/>
      <c r="O9" s="22">
        <f t="shared" si="0"/>
        <v>94</v>
      </c>
      <c r="P9" s="64" t="s">
        <v>118</v>
      </c>
      <c r="Q9" s="77">
        <f t="shared" si="1"/>
        <v>28</v>
      </c>
      <c r="S9" s="244" t="s">
        <v>98</v>
      </c>
      <c r="T9" s="245"/>
      <c r="U9" s="133" t="s">
        <v>99</v>
      </c>
      <c r="V9" s="134" t="s">
        <v>116</v>
      </c>
    </row>
    <row r="10" spans="1:25" ht="15.75" customHeight="1" x14ac:dyDescent="0.3">
      <c r="A10" s="58">
        <v>7</v>
      </c>
      <c r="B10" s="19">
        <v>97</v>
      </c>
      <c r="C10" s="32">
        <v>16</v>
      </c>
      <c r="D10" s="32">
        <v>11</v>
      </c>
      <c r="E10" s="32">
        <v>6</v>
      </c>
      <c r="F10" s="32">
        <v>10</v>
      </c>
      <c r="G10" s="32">
        <v>0</v>
      </c>
      <c r="H10" s="32">
        <v>10</v>
      </c>
      <c r="I10" s="32">
        <v>9</v>
      </c>
      <c r="J10" s="32">
        <v>9</v>
      </c>
      <c r="K10" s="32">
        <v>9</v>
      </c>
      <c r="L10" s="32">
        <v>11</v>
      </c>
      <c r="M10" s="32"/>
      <c r="N10" s="32"/>
      <c r="O10" s="22">
        <f t="shared" si="0"/>
        <v>91</v>
      </c>
      <c r="P10" s="64" t="s">
        <v>113</v>
      </c>
      <c r="Q10" s="77">
        <f t="shared" si="1"/>
        <v>33</v>
      </c>
      <c r="S10" s="244" t="s">
        <v>100</v>
      </c>
      <c r="T10" s="245"/>
      <c r="U10" s="133" t="s">
        <v>99</v>
      </c>
      <c r="V10" s="135">
        <v>338</v>
      </c>
    </row>
    <row r="11" spans="1:25" ht="15.75" customHeight="1" x14ac:dyDescent="0.3">
      <c r="A11" s="58">
        <v>8</v>
      </c>
      <c r="B11" s="19" t="s">
        <v>83</v>
      </c>
      <c r="C11" s="32">
        <v>13</v>
      </c>
      <c r="D11" s="32">
        <v>10</v>
      </c>
      <c r="E11" s="32">
        <v>0</v>
      </c>
      <c r="F11" s="32">
        <v>9</v>
      </c>
      <c r="G11" s="32">
        <v>11</v>
      </c>
      <c r="H11" s="32">
        <v>10</v>
      </c>
      <c r="I11" s="32">
        <v>10</v>
      </c>
      <c r="J11" s="32">
        <v>9</v>
      </c>
      <c r="K11" s="32">
        <v>9</v>
      </c>
      <c r="L11" s="32">
        <v>8</v>
      </c>
      <c r="M11" s="32"/>
      <c r="N11" s="32"/>
      <c r="O11" s="22">
        <f t="shared" si="0"/>
        <v>89</v>
      </c>
      <c r="P11" s="64" t="s">
        <v>118</v>
      </c>
      <c r="Q11" s="77">
        <f t="shared" si="1"/>
        <v>23</v>
      </c>
      <c r="S11" s="244" t="s">
        <v>101</v>
      </c>
      <c r="T11" s="245"/>
      <c r="U11" s="133" t="s">
        <v>99</v>
      </c>
      <c r="V11" s="135">
        <v>375</v>
      </c>
    </row>
    <row r="12" spans="1:25" ht="15.75" customHeight="1" x14ac:dyDescent="0.3">
      <c r="A12" s="58">
        <v>9</v>
      </c>
      <c r="B12" s="19">
        <v>11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  <c r="N12" s="24"/>
      <c r="O12" s="22">
        <f t="shared" si="0"/>
        <v>0</v>
      </c>
      <c r="P12" s="64" t="s">
        <v>113</v>
      </c>
      <c r="Q12" s="77">
        <f t="shared" si="1"/>
        <v>0</v>
      </c>
    </row>
    <row r="13" spans="1:25" ht="15.75" customHeight="1" x14ac:dyDescent="0.3">
      <c r="A13" s="58">
        <v>10</v>
      </c>
      <c r="B13" s="19">
        <v>78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/>
      <c r="N13" s="32"/>
      <c r="O13" s="22">
        <f t="shared" si="0"/>
        <v>0</v>
      </c>
      <c r="P13" s="64" t="s">
        <v>114</v>
      </c>
      <c r="Q13" s="77">
        <f t="shared" si="1"/>
        <v>0</v>
      </c>
      <c r="S13" s="244" t="s">
        <v>102</v>
      </c>
      <c r="T13" s="245"/>
      <c r="U13" s="133" t="s">
        <v>99</v>
      </c>
      <c r="V13" s="134">
        <f>SUM(O4:O11)</f>
        <v>804</v>
      </c>
    </row>
    <row r="14" spans="1:25" ht="15.75" customHeight="1" x14ac:dyDescent="0.3">
      <c r="A14" s="58">
        <v>11</v>
      </c>
      <c r="B14" s="19">
        <v>21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/>
      <c r="N14" s="32"/>
      <c r="O14" s="22">
        <f t="shared" si="0"/>
        <v>0</v>
      </c>
      <c r="P14" s="64" t="s">
        <v>115</v>
      </c>
      <c r="Q14" s="77">
        <f t="shared" si="1"/>
        <v>0</v>
      </c>
      <c r="R14" s="118"/>
      <c r="S14" s="118"/>
    </row>
    <row r="15" spans="1:25" ht="15.75" customHeight="1" x14ac:dyDescent="0.3">
      <c r="A15" s="58">
        <v>12</v>
      </c>
      <c r="B15" s="19">
        <v>75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/>
      <c r="N15" s="32"/>
      <c r="O15" s="22">
        <f t="shared" si="0"/>
        <v>0</v>
      </c>
      <c r="P15" s="64" t="s">
        <v>115</v>
      </c>
      <c r="Q15" s="77">
        <f t="shared" si="1"/>
        <v>0</v>
      </c>
    </row>
    <row r="16" spans="1:25" ht="15.75" customHeight="1" x14ac:dyDescent="0.3">
      <c r="A16" s="58">
        <v>13</v>
      </c>
      <c r="B16" s="1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2" t="str">
        <f t="shared" ref="O16:O43" si="2">IF(B16="","",SUM(C16:M16)-(N16))</f>
        <v/>
      </c>
      <c r="P16" s="65"/>
      <c r="Q16" s="77">
        <f t="shared" si="1"/>
        <v>0</v>
      </c>
    </row>
    <row r="17" spans="1:17" ht="15.75" customHeight="1" x14ac:dyDescent="0.3">
      <c r="A17" s="58">
        <v>14</v>
      </c>
      <c r="B17" s="1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22" t="str">
        <f t="shared" si="2"/>
        <v/>
      </c>
      <c r="P17" s="65"/>
      <c r="Q17" s="77">
        <f t="shared" si="1"/>
        <v>0</v>
      </c>
    </row>
    <row r="18" spans="1:17" ht="15.75" customHeight="1" x14ac:dyDescent="0.3">
      <c r="A18" s="58">
        <v>15</v>
      </c>
      <c r="B18" s="1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2" t="str">
        <f t="shared" si="2"/>
        <v/>
      </c>
      <c r="P18" s="64"/>
      <c r="Q18" s="77">
        <f t="shared" si="1"/>
        <v>0</v>
      </c>
    </row>
    <row r="19" spans="1:17" ht="15.75" customHeight="1" x14ac:dyDescent="0.3">
      <c r="A19" s="58">
        <v>16</v>
      </c>
      <c r="B19" s="1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2" t="str">
        <f t="shared" si="2"/>
        <v/>
      </c>
      <c r="P19" s="65"/>
      <c r="Q19" s="77">
        <f t="shared" si="1"/>
        <v>0</v>
      </c>
    </row>
    <row r="20" spans="1:17" ht="15.75" customHeight="1" x14ac:dyDescent="0.3">
      <c r="A20" s="58">
        <v>17</v>
      </c>
      <c r="B20" s="1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2" t="str">
        <f t="shared" si="2"/>
        <v/>
      </c>
      <c r="P20" s="65"/>
      <c r="Q20" s="77">
        <f t="shared" si="1"/>
        <v>0</v>
      </c>
    </row>
    <row r="21" spans="1:17" ht="15.75" customHeight="1" x14ac:dyDescent="0.3">
      <c r="A21" s="58">
        <v>18</v>
      </c>
      <c r="B21" s="1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2" t="str">
        <f t="shared" si="2"/>
        <v/>
      </c>
      <c r="P21" s="65"/>
      <c r="Q21" s="77">
        <f t="shared" si="1"/>
        <v>0</v>
      </c>
    </row>
    <row r="22" spans="1:17" ht="15.75" customHeight="1" x14ac:dyDescent="0.3">
      <c r="A22" s="58">
        <v>19</v>
      </c>
      <c r="B22" s="1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 t="str">
        <f t="shared" si="2"/>
        <v/>
      </c>
      <c r="P22" s="65"/>
      <c r="Q22" s="77">
        <f t="shared" si="1"/>
        <v>0</v>
      </c>
    </row>
    <row r="23" spans="1:17" ht="15.75" customHeight="1" x14ac:dyDescent="0.3">
      <c r="A23" s="58">
        <v>20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si="2"/>
        <v/>
      </c>
      <c r="P23" s="64"/>
      <c r="Q23" s="77">
        <f t="shared" si="1"/>
        <v>0</v>
      </c>
    </row>
    <row r="24" spans="1:17" ht="15.75" customHeight="1" x14ac:dyDescent="0.3">
      <c r="A24" s="58"/>
      <c r="B24" s="1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2" t="str">
        <f t="shared" si="2"/>
        <v/>
      </c>
      <c r="P24" s="65"/>
      <c r="Q24" s="77">
        <f t="shared" si="1"/>
        <v>0</v>
      </c>
    </row>
    <row r="25" spans="1:17" ht="15.75" customHeight="1" x14ac:dyDescent="0.3">
      <c r="A25" s="58"/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2"/>
        <v/>
      </c>
      <c r="P25" s="65"/>
      <c r="Q25" s="77">
        <f t="shared" si="1"/>
        <v>0</v>
      </c>
    </row>
    <row r="26" spans="1:17" ht="15.75" customHeight="1" x14ac:dyDescent="0.3">
      <c r="A26" s="58"/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2" t="str">
        <f t="shared" si="2"/>
        <v/>
      </c>
      <c r="P26" s="65"/>
      <c r="Q26" s="77">
        <f t="shared" si="1"/>
        <v>0</v>
      </c>
    </row>
    <row r="27" spans="1:17" ht="15.75" customHeight="1" x14ac:dyDescent="0.3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2"/>
        <v/>
      </c>
      <c r="P27" s="65"/>
      <c r="Q27" s="77">
        <f t="shared" si="1"/>
        <v>0</v>
      </c>
    </row>
    <row r="28" spans="1:17" ht="15.75" customHeight="1" x14ac:dyDescent="0.3">
      <c r="A28" s="58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2" t="str">
        <f t="shared" si="2"/>
        <v/>
      </c>
      <c r="P28" s="65"/>
      <c r="Q28" s="77">
        <f t="shared" si="1"/>
        <v>0</v>
      </c>
    </row>
    <row r="29" spans="1:17" ht="15.75" customHeight="1" x14ac:dyDescent="0.3">
      <c r="A29" s="58"/>
      <c r="B29" s="1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2" t="str">
        <f t="shared" si="2"/>
        <v/>
      </c>
      <c r="P29" s="65"/>
      <c r="Q29" s="77">
        <f t="shared" si="1"/>
        <v>0</v>
      </c>
    </row>
    <row r="30" spans="1:17" ht="15.75" customHeight="1" x14ac:dyDescent="0.3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2"/>
        <v/>
      </c>
      <c r="P30" s="65"/>
      <c r="Q30" s="77">
        <f t="shared" si="1"/>
        <v>0</v>
      </c>
    </row>
    <row r="31" spans="1:17" ht="15.75" customHeight="1" x14ac:dyDescent="0.3">
      <c r="A31" s="58"/>
      <c r="B31" s="1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2" t="str">
        <f t="shared" si="2"/>
        <v/>
      </c>
      <c r="P31" s="65"/>
      <c r="Q31" s="77">
        <f t="shared" si="1"/>
        <v>0</v>
      </c>
    </row>
    <row r="32" spans="1:17" ht="15.75" customHeight="1" x14ac:dyDescent="0.3">
      <c r="A32" s="58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2" t="str">
        <f t="shared" si="2"/>
        <v/>
      </c>
      <c r="P32" s="65"/>
      <c r="Q32" s="77">
        <f t="shared" si="1"/>
        <v>0</v>
      </c>
    </row>
    <row r="33" spans="1:17" ht="15.75" customHeight="1" x14ac:dyDescent="0.3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2"/>
        <v/>
      </c>
      <c r="P33" s="65"/>
      <c r="Q33" s="77">
        <f t="shared" si="1"/>
        <v>0</v>
      </c>
    </row>
    <row r="34" spans="1:17" ht="15.75" customHeight="1" x14ac:dyDescent="0.3">
      <c r="A34" s="58"/>
      <c r="B34" s="1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2" t="str">
        <f t="shared" si="2"/>
        <v/>
      </c>
      <c r="P34" s="65"/>
      <c r="Q34" s="77">
        <f t="shared" si="1"/>
        <v>0</v>
      </c>
    </row>
    <row r="35" spans="1:17" ht="15.75" customHeight="1" x14ac:dyDescent="0.3">
      <c r="A35" s="58"/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2" t="str">
        <f t="shared" si="2"/>
        <v/>
      </c>
      <c r="P35" s="65"/>
      <c r="Q35" s="77">
        <f t="shared" si="1"/>
        <v>0</v>
      </c>
    </row>
    <row r="36" spans="1:17" ht="15.75" customHeight="1" x14ac:dyDescent="0.3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2"/>
        <v/>
      </c>
      <c r="P36" s="65"/>
      <c r="Q36" s="77">
        <f t="shared" si="1"/>
        <v>0</v>
      </c>
    </row>
    <row r="37" spans="1:17" ht="15.75" customHeight="1" x14ac:dyDescent="0.3">
      <c r="A37" s="58"/>
      <c r="B37" s="1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2" t="str">
        <f t="shared" si="2"/>
        <v/>
      </c>
      <c r="P37" s="65"/>
      <c r="Q37" s="77">
        <f t="shared" si="1"/>
        <v>0</v>
      </c>
    </row>
    <row r="38" spans="1:17" ht="15.75" customHeight="1" x14ac:dyDescent="0.3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2"/>
        <v/>
      </c>
      <c r="P38" s="65"/>
      <c r="Q38" s="77">
        <f t="shared" si="1"/>
        <v>0</v>
      </c>
    </row>
    <row r="39" spans="1:17" ht="15.75" customHeight="1" x14ac:dyDescent="0.3">
      <c r="A39" s="58"/>
      <c r="B39" s="1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2" t="str">
        <f t="shared" si="2"/>
        <v/>
      </c>
      <c r="P39" s="65"/>
      <c r="Q39" s="77">
        <f t="shared" si="1"/>
        <v>0</v>
      </c>
    </row>
    <row r="40" spans="1:17" ht="15.75" customHeight="1" x14ac:dyDescent="0.3">
      <c r="A40" s="58"/>
      <c r="B40" s="1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2" t="str">
        <f t="shared" si="2"/>
        <v/>
      </c>
      <c r="P40" s="65"/>
      <c r="Q40" s="77">
        <f t="shared" si="1"/>
        <v>0</v>
      </c>
    </row>
    <row r="41" spans="1:17" ht="15.75" customHeight="1" x14ac:dyDescent="0.3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2"/>
        <v/>
      </c>
      <c r="P41" s="65"/>
      <c r="Q41" s="77">
        <f t="shared" si="1"/>
        <v>0</v>
      </c>
    </row>
    <row r="42" spans="1:17" ht="15.75" customHeight="1" x14ac:dyDescent="0.3">
      <c r="A42" s="58"/>
      <c r="B42" s="1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2" t="str">
        <f t="shared" si="2"/>
        <v/>
      </c>
      <c r="P42" s="65"/>
      <c r="Q42" s="77">
        <f t="shared" si="1"/>
        <v>0</v>
      </c>
    </row>
    <row r="43" spans="1:17" ht="15.75" customHeight="1" x14ac:dyDescent="0.3">
      <c r="A43" s="58"/>
      <c r="B43" s="1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2" t="str">
        <f t="shared" si="2"/>
        <v/>
      </c>
      <c r="P43" s="65"/>
      <c r="Q43" s="77">
        <f t="shared" si="1"/>
        <v>0</v>
      </c>
    </row>
  </sheetData>
  <sortState xmlns:xlrd2="http://schemas.microsoft.com/office/spreadsheetml/2017/richdata2" ref="B4:P15">
    <sortCondition descending="1" ref="O4:O15"/>
    <sortCondition descending="1" ref="C4:C15"/>
  </sortState>
  <mergeCells count="14">
    <mergeCell ref="A1:C1"/>
    <mergeCell ref="D1:K1"/>
    <mergeCell ref="A2:C2"/>
    <mergeCell ref="D2:F2"/>
    <mergeCell ref="G2:I2"/>
    <mergeCell ref="J2:K2"/>
    <mergeCell ref="S5:T5"/>
    <mergeCell ref="S13:T13"/>
    <mergeCell ref="S6:T6"/>
    <mergeCell ref="S7:T7"/>
    <mergeCell ref="S8:T8"/>
    <mergeCell ref="S9:T9"/>
    <mergeCell ref="S10:T10"/>
    <mergeCell ref="S11:T11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13</vt:i4>
      </vt:variant>
    </vt:vector>
  </HeadingPairs>
  <TitlesOfParts>
    <vt:vector size="25" baseType="lpstr">
      <vt:lpstr>Classifiche</vt:lpstr>
      <vt:lpstr>Speciali</vt:lpstr>
      <vt:lpstr>Stamm</vt:lpstr>
      <vt:lpstr>Coppie</vt:lpstr>
      <vt:lpstr>Singoli</vt:lpstr>
      <vt:lpstr>Bonfanti</vt:lpstr>
      <vt:lpstr>Cappelletti</vt:lpstr>
      <vt:lpstr>Colombo</vt:lpstr>
      <vt:lpstr>Gerosa</vt:lpstr>
      <vt:lpstr>Marini</vt:lpstr>
      <vt:lpstr>Napolitano</vt:lpstr>
      <vt:lpstr>Piccoli</vt:lpstr>
      <vt:lpstr>Bonfanti!Area_stampa</vt:lpstr>
      <vt:lpstr>Cappelletti!Area_stampa</vt:lpstr>
      <vt:lpstr>Classifiche!Area_stampa</vt:lpstr>
      <vt:lpstr>Colombo!Area_stampa</vt:lpstr>
      <vt:lpstr>Coppie!Area_stampa</vt:lpstr>
      <vt:lpstr>Gerosa!Area_stampa</vt:lpstr>
      <vt:lpstr>Marini!Area_stampa</vt:lpstr>
      <vt:lpstr>Napolitano!Area_stampa</vt:lpstr>
      <vt:lpstr>Piccoli!Area_stampa</vt:lpstr>
      <vt:lpstr>Singoli!Area_stampa</vt:lpstr>
      <vt:lpstr>Speciali!Area_stampa</vt:lpstr>
      <vt:lpstr>Stamm!Area_stampa</vt:lpstr>
      <vt:lpstr>Stamm!Titoli_stampa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2022-11-05T16:57:56Z</cp:lastPrinted>
  <dcterms:created xsi:type="dcterms:W3CDTF">2006-06-29T12:55:00Z</dcterms:created>
  <dcterms:modified xsi:type="dcterms:W3CDTF">2022-11-05T16:58:04Z</dcterms:modified>
</cp:coreProperties>
</file>