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00" tabRatio="923" activeTab="2"/>
  </bookViews>
  <sheets>
    <sheet name="Classifiche" sheetId="1" r:id="rId1"/>
    <sheet name="Speciali" sheetId="2" r:id="rId2"/>
    <sheet name="Stamm" sheetId="3" r:id="rId3"/>
    <sheet name="Coppie" sheetId="4" r:id="rId4"/>
    <sheet name="Singoli" sheetId="5" r:id="rId5"/>
    <sheet name="Bertoni" sheetId="6" r:id="rId6"/>
    <sheet name="Bressan" sheetId="7" r:id="rId7"/>
    <sheet name="Dalla Valeria" sheetId="8" r:id="rId8"/>
    <sheet name="Greselin" sheetId="9" r:id="rId9"/>
    <sheet name="Mabilia" sheetId="10" r:id="rId10"/>
    <sheet name="Marson E" sheetId="11" r:id="rId11"/>
    <sheet name="Marson G" sheetId="12" r:id="rId12"/>
    <sheet name="Marson U" sheetId="13" r:id="rId13"/>
    <sheet name="Merlo" sheetId="14" r:id="rId14"/>
    <sheet name="Milosevic" sheetId="15" r:id="rId15"/>
    <sheet name="Naska" sheetId="16" r:id="rId16"/>
    <sheet name="Pagliarusco" sheetId="17" r:id="rId17"/>
    <sheet name="Pattaro" sheetId="18" r:id="rId18"/>
    <sheet name="Scrocco" sheetId="19" r:id="rId19"/>
    <sheet name="Tosetto" sheetId="20" r:id="rId20"/>
    <sheet name="Zecchinati" sheetId="21" r:id="rId21"/>
  </sheets>
  <definedNames>
    <definedName name="_xlnm.Print_Area" localSheetId="0">'Classifiche'!$A$1:$H$18</definedName>
    <definedName name="_xlnm.Print_Area" localSheetId="2">'Stamm'!$A:$U</definedName>
  </definedNames>
  <calcPr fullCalcOnLoad="1"/>
</workbook>
</file>

<file path=xl/sharedStrings.xml><?xml version="1.0" encoding="utf-8"?>
<sst xmlns="http://schemas.openxmlformats.org/spreadsheetml/2006/main" count="923" uniqueCount="152">
  <si>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</si>
  <si>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</si>
  <si>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</si>
  <si>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</si>
  <si>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</si>
  <si>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</si>
  <si>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</si>
  <si>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</si>
  <si>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</si>
  <si>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</si>
  <si>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</si>
  <si>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</si>
  <si>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</si>
  <si>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</si>
  <si>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</si>
  <si>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</si>
  <si>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</si>
  <si>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</si>
  <si>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</si>
  <si>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</si>
  <si>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</si>
  <si>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</si>
  <si>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</si>
  <si>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</si>
  <si>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</si>
  <si>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</si>
  <si>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</si>
  <si>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</si>
  <si>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</si>
  <si>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</si>
  <si>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</si>
  <si>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</si>
  <si>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</si>
  <si>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</si>
  <si>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</si>
  <si>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</si>
  <si>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</si>
  <si>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SUONI D'ACQUA</t>
  </si>
  <si>
    <t>tot</t>
  </si>
  <si>
    <t>ALLEVATORE</t>
  </si>
  <si>
    <t>Cat.</t>
  </si>
  <si>
    <t>PT. tot.</t>
  </si>
  <si>
    <t>STAMM</t>
  </si>
  <si>
    <t>GIUDICI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</si>
  <si>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</si>
  <si>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</si>
  <si>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</si>
  <si>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</si>
  <si>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</si>
  <si>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</si>
  <si>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</si>
  <si>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</si>
  <si>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</si>
  <si>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</si>
  <si>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</si>
  <si>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</si>
  <si>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PREMIAZIONI SPECIALI</t>
  </si>
  <si>
    <t>Campione Razza</t>
  </si>
  <si>
    <t>SOCIO CLUB</t>
  </si>
  <si>
    <t>MIGLIORE KLOKKENDE</t>
  </si>
  <si>
    <t>P,TI</t>
  </si>
  <si>
    <t>Migliori 2 Stamm</t>
  </si>
  <si>
    <t>Migliori 3 Coppie</t>
  </si>
  <si>
    <t>Migliore Suoni d'acqua su 6 soggetti</t>
  </si>
  <si>
    <t>NASKA FLORJON</t>
  </si>
  <si>
    <t>85</t>
  </si>
  <si>
    <t>43</t>
  </si>
  <si>
    <t>93</t>
  </si>
  <si>
    <t>1</t>
  </si>
  <si>
    <t>MERLO LUCA</t>
  </si>
  <si>
    <t>17</t>
  </si>
  <si>
    <t>56</t>
  </si>
  <si>
    <t>34</t>
  </si>
  <si>
    <t>35</t>
  </si>
  <si>
    <t>52</t>
  </si>
  <si>
    <t>72</t>
  </si>
  <si>
    <t>68</t>
  </si>
  <si>
    <t>55</t>
  </si>
  <si>
    <t>DALLA VALERIA FORTUNATO</t>
  </si>
  <si>
    <t>MABILIA GIULIANO</t>
  </si>
  <si>
    <t>SCOCCO GABRIELE</t>
  </si>
  <si>
    <t>8</t>
  </si>
  <si>
    <t>27</t>
  </si>
  <si>
    <t>28</t>
  </si>
  <si>
    <t>51</t>
  </si>
  <si>
    <t>BERTONI GIOVANNI</t>
  </si>
  <si>
    <t>PATTARO FIORENZO</t>
  </si>
  <si>
    <t>124</t>
  </si>
  <si>
    <t>175</t>
  </si>
  <si>
    <t>77</t>
  </si>
  <si>
    <t>180</t>
  </si>
  <si>
    <t>TOSETTO WALTER</t>
  </si>
  <si>
    <t>MARSON ERNESTO</t>
  </si>
  <si>
    <t>SCROCCO GABRIELE</t>
  </si>
  <si>
    <t>65</t>
  </si>
  <si>
    <t>58</t>
  </si>
  <si>
    <t>30</t>
  </si>
  <si>
    <t>PAGLIARUSCO NILO</t>
  </si>
  <si>
    <t>3</t>
  </si>
  <si>
    <t>25</t>
  </si>
  <si>
    <t>2</t>
  </si>
  <si>
    <t>36</t>
  </si>
  <si>
    <t>MILOSEVIC VLADAN</t>
  </si>
  <si>
    <t>66</t>
  </si>
  <si>
    <t>31</t>
  </si>
  <si>
    <t>67</t>
  </si>
  <si>
    <t>50</t>
  </si>
  <si>
    <t>BRESSAN CRISTIANO</t>
  </si>
  <si>
    <t>42</t>
  </si>
  <si>
    <t>14</t>
  </si>
  <si>
    <t>4</t>
  </si>
  <si>
    <t>12</t>
  </si>
  <si>
    <t>86</t>
  </si>
  <si>
    <t>59</t>
  </si>
  <si>
    <t>57</t>
  </si>
  <si>
    <t>ZECCHINATI VALTER</t>
  </si>
  <si>
    <t>40</t>
  </si>
  <si>
    <t>11</t>
  </si>
  <si>
    <t>20</t>
  </si>
  <si>
    <t>32</t>
  </si>
  <si>
    <t>MARSON GIANLUCA</t>
  </si>
  <si>
    <t>64</t>
  </si>
  <si>
    <t>22</t>
  </si>
  <si>
    <t>26</t>
  </si>
  <si>
    <t>62</t>
  </si>
  <si>
    <t>46</t>
  </si>
  <si>
    <t>49</t>
  </si>
  <si>
    <t>47</t>
  </si>
  <si>
    <t>79</t>
  </si>
  <si>
    <t>13</t>
  </si>
  <si>
    <t>88</t>
  </si>
  <si>
    <t>MARSON UMBERTO</t>
  </si>
  <si>
    <t>GRESELIN FABIO</t>
  </si>
  <si>
    <t xml:space="preserve">MARSON GIANLUCA </t>
  </si>
  <si>
    <t>MABILIA GIUòIANO</t>
  </si>
  <si>
    <t>si</t>
  </si>
  <si>
    <t>09NZ</t>
  </si>
  <si>
    <t>SI</t>
  </si>
  <si>
    <t>DE06</t>
  </si>
  <si>
    <t>EW88</t>
  </si>
  <si>
    <t>LT85</t>
  </si>
  <si>
    <t>03WH</t>
  </si>
  <si>
    <t>01ZL</t>
  </si>
  <si>
    <t>19TC</t>
  </si>
  <si>
    <t>NO</t>
  </si>
  <si>
    <t>PETIX GAETANO</t>
  </si>
  <si>
    <t>PETIX / TORO</t>
  </si>
  <si>
    <t>TORO GIUSEPPE</t>
  </si>
  <si>
    <t>OUT</t>
  </si>
  <si>
    <t>Migliore Suoni Metallici su 6 soggetti</t>
  </si>
  <si>
    <t xml:space="preserve">Migliore Klokkende </t>
  </si>
  <si>
    <t>Migliori 6 singoli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</si>
</sst>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"/>
    <numFmt numFmtId="173" formatCode="[$-410]dddd\ d\ mmmm\ yyyy"/>
    <numFmt numFmtId="174" formatCode="h\.mm\.ss"/>
  </numFmts>
  <fonts count="82">
    <font>
      <sz val="10"/>
      <name val="Arial"/>
      <family val="0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 val="single"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u val="single"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gency FB"/>
      <family val="2"/>
    </font>
    <font>
      <b/>
      <sz val="10"/>
      <color indexed="8"/>
      <name val="Agency FB"/>
      <family val="2"/>
    </font>
    <font>
      <sz val="10"/>
      <color indexed="8"/>
      <name val="Agency FB"/>
      <family val="2"/>
    </font>
    <font>
      <sz val="10"/>
      <color indexed="9"/>
      <name val="Arial"/>
      <family val="2"/>
    </font>
    <font>
      <sz val="11"/>
      <color indexed="8"/>
      <name val="Agency FB"/>
      <family val="2"/>
    </font>
    <font>
      <sz val="14"/>
      <color indexed="8"/>
      <name val="Agency FB"/>
      <family val="2"/>
    </font>
    <font>
      <sz val="14"/>
      <color indexed="8"/>
      <name val="Arial"/>
      <family val="2"/>
    </font>
    <font>
      <b/>
      <sz val="14"/>
      <color indexed="10"/>
      <name val="Agency FB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  <font>
      <b/>
      <sz val="14"/>
      <color rgb="FFFF0000"/>
      <name val="Agency FB"/>
      <family val="2"/>
    </font>
    <font>
      <b/>
      <sz val="14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37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1" fillId="38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2" fontId="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2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2" fontId="72" fillId="0" borderId="22" xfId="0" applyNumberFormat="1" applyFont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172" fontId="10" fillId="0" borderId="0" xfId="0" applyNumberFormat="1" applyFont="1" applyBorder="1" applyAlignment="1">
      <alignment horizontal="center" vertical="center"/>
    </xf>
    <xf numFmtId="0" fontId="15" fillId="39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3" fillId="38" borderId="11" xfId="0" applyFont="1" applyFill="1" applyBorder="1" applyAlignment="1">
      <alignment/>
    </xf>
    <xf numFmtId="0" fontId="10" fillId="38" borderId="18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0" fillId="2" borderId="24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9" fillId="0" borderId="34" xfId="0" applyFont="1" applyBorder="1" applyAlignment="1">
      <alignment horizontal="center"/>
    </xf>
    <xf numFmtId="0" fontId="9" fillId="39" borderId="30" xfId="0" applyFont="1" applyFill="1" applyBorder="1" applyAlignment="1">
      <alignment horizontal="center"/>
    </xf>
    <xf numFmtId="0" fontId="9" fillId="40" borderId="3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39" borderId="0" xfId="0" applyFill="1" applyAlignment="1">
      <alignment/>
    </xf>
    <xf numFmtId="0" fontId="25" fillId="39" borderId="0" xfId="0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"/>
    </xf>
    <xf numFmtId="0" fontId="19" fillId="39" borderId="36" xfId="0" applyFont="1" applyFill="1" applyBorder="1" applyAlignment="1">
      <alignment horizontal="center"/>
    </xf>
    <xf numFmtId="0" fontId="19" fillId="39" borderId="36" xfId="0" applyFont="1" applyFill="1" applyBorder="1" applyAlignment="1">
      <alignment/>
    </xf>
    <xf numFmtId="0" fontId="17" fillId="39" borderId="0" xfId="0" applyFont="1" applyFill="1" applyBorder="1" applyAlignment="1">
      <alignment/>
    </xf>
    <xf numFmtId="0" fontId="19" fillId="39" borderId="0" xfId="0" applyFont="1" applyFill="1" applyBorder="1" applyAlignment="1">
      <alignment horizontal="center"/>
    </xf>
    <xf numFmtId="0" fontId="19" fillId="39" borderId="0" xfId="0" applyFont="1" applyFill="1" applyBorder="1" applyAlignment="1">
      <alignment/>
    </xf>
    <xf numFmtId="0" fontId="26" fillId="39" borderId="0" xfId="0" applyFont="1" applyFill="1" applyBorder="1" applyAlignment="1">
      <alignment/>
    </xf>
    <xf numFmtId="0" fontId="17" fillId="39" borderId="0" xfId="0" applyFont="1" applyFill="1" applyAlignment="1">
      <alignment/>
    </xf>
    <xf numFmtId="0" fontId="14" fillId="0" borderId="14" xfId="0" applyFont="1" applyBorder="1" applyAlignment="1">
      <alignment horizontal="center"/>
    </xf>
    <xf numFmtId="0" fontId="17" fillId="39" borderId="36" xfId="0" applyFont="1" applyFill="1" applyBorder="1" applyAlignment="1">
      <alignment/>
    </xf>
    <xf numFmtId="0" fontId="19" fillId="39" borderId="36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1" fillId="41" borderId="20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39" borderId="0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0" fillId="39" borderId="3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7" fillId="39" borderId="37" xfId="0" applyFont="1" applyFill="1" applyBorder="1" applyAlignment="1">
      <alignment/>
    </xf>
    <xf numFmtId="0" fontId="10" fillId="39" borderId="0" xfId="0" applyFont="1" applyFill="1" applyBorder="1" applyAlignment="1">
      <alignment horizontal="center"/>
    </xf>
    <xf numFmtId="0" fontId="76" fillId="0" borderId="13" xfId="0" applyFont="1" applyBorder="1" applyAlignment="1">
      <alignment horizontal="center" vertical="center"/>
    </xf>
    <xf numFmtId="0" fontId="17" fillId="39" borderId="37" xfId="0" applyFont="1" applyFill="1" applyBorder="1" applyAlignment="1">
      <alignment/>
    </xf>
    <xf numFmtId="0" fontId="17" fillId="39" borderId="36" xfId="0" applyFont="1" applyFill="1" applyBorder="1" applyAlignment="1">
      <alignment/>
    </xf>
    <xf numFmtId="0" fontId="19" fillId="39" borderId="36" xfId="0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21" fillId="39" borderId="0" xfId="0" applyFon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9" borderId="29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40" borderId="40" xfId="0" applyFont="1" applyFill="1" applyBorder="1" applyAlignment="1">
      <alignment horizontal="center" vertical="center"/>
    </xf>
    <xf numFmtId="0" fontId="9" fillId="40" borderId="39" xfId="0" applyFont="1" applyFill="1" applyBorder="1" applyAlignment="1">
      <alignment horizontal="center" vertical="center"/>
    </xf>
    <xf numFmtId="0" fontId="17" fillId="42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8" fillId="42" borderId="44" xfId="0" applyFont="1" applyFill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3" fillId="42" borderId="44" xfId="0" applyFont="1" applyFill="1" applyBorder="1" applyAlignment="1">
      <alignment horizontal="center" vertical="center"/>
    </xf>
    <xf numFmtId="0" fontId="23" fillId="42" borderId="45" xfId="0" applyFont="1" applyFill="1" applyBorder="1" applyAlignment="1">
      <alignment horizontal="center" vertical="center"/>
    </xf>
    <xf numFmtId="0" fontId="23" fillId="42" borderId="46" xfId="0" applyFont="1" applyFill="1" applyBorder="1" applyAlignment="1">
      <alignment horizontal="center" vertical="center"/>
    </xf>
    <xf numFmtId="0" fontId="17" fillId="39" borderId="37" xfId="0" applyFont="1" applyFill="1" applyBorder="1" applyAlignment="1">
      <alignment/>
    </xf>
    <xf numFmtId="0" fontId="17" fillId="39" borderId="36" xfId="0" applyFont="1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0" fontId="1" fillId="38" borderId="4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7" fillId="38" borderId="11" xfId="0" applyFont="1" applyFill="1" applyBorder="1" applyAlignment="1">
      <alignment horizontal="center" vertical="center"/>
    </xf>
    <xf numFmtId="0" fontId="77" fillId="38" borderId="18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72" fillId="38" borderId="11" xfId="0" applyFont="1" applyFill="1" applyBorder="1" applyAlignment="1">
      <alignment horizontal="center" vertical="center"/>
    </xf>
    <xf numFmtId="0" fontId="72" fillId="38" borderId="18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9" fillId="0" borderId="18" xfId="0" applyFont="1" applyBorder="1" applyAlignment="1">
      <alignment/>
    </xf>
    <xf numFmtId="0" fontId="80" fillId="0" borderId="11" xfId="0" applyFont="1" applyBorder="1" applyAlignment="1">
      <alignment horizontal="center" vertical="center"/>
    </xf>
    <xf numFmtId="0" fontId="81" fillId="0" borderId="18" xfId="0" applyFont="1" applyBorder="1" applyAlignment="1">
      <alignment/>
    </xf>
    <xf numFmtId="0" fontId="10" fillId="39" borderId="0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6" fillId="43" borderId="20" xfId="0" applyFont="1" applyFill="1" applyBorder="1" applyAlignment="1">
      <alignment horizontal="center" vertical="center"/>
    </xf>
    <xf numFmtId="0" fontId="0" fillId="43" borderId="20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16" fillId="43" borderId="22" xfId="0" applyFont="1" applyFill="1" applyBorder="1" applyAlignment="1">
      <alignment horizontal="center" vertical="center"/>
    </xf>
    <xf numFmtId="0" fontId="27" fillId="39" borderId="19" xfId="0" applyFont="1" applyFill="1" applyBorder="1" applyAlignment="1">
      <alignment horizontal="center" vertical="center"/>
    </xf>
    <xf numFmtId="0" fontId="27" fillId="39" borderId="20" xfId="0" applyFont="1" applyFill="1" applyBorder="1" applyAlignment="1">
      <alignment horizontal="center" vertical="center"/>
    </xf>
    <xf numFmtId="0" fontId="0" fillId="43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39" borderId="36" xfId="0" applyFont="1" applyFill="1" applyBorder="1" applyAlignment="1">
      <alignment horizontal="center"/>
    </xf>
    <xf numFmtId="0" fontId="23" fillId="39" borderId="0" xfId="0" applyFont="1" applyFill="1" applyBorder="1" applyAlignment="1">
      <alignment horizontal="center"/>
    </xf>
    <xf numFmtId="0" fontId="23" fillId="39" borderId="3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25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19" fillId="44" borderId="0" xfId="0" applyFont="1" applyFill="1" applyAlignment="1">
      <alignment horizontal="center" vertical="center"/>
    </xf>
    <xf numFmtId="0" fontId="23" fillId="44" borderId="0" xfId="0" applyFont="1" applyFill="1" applyAlignment="1">
      <alignment horizontal="center" vertical="center"/>
    </xf>
    <xf numFmtId="0" fontId="23" fillId="44" borderId="0" xfId="0" applyFont="1" applyFill="1" applyAlignment="1">
      <alignment horizontal="center" vertical="center"/>
    </xf>
    <xf numFmtId="0" fontId="19" fillId="44" borderId="0" xfId="0" applyFont="1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828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66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90" zoomScaleNormal="90" zoomScalePageLayoutView="0" workbookViewId="0" topLeftCell="A1">
      <selection activeCell="A13" sqref="A13:C13"/>
    </sheetView>
  </sheetViews>
  <sheetFormatPr defaultColWidth="9.140625" defaultRowHeight="12.75"/>
  <cols>
    <col min="1" max="1" width="9.140625" style="98" customWidth="1"/>
    <col min="2" max="2" width="41.57421875" style="99" customWidth="1"/>
    <col min="3" max="3" width="10.7109375" style="98" customWidth="1"/>
    <col min="6" max="6" width="11.57421875" style="0" customWidth="1"/>
    <col min="8" max="8" width="25.8515625" style="0" customWidth="1"/>
  </cols>
  <sheetData>
    <row r="1" spans="1:8" ht="22.5">
      <c r="A1" s="169" t="s">
        <v>42</v>
      </c>
      <c r="B1" s="170"/>
      <c r="C1" s="171"/>
      <c r="F1" s="172" t="s">
        <v>43</v>
      </c>
      <c r="G1" s="173"/>
      <c r="H1" s="174"/>
    </row>
    <row r="2" spans="1:8" ht="18" thickBot="1">
      <c r="A2" s="84"/>
      <c r="B2" s="85" t="s">
        <v>44</v>
      </c>
      <c r="C2" s="86" t="s">
        <v>45</v>
      </c>
      <c r="F2" s="87" t="s">
        <v>42</v>
      </c>
      <c r="G2" s="159" t="s">
        <v>145</v>
      </c>
      <c r="H2" s="160"/>
    </row>
    <row r="3" spans="1:8" ht="21" thickTop="1">
      <c r="A3" s="88" t="s">
        <v>46</v>
      </c>
      <c r="B3" s="89" t="s">
        <v>120</v>
      </c>
      <c r="C3" s="90">
        <v>407</v>
      </c>
      <c r="F3" s="91" t="s">
        <v>47</v>
      </c>
      <c r="G3" s="175" t="s">
        <v>146</v>
      </c>
      <c r="H3" s="176"/>
    </row>
    <row r="4" spans="1:8" ht="21" thickBot="1">
      <c r="A4" s="92" t="s">
        <v>48</v>
      </c>
      <c r="B4" s="93" t="s">
        <v>86</v>
      </c>
      <c r="C4" s="94">
        <v>386</v>
      </c>
      <c r="F4" s="95" t="s">
        <v>49</v>
      </c>
      <c r="G4" s="161" t="s">
        <v>147</v>
      </c>
      <c r="H4" s="162"/>
    </row>
    <row r="5" spans="1:3" ht="21" thickBot="1">
      <c r="A5" s="105" t="s">
        <v>50</v>
      </c>
      <c r="B5" s="96" t="s">
        <v>78</v>
      </c>
      <c r="C5" s="97">
        <v>373</v>
      </c>
    </row>
    <row r="6" ht="13.5" thickBot="1"/>
    <row r="7" spans="1:8" ht="22.5">
      <c r="A7" s="169" t="s">
        <v>47</v>
      </c>
      <c r="B7" s="170"/>
      <c r="C7" s="171"/>
      <c r="F7" s="177" t="s">
        <v>51</v>
      </c>
      <c r="G7" s="178"/>
      <c r="H7" s="179"/>
    </row>
    <row r="8" spans="1:9" ht="18" thickBot="1">
      <c r="A8" s="100"/>
      <c r="B8" s="85" t="s">
        <v>44</v>
      </c>
      <c r="C8" s="86" t="s">
        <v>45</v>
      </c>
      <c r="F8" s="163" t="s">
        <v>52</v>
      </c>
      <c r="G8" s="164"/>
      <c r="H8" s="94">
        <v>20</v>
      </c>
      <c r="I8" s="101">
        <f>H8*4</f>
        <v>80</v>
      </c>
    </row>
    <row r="9" spans="1:9" ht="21" thickTop="1">
      <c r="A9" s="88" t="s">
        <v>46</v>
      </c>
      <c r="B9" s="93" t="s">
        <v>86</v>
      </c>
      <c r="C9" s="102">
        <v>218</v>
      </c>
      <c r="F9" s="165" t="s">
        <v>53</v>
      </c>
      <c r="G9" s="166"/>
      <c r="H9" s="103">
        <v>27</v>
      </c>
      <c r="I9" s="101">
        <f>H9*2</f>
        <v>54</v>
      </c>
    </row>
    <row r="10" spans="1:8" ht="21">
      <c r="A10" s="92" t="s">
        <v>48</v>
      </c>
      <c r="B10" s="93" t="s">
        <v>86</v>
      </c>
      <c r="C10" s="94">
        <v>217</v>
      </c>
      <c r="F10" s="163" t="s">
        <v>54</v>
      </c>
      <c r="G10" s="164"/>
      <c r="H10" s="94">
        <v>60</v>
      </c>
    </row>
    <row r="11" spans="1:8" ht="21" thickBot="1">
      <c r="A11" s="105" t="s">
        <v>50</v>
      </c>
      <c r="B11" s="96" t="s">
        <v>86</v>
      </c>
      <c r="C11" s="97">
        <v>211</v>
      </c>
      <c r="F11" s="167" t="s">
        <v>55</v>
      </c>
      <c r="G11" s="168"/>
      <c r="H11" s="104">
        <f>SUM(H8*4)+(H9*2)+H10</f>
        <v>194</v>
      </c>
    </row>
    <row r="12" ht="13.5" thickBot="1"/>
    <row r="13" spans="1:3" ht="22.5">
      <c r="A13" s="169" t="s">
        <v>49</v>
      </c>
      <c r="B13" s="170"/>
      <c r="C13" s="171"/>
    </row>
    <row r="14" spans="1:3" ht="18" thickBot="1">
      <c r="A14" s="100"/>
      <c r="B14" s="85" t="s">
        <v>44</v>
      </c>
      <c r="C14" s="86" t="s">
        <v>45</v>
      </c>
    </row>
    <row r="15" spans="1:3" ht="21" thickTop="1">
      <c r="A15" s="88" t="s">
        <v>46</v>
      </c>
      <c r="B15" s="93" t="s">
        <v>86</v>
      </c>
      <c r="C15" s="102">
        <v>110</v>
      </c>
    </row>
    <row r="16" spans="1:3" ht="21">
      <c r="A16" s="92" t="s">
        <v>48</v>
      </c>
      <c r="B16" s="93" t="s">
        <v>86</v>
      </c>
      <c r="C16" s="94">
        <v>108</v>
      </c>
    </row>
    <row r="17" spans="1:3" ht="21" thickBot="1">
      <c r="A17" s="105" t="s">
        <v>50</v>
      </c>
      <c r="B17" s="96" t="s">
        <v>120</v>
      </c>
      <c r="C17" s="97">
        <v>108</v>
      </c>
    </row>
  </sheetData>
  <sheetProtection/>
  <mergeCells count="12">
    <mergeCell ref="A13:C13"/>
    <mergeCell ref="A1:C1"/>
    <mergeCell ref="F1:H1"/>
    <mergeCell ref="G3:H3"/>
    <mergeCell ref="A7:C7"/>
    <mergeCell ref="F7:H7"/>
    <mergeCell ref="G2:H2"/>
    <mergeCell ref="G4:H4"/>
    <mergeCell ref="F8:G8"/>
    <mergeCell ref="F9:G9"/>
    <mergeCell ref="F10:G10"/>
    <mergeCell ref="F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U16" sqref="U16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134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139</v>
      </c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17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45</v>
      </c>
      <c r="C4" s="25">
        <v>17</v>
      </c>
      <c r="D4" s="25">
        <v>15</v>
      </c>
      <c r="E4" s="25">
        <v>6</v>
      </c>
      <c r="F4" s="25">
        <v>9</v>
      </c>
      <c r="G4" s="25">
        <v>9</v>
      </c>
      <c r="H4" s="25">
        <v>12</v>
      </c>
      <c r="I4" s="25">
        <v>10</v>
      </c>
      <c r="J4" s="25">
        <v>9</v>
      </c>
      <c r="K4" s="25">
        <v>11</v>
      </c>
      <c r="L4" s="25">
        <v>9</v>
      </c>
      <c r="M4" s="25">
        <v>3</v>
      </c>
      <c r="N4" s="31"/>
      <c r="O4" s="24">
        <f aca="true" t="shared" si="0" ref="O4:O31">IF(B4="","",SUM(C4:M4)-(N4))</f>
        <v>110</v>
      </c>
      <c r="P4" s="68"/>
      <c r="Q4" s="82">
        <f aca="true" t="shared" si="1" ref="Q4:Q43">SUM(C4:E4)</f>
        <v>38</v>
      </c>
    </row>
    <row r="5" spans="1:17" ht="15.75" customHeight="1">
      <c r="A5" s="61">
        <v>2</v>
      </c>
      <c r="B5" s="21">
        <v>129</v>
      </c>
      <c r="C5" s="25">
        <v>12</v>
      </c>
      <c r="D5" s="25">
        <v>14</v>
      </c>
      <c r="E5" s="25"/>
      <c r="F5" s="25">
        <v>9</v>
      </c>
      <c r="G5" s="25">
        <v>10</v>
      </c>
      <c r="H5" s="25">
        <v>16</v>
      </c>
      <c r="I5" s="25">
        <v>10</v>
      </c>
      <c r="J5" s="25">
        <v>9</v>
      </c>
      <c r="K5" s="25">
        <v>10</v>
      </c>
      <c r="L5" s="25">
        <v>8</v>
      </c>
      <c r="M5" s="25">
        <v>3</v>
      </c>
      <c r="N5" s="28"/>
      <c r="O5" s="24">
        <f t="shared" si="0"/>
        <v>101</v>
      </c>
      <c r="P5" s="68"/>
      <c r="Q5" s="82">
        <f t="shared" si="1"/>
        <v>26</v>
      </c>
    </row>
    <row r="6" spans="1:23" ht="15.75" customHeight="1">
      <c r="A6" s="61">
        <v>3</v>
      </c>
      <c r="B6" s="21">
        <v>52</v>
      </c>
      <c r="C6" s="25">
        <v>13</v>
      </c>
      <c r="D6" s="25">
        <v>10</v>
      </c>
      <c r="E6" s="25">
        <v>6</v>
      </c>
      <c r="F6" s="25">
        <v>8</v>
      </c>
      <c r="G6" s="25">
        <v>9</v>
      </c>
      <c r="H6" s="25">
        <v>12</v>
      </c>
      <c r="I6" s="25">
        <v>9</v>
      </c>
      <c r="J6" s="25">
        <v>9</v>
      </c>
      <c r="K6" s="25">
        <v>9</v>
      </c>
      <c r="L6" s="25">
        <v>10</v>
      </c>
      <c r="M6" s="25"/>
      <c r="N6" s="28"/>
      <c r="O6" s="24">
        <f t="shared" si="0"/>
        <v>95</v>
      </c>
      <c r="P6" s="68"/>
      <c r="Q6" s="82">
        <f t="shared" si="1"/>
        <v>29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104</v>
      </c>
      <c r="C7" s="25">
        <v>12</v>
      </c>
      <c r="D7" s="25">
        <v>10</v>
      </c>
      <c r="E7" s="25"/>
      <c r="F7" s="25">
        <v>8</v>
      </c>
      <c r="G7" s="25">
        <v>9</v>
      </c>
      <c r="H7" s="25">
        <v>16</v>
      </c>
      <c r="I7" s="25">
        <v>10</v>
      </c>
      <c r="J7" s="25">
        <v>9</v>
      </c>
      <c r="K7" s="25">
        <v>10</v>
      </c>
      <c r="L7" s="25">
        <v>9</v>
      </c>
      <c r="M7" s="25"/>
      <c r="N7" s="33"/>
      <c r="O7" s="24">
        <f t="shared" si="0"/>
        <v>93</v>
      </c>
      <c r="P7" s="68"/>
      <c r="Q7" s="82">
        <f t="shared" si="1"/>
        <v>22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 t="s">
        <v>84</v>
      </c>
      <c r="C8" s="25">
        <v>12</v>
      </c>
      <c r="D8" s="25">
        <v>9</v>
      </c>
      <c r="E8" s="25">
        <v>6</v>
      </c>
      <c r="F8" s="25">
        <v>8</v>
      </c>
      <c r="G8" s="25"/>
      <c r="H8" s="25">
        <v>13</v>
      </c>
      <c r="I8" s="25">
        <v>9</v>
      </c>
      <c r="J8" s="25">
        <v>9</v>
      </c>
      <c r="K8" s="25">
        <v>10</v>
      </c>
      <c r="L8" s="25">
        <v>7</v>
      </c>
      <c r="M8" s="25"/>
      <c r="N8" s="31"/>
      <c r="O8" s="24">
        <f t="shared" si="0"/>
        <v>83</v>
      </c>
      <c r="P8" s="68"/>
      <c r="Q8" s="82">
        <f t="shared" si="1"/>
        <v>27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 t="s">
        <v>84</v>
      </c>
      <c r="C9" s="34">
        <v>12</v>
      </c>
      <c r="D9" s="34">
        <v>9</v>
      </c>
      <c r="E9" s="34">
        <v>6</v>
      </c>
      <c r="F9" s="34">
        <v>8</v>
      </c>
      <c r="G9" s="34"/>
      <c r="H9" s="34">
        <v>13</v>
      </c>
      <c r="I9" s="34">
        <v>9</v>
      </c>
      <c r="J9" s="34">
        <v>9</v>
      </c>
      <c r="K9" s="34">
        <v>10</v>
      </c>
      <c r="L9" s="34">
        <v>7</v>
      </c>
      <c r="M9" s="34"/>
      <c r="N9" s="157"/>
      <c r="O9" s="24">
        <f t="shared" si="0"/>
        <v>83</v>
      </c>
      <c r="P9" s="68"/>
      <c r="Q9" s="82">
        <f t="shared" si="1"/>
        <v>27</v>
      </c>
      <c r="V9" s="13"/>
    </row>
    <row r="10" spans="1:17" ht="15.75" customHeight="1">
      <c r="A10" s="61">
        <v>7</v>
      </c>
      <c r="B10" s="21">
        <v>11</v>
      </c>
      <c r="C10" s="25">
        <v>12</v>
      </c>
      <c r="D10" s="25">
        <v>11</v>
      </c>
      <c r="E10" s="25"/>
      <c r="F10" s="25">
        <v>9</v>
      </c>
      <c r="G10" s="25"/>
      <c r="H10" s="25">
        <v>12</v>
      </c>
      <c r="I10" s="25">
        <v>9</v>
      </c>
      <c r="J10" s="25">
        <v>9</v>
      </c>
      <c r="K10" s="25">
        <v>10</v>
      </c>
      <c r="L10" s="25">
        <v>10</v>
      </c>
      <c r="M10" s="25"/>
      <c r="N10" s="28"/>
      <c r="O10" s="24">
        <f t="shared" si="0"/>
        <v>82</v>
      </c>
      <c r="P10" s="68"/>
      <c r="Q10" s="82">
        <f t="shared" si="1"/>
        <v>23</v>
      </c>
    </row>
    <row r="11" spans="1:17" ht="15.75" customHeight="1">
      <c r="A11" s="61">
        <v>8</v>
      </c>
      <c r="B11" s="21">
        <v>94</v>
      </c>
      <c r="C11" s="25"/>
      <c r="D11" s="25">
        <v>12</v>
      </c>
      <c r="E11" s="25"/>
      <c r="F11" s="25">
        <v>8</v>
      </c>
      <c r="G11" s="25">
        <v>10</v>
      </c>
      <c r="H11" s="25">
        <v>16</v>
      </c>
      <c r="I11" s="25">
        <v>9</v>
      </c>
      <c r="J11" s="25">
        <v>8</v>
      </c>
      <c r="K11" s="25">
        <v>10</v>
      </c>
      <c r="L11" s="25">
        <v>8</v>
      </c>
      <c r="M11" s="25"/>
      <c r="N11" s="33"/>
      <c r="O11" s="24">
        <f t="shared" si="0"/>
        <v>81</v>
      </c>
      <c r="P11" s="68"/>
      <c r="Q11" s="82">
        <f t="shared" si="1"/>
        <v>12</v>
      </c>
    </row>
    <row r="12" spans="1:17" ht="15.75" customHeight="1">
      <c r="A12" s="61">
        <v>9</v>
      </c>
      <c r="B12" s="21">
        <v>111</v>
      </c>
      <c r="C12" s="25"/>
      <c r="D12" s="25">
        <v>11</v>
      </c>
      <c r="E12" s="25"/>
      <c r="F12" s="25">
        <v>8</v>
      </c>
      <c r="G12" s="25">
        <v>9</v>
      </c>
      <c r="H12" s="25">
        <v>16</v>
      </c>
      <c r="I12" s="25">
        <v>9</v>
      </c>
      <c r="J12" s="25">
        <v>9</v>
      </c>
      <c r="K12" s="25">
        <v>10</v>
      </c>
      <c r="L12" s="25">
        <v>8</v>
      </c>
      <c r="M12" s="25"/>
      <c r="N12" s="31"/>
      <c r="O12" s="24">
        <f t="shared" si="0"/>
        <v>80</v>
      </c>
      <c r="P12" s="68"/>
      <c r="Q12" s="82">
        <f t="shared" si="1"/>
        <v>11</v>
      </c>
    </row>
    <row r="13" spans="1:17" ht="15.75" customHeight="1">
      <c r="A13" s="61">
        <v>10</v>
      </c>
      <c r="B13" s="21">
        <v>21</v>
      </c>
      <c r="C13" s="25"/>
      <c r="D13" s="25">
        <v>9</v>
      </c>
      <c r="E13" s="25"/>
      <c r="F13" s="25">
        <v>8</v>
      </c>
      <c r="G13" s="25">
        <v>9</v>
      </c>
      <c r="H13" s="25">
        <v>15</v>
      </c>
      <c r="I13" s="25">
        <v>10</v>
      </c>
      <c r="J13" s="25">
        <v>10</v>
      </c>
      <c r="K13" s="25">
        <v>11</v>
      </c>
      <c r="L13" s="25">
        <v>8</v>
      </c>
      <c r="M13" s="25"/>
      <c r="N13" s="28"/>
      <c r="O13" s="24">
        <f t="shared" si="0"/>
        <v>80</v>
      </c>
      <c r="P13" s="68"/>
      <c r="Q13" s="82">
        <f t="shared" si="1"/>
        <v>9</v>
      </c>
    </row>
    <row r="14" spans="1:19" ht="15.75" customHeight="1">
      <c r="A14" s="61">
        <v>11</v>
      </c>
      <c r="B14" s="21">
        <v>81</v>
      </c>
      <c r="C14" s="25"/>
      <c r="D14" s="25">
        <v>9</v>
      </c>
      <c r="E14" s="25"/>
      <c r="F14" s="25">
        <v>8</v>
      </c>
      <c r="G14" s="25">
        <v>9</v>
      </c>
      <c r="H14" s="25">
        <v>15</v>
      </c>
      <c r="I14" s="25">
        <v>9</v>
      </c>
      <c r="J14" s="25">
        <v>8</v>
      </c>
      <c r="K14" s="25">
        <v>11</v>
      </c>
      <c r="L14" s="25">
        <v>9</v>
      </c>
      <c r="M14" s="25"/>
      <c r="N14" s="28"/>
      <c r="O14" s="24">
        <f t="shared" si="0"/>
        <v>78</v>
      </c>
      <c r="P14" s="68"/>
      <c r="Q14" s="82">
        <f t="shared" si="1"/>
        <v>9</v>
      </c>
      <c r="R14" s="136"/>
      <c r="S14" s="136"/>
    </row>
    <row r="15" spans="1:17" ht="15.75" customHeight="1">
      <c r="A15" s="61">
        <v>12</v>
      </c>
      <c r="B15" s="21">
        <v>121</v>
      </c>
      <c r="C15" s="25">
        <v>12</v>
      </c>
      <c r="D15" s="25">
        <v>10</v>
      </c>
      <c r="E15" s="25"/>
      <c r="F15" s="25">
        <v>9</v>
      </c>
      <c r="G15" s="25"/>
      <c r="H15" s="25">
        <v>12</v>
      </c>
      <c r="I15" s="25">
        <v>9</v>
      </c>
      <c r="J15" s="25">
        <v>9</v>
      </c>
      <c r="K15" s="25">
        <v>10</v>
      </c>
      <c r="L15" s="25">
        <v>7</v>
      </c>
      <c r="M15" s="25"/>
      <c r="N15" s="33"/>
      <c r="O15" s="24">
        <f t="shared" si="0"/>
        <v>78</v>
      </c>
      <c r="P15" s="68"/>
      <c r="Q15" s="82">
        <f t="shared" si="1"/>
        <v>22</v>
      </c>
    </row>
    <row r="16" spans="1:17" ht="15.75" customHeight="1">
      <c r="A16" s="61">
        <v>13</v>
      </c>
      <c r="B16" s="21">
        <v>67</v>
      </c>
      <c r="C16" s="25"/>
      <c r="D16" s="25">
        <v>9</v>
      </c>
      <c r="E16" s="25"/>
      <c r="F16" s="25">
        <v>8</v>
      </c>
      <c r="G16" s="25">
        <v>9</v>
      </c>
      <c r="H16" s="25">
        <v>15</v>
      </c>
      <c r="I16" s="25">
        <v>9</v>
      </c>
      <c r="J16" s="25">
        <v>8</v>
      </c>
      <c r="K16" s="25">
        <v>10</v>
      </c>
      <c r="L16" s="25">
        <v>8</v>
      </c>
      <c r="M16" s="25"/>
      <c r="N16" s="31"/>
      <c r="O16" s="24">
        <f t="shared" si="0"/>
        <v>76</v>
      </c>
      <c r="P16" s="68"/>
      <c r="Q16" s="82">
        <f t="shared" si="1"/>
        <v>9</v>
      </c>
    </row>
    <row r="17" spans="1:17" ht="15.75" customHeight="1">
      <c r="A17" s="61">
        <v>14</v>
      </c>
      <c r="B17" s="21">
        <v>85</v>
      </c>
      <c r="C17" s="25">
        <v>12</v>
      </c>
      <c r="D17" s="25">
        <v>9</v>
      </c>
      <c r="E17" s="25"/>
      <c r="F17" s="25">
        <v>9</v>
      </c>
      <c r="G17" s="25"/>
      <c r="H17" s="25">
        <v>12</v>
      </c>
      <c r="I17" s="25">
        <v>9</v>
      </c>
      <c r="J17" s="25">
        <v>9</v>
      </c>
      <c r="K17" s="25">
        <v>9</v>
      </c>
      <c r="L17" s="25">
        <v>6</v>
      </c>
      <c r="M17" s="25"/>
      <c r="N17" s="33"/>
      <c r="O17" s="24">
        <f t="shared" si="0"/>
        <v>75</v>
      </c>
      <c r="P17" s="68"/>
      <c r="Q17" s="82">
        <f t="shared" si="1"/>
        <v>21</v>
      </c>
    </row>
    <row r="18" spans="1:17" ht="15.75" customHeight="1">
      <c r="A18" s="61">
        <v>15</v>
      </c>
      <c r="B18" s="21">
        <v>116</v>
      </c>
      <c r="C18" s="25"/>
      <c r="D18" s="25">
        <v>9</v>
      </c>
      <c r="E18" s="25"/>
      <c r="F18" s="25">
        <v>9</v>
      </c>
      <c r="G18" s="25">
        <v>10</v>
      </c>
      <c r="H18" s="25">
        <v>12</v>
      </c>
      <c r="I18" s="25">
        <v>9</v>
      </c>
      <c r="J18" s="25">
        <v>9</v>
      </c>
      <c r="K18" s="25">
        <v>10</v>
      </c>
      <c r="L18" s="25">
        <v>6</v>
      </c>
      <c r="M18" s="25"/>
      <c r="N18" s="31"/>
      <c r="O18" s="24">
        <f t="shared" si="0"/>
        <v>74</v>
      </c>
      <c r="P18" s="68"/>
      <c r="Q18" s="82">
        <f t="shared" si="1"/>
        <v>9</v>
      </c>
    </row>
    <row r="19" spans="1:17" ht="15.75" customHeight="1">
      <c r="A19" s="61">
        <v>16</v>
      </c>
      <c r="B19" s="21">
        <v>93</v>
      </c>
      <c r="C19" s="25"/>
      <c r="D19" s="25">
        <v>9</v>
      </c>
      <c r="E19" s="25"/>
      <c r="F19" s="25">
        <v>9</v>
      </c>
      <c r="G19" s="25">
        <v>9</v>
      </c>
      <c r="H19" s="25">
        <v>12</v>
      </c>
      <c r="I19" s="25">
        <v>10</v>
      </c>
      <c r="J19" s="25">
        <v>9</v>
      </c>
      <c r="K19" s="25">
        <v>9</v>
      </c>
      <c r="L19" s="25">
        <v>6</v>
      </c>
      <c r="M19" s="25"/>
      <c r="N19" s="33"/>
      <c r="O19" s="24">
        <f t="shared" si="0"/>
        <v>73</v>
      </c>
      <c r="P19" s="68"/>
      <c r="Q19" s="82">
        <f t="shared" si="1"/>
        <v>9</v>
      </c>
    </row>
    <row r="20" spans="1:17" ht="15.75" customHeight="1">
      <c r="A20" s="61">
        <v>17</v>
      </c>
      <c r="B20" s="21">
        <v>78</v>
      </c>
      <c r="C20" s="25"/>
      <c r="D20" s="25">
        <v>9</v>
      </c>
      <c r="E20" s="25"/>
      <c r="F20" s="25">
        <v>9</v>
      </c>
      <c r="G20" s="25">
        <v>9</v>
      </c>
      <c r="H20" s="25">
        <v>12</v>
      </c>
      <c r="I20" s="25">
        <v>9</v>
      </c>
      <c r="J20" s="25">
        <v>9</v>
      </c>
      <c r="K20" s="25">
        <v>9</v>
      </c>
      <c r="L20" s="25">
        <v>6</v>
      </c>
      <c r="M20" s="25"/>
      <c r="N20" s="31"/>
      <c r="O20" s="24">
        <f t="shared" si="0"/>
        <v>72</v>
      </c>
      <c r="P20" s="69"/>
      <c r="Q20" s="82">
        <f t="shared" si="1"/>
        <v>9</v>
      </c>
    </row>
    <row r="21" spans="1:17" ht="15.75" customHeight="1">
      <c r="A21" s="61">
        <v>18</v>
      </c>
      <c r="B21" s="21">
        <v>38</v>
      </c>
      <c r="C21" s="25"/>
      <c r="D21" s="25">
        <v>9</v>
      </c>
      <c r="E21" s="25"/>
      <c r="F21" s="25">
        <v>8</v>
      </c>
      <c r="G21" s="25">
        <v>10</v>
      </c>
      <c r="H21" s="25">
        <v>11</v>
      </c>
      <c r="I21" s="25">
        <v>9</v>
      </c>
      <c r="J21" s="25">
        <v>9</v>
      </c>
      <c r="K21" s="25">
        <v>9</v>
      </c>
      <c r="L21" s="25">
        <v>6</v>
      </c>
      <c r="M21" s="25"/>
      <c r="N21" s="33"/>
      <c r="O21" s="24">
        <f t="shared" si="0"/>
        <v>71</v>
      </c>
      <c r="P21" s="69"/>
      <c r="Q21" s="82">
        <f t="shared" si="1"/>
        <v>9</v>
      </c>
    </row>
    <row r="22" spans="1:17" ht="15.75" customHeight="1">
      <c r="A22" s="61">
        <v>19</v>
      </c>
      <c r="B22" s="21" t="s">
        <v>83</v>
      </c>
      <c r="C22" s="25"/>
      <c r="D22" s="25">
        <v>9</v>
      </c>
      <c r="E22" s="25">
        <v>6</v>
      </c>
      <c r="F22" s="25">
        <v>8</v>
      </c>
      <c r="G22" s="25"/>
      <c r="H22" s="25">
        <v>12</v>
      </c>
      <c r="I22" s="25">
        <v>9</v>
      </c>
      <c r="J22" s="25">
        <v>9</v>
      </c>
      <c r="K22" s="25">
        <v>9</v>
      </c>
      <c r="L22" s="25">
        <v>6</v>
      </c>
      <c r="M22" s="25"/>
      <c r="N22" s="31"/>
      <c r="O22" s="24">
        <f t="shared" si="0"/>
        <v>68</v>
      </c>
      <c r="P22" s="69"/>
      <c r="Q22" s="82">
        <f t="shared" si="1"/>
        <v>15</v>
      </c>
    </row>
    <row r="23" spans="1:17" ht="15.75" customHeight="1">
      <c r="A23" s="61">
        <v>20</v>
      </c>
      <c r="B23" s="21" t="s">
        <v>83</v>
      </c>
      <c r="C23" s="34"/>
      <c r="D23" s="34">
        <v>9</v>
      </c>
      <c r="E23" s="34">
        <v>6</v>
      </c>
      <c r="F23" s="34">
        <v>8</v>
      </c>
      <c r="G23" s="34"/>
      <c r="H23" s="34">
        <v>12</v>
      </c>
      <c r="I23" s="34">
        <v>9</v>
      </c>
      <c r="J23" s="34">
        <v>9</v>
      </c>
      <c r="K23" s="34">
        <v>9</v>
      </c>
      <c r="L23" s="34">
        <v>6</v>
      </c>
      <c r="M23" s="34"/>
      <c r="N23" s="156"/>
      <c r="O23" s="24">
        <f t="shared" si="0"/>
        <v>68</v>
      </c>
      <c r="P23" s="68"/>
      <c r="Q23" s="82">
        <f>SUM(C23:E23)</f>
        <v>15</v>
      </c>
    </row>
    <row r="24" spans="1:17" ht="15.75" customHeight="1">
      <c r="A24" s="61">
        <v>21</v>
      </c>
      <c r="B24" s="21">
        <v>42</v>
      </c>
      <c r="C24" s="25"/>
      <c r="D24" s="25"/>
      <c r="E24" s="25"/>
      <c r="F24" s="25">
        <v>8</v>
      </c>
      <c r="G24" s="25">
        <v>9</v>
      </c>
      <c r="H24" s="25">
        <v>14</v>
      </c>
      <c r="I24" s="25">
        <v>9</v>
      </c>
      <c r="J24" s="25">
        <v>8</v>
      </c>
      <c r="K24" s="25">
        <v>10</v>
      </c>
      <c r="L24" s="25">
        <v>8</v>
      </c>
      <c r="M24" s="25"/>
      <c r="N24" s="153"/>
      <c r="O24" s="24">
        <f t="shared" si="0"/>
        <v>66</v>
      </c>
      <c r="P24" s="69"/>
      <c r="Q24" s="82">
        <f t="shared" si="1"/>
        <v>0</v>
      </c>
    </row>
    <row r="25" spans="1:17" ht="15.75" customHeight="1">
      <c r="A25" s="61">
        <v>22</v>
      </c>
      <c r="B25" s="21">
        <v>125</v>
      </c>
      <c r="C25" s="25"/>
      <c r="D25" s="25">
        <v>9</v>
      </c>
      <c r="E25" s="25"/>
      <c r="F25" s="25">
        <v>8</v>
      </c>
      <c r="G25" s="25"/>
      <c r="H25" s="25">
        <v>12</v>
      </c>
      <c r="I25" s="25">
        <v>9</v>
      </c>
      <c r="J25" s="25">
        <v>9</v>
      </c>
      <c r="K25" s="25">
        <v>10</v>
      </c>
      <c r="L25" s="25">
        <v>6</v>
      </c>
      <c r="M25" s="25"/>
      <c r="N25" s="153"/>
      <c r="O25" s="24">
        <f t="shared" si="0"/>
        <v>63</v>
      </c>
      <c r="P25" s="69"/>
      <c r="Q25" s="82">
        <f t="shared" si="1"/>
        <v>9</v>
      </c>
    </row>
    <row r="26" spans="1:17" ht="15.75" customHeight="1">
      <c r="A26" s="61">
        <v>23</v>
      </c>
      <c r="B26" s="21" t="s">
        <v>81</v>
      </c>
      <c r="C26" s="34"/>
      <c r="D26" s="34">
        <v>9</v>
      </c>
      <c r="E26" s="34"/>
      <c r="F26" s="34">
        <v>8</v>
      </c>
      <c r="G26" s="34"/>
      <c r="H26" s="34">
        <v>12</v>
      </c>
      <c r="I26" s="34">
        <v>9</v>
      </c>
      <c r="J26" s="34">
        <v>9</v>
      </c>
      <c r="K26" s="34">
        <v>10</v>
      </c>
      <c r="L26" s="34">
        <v>6</v>
      </c>
      <c r="M26" s="34"/>
      <c r="N26" s="153"/>
      <c r="O26" s="24">
        <f t="shared" si="0"/>
        <v>63</v>
      </c>
      <c r="P26" s="69"/>
      <c r="Q26" s="82">
        <f t="shared" si="1"/>
        <v>9</v>
      </c>
    </row>
    <row r="27" spans="1:17" ht="15.75" customHeight="1">
      <c r="A27" s="61">
        <v>24</v>
      </c>
      <c r="B27" s="21" t="s">
        <v>130</v>
      </c>
      <c r="C27" s="25"/>
      <c r="D27" s="25">
        <v>9</v>
      </c>
      <c r="E27" s="25"/>
      <c r="F27" s="25">
        <v>8</v>
      </c>
      <c r="G27" s="25"/>
      <c r="H27" s="25">
        <v>12</v>
      </c>
      <c r="I27" s="25">
        <v>9</v>
      </c>
      <c r="J27" s="25">
        <v>9</v>
      </c>
      <c r="K27" s="25">
        <v>10</v>
      </c>
      <c r="L27" s="25">
        <v>6</v>
      </c>
      <c r="M27" s="25"/>
      <c r="N27" s="154"/>
      <c r="O27" s="24">
        <f t="shared" si="0"/>
        <v>63</v>
      </c>
      <c r="P27" s="69"/>
      <c r="Q27" s="82">
        <f t="shared" si="1"/>
        <v>9</v>
      </c>
    </row>
    <row r="28" spans="1:17" ht="15.75" customHeight="1">
      <c r="A28" s="61">
        <v>25</v>
      </c>
      <c r="B28" s="21" t="s">
        <v>82</v>
      </c>
      <c r="C28" s="25"/>
      <c r="D28" s="25">
        <v>9</v>
      </c>
      <c r="E28" s="25"/>
      <c r="F28" s="25">
        <v>8</v>
      </c>
      <c r="G28" s="25"/>
      <c r="H28" s="25">
        <v>12</v>
      </c>
      <c r="I28" s="25">
        <v>9</v>
      </c>
      <c r="J28" s="25">
        <v>9</v>
      </c>
      <c r="K28" s="25">
        <v>9</v>
      </c>
      <c r="L28" s="25">
        <v>6</v>
      </c>
      <c r="M28" s="25"/>
      <c r="N28" s="154"/>
      <c r="O28" s="24">
        <f t="shared" si="0"/>
        <v>62</v>
      </c>
      <c r="P28" s="69"/>
      <c r="Q28" s="82">
        <f t="shared" si="1"/>
        <v>9</v>
      </c>
    </row>
    <row r="29" spans="1:17" ht="15.75" customHeight="1">
      <c r="A29" s="61">
        <v>26</v>
      </c>
      <c r="B29" s="21" t="s">
        <v>82</v>
      </c>
      <c r="C29" s="34"/>
      <c r="D29" s="34">
        <v>9</v>
      </c>
      <c r="E29" s="34"/>
      <c r="F29" s="34">
        <v>8</v>
      </c>
      <c r="G29" s="34"/>
      <c r="H29" s="34">
        <v>12</v>
      </c>
      <c r="I29" s="34">
        <v>9</v>
      </c>
      <c r="J29" s="34">
        <v>9</v>
      </c>
      <c r="K29" s="34">
        <v>9</v>
      </c>
      <c r="L29" s="34">
        <v>6</v>
      </c>
      <c r="M29" s="34"/>
      <c r="N29" s="154"/>
      <c r="O29" s="24">
        <f t="shared" si="0"/>
        <v>62</v>
      </c>
      <c r="P29" s="69"/>
      <c r="Q29" s="82">
        <f t="shared" si="1"/>
        <v>9</v>
      </c>
    </row>
    <row r="30" spans="1:17" ht="15.75" customHeight="1">
      <c r="A30" s="61">
        <v>27</v>
      </c>
      <c r="B30" s="21">
        <v>95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3"/>
      <c r="O30" s="24">
        <f t="shared" si="0"/>
        <v>0</v>
      </c>
      <c r="P30" s="69"/>
      <c r="Q30" s="82">
        <f t="shared" si="1"/>
        <v>0</v>
      </c>
    </row>
    <row r="31" spans="1:17" ht="15.75" customHeight="1">
      <c r="A31" s="61">
        <v>28</v>
      </c>
      <c r="B31" s="21">
        <v>54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3"/>
      <c r="O31" s="24">
        <f t="shared" si="0"/>
        <v>0</v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aca="true" t="shared" si="2" ref="O32:O43">IF(B32="","",SUM(C32:M32)-(N32))</f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U18" sqref="U18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92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140</v>
      </c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17</v>
      </c>
      <c r="C4" s="25"/>
      <c r="D4" s="25">
        <v>9</v>
      </c>
      <c r="E4" s="25">
        <v>6</v>
      </c>
      <c r="F4" s="25">
        <v>8</v>
      </c>
      <c r="G4" s="25">
        <v>15</v>
      </c>
      <c r="H4" s="25">
        <v>15</v>
      </c>
      <c r="I4" s="25">
        <v>9</v>
      </c>
      <c r="J4" s="25">
        <v>9</v>
      </c>
      <c r="K4" s="25">
        <v>10</v>
      </c>
      <c r="L4" s="25">
        <v>10</v>
      </c>
      <c r="M4" s="25"/>
      <c r="N4" s="26"/>
      <c r="O4" s="24">
        <f>IF(B4="","",SUM(C4:M4)-(N4))</f>
        <v>91</v>
      </c>
      <c r="P4" s="69"/>
      <c r="Q4" s="82">
        <f aca="true" t="shared" si="0" ref="Q4:Q43">SUM(C4:E4)</f>
        <v>15</v>
      </c>
    </row>
    <row r="5" spans="1:17" ht="15.75" customHeight="1">
      <c r="A5" s="61">
        <v>2</v>
      </c>
      <c r="B5" s="21">
        <v>23</v>
      </c>
      <c r="C5" s="25"/>
      <c r="D5" s="25"/>
      <c r="E5" s="25">
        <v>6</v>
      </c>
      <c r="F5" s="25">
        <v>9</v>
      </c>
      <c r="G5" s="25">
        <v>13</v>
      </c>
      <c r="H5" s="25">
        <v>15</v>
      </c>
      <c r="I5" s="25">
        <v>8</v>
      </c>
      <c r="J5" s="25">
        <v>8</v>
      </c>
      <c r="K5" s="25">
        <v>10</v>
      </c>
      <c r="L5" s="25">
        <v>10</v>
      </c>
      <c r="M5" s="25"/>
      <c r="N5" s="26"/>
      <c r="O5" s="24">
        <f>IF(B5="","",SUM(C5:M5)-(N5))</f>
        <v>79</v>
      </c>
      <c r="P5" s="68"/>
      <c r="Q5" s="82">
        <f t="shared" si="0"/>
        <v>6</v>
      </c>
    </row>
    <row r="6" spans="1:23" ht="15.75" customHeight="1">
      <c r="A6" s="61">
        <v>3</v>
      </c>
      <c r="B6" s="21">
        <v>11</v>
      </c>
      <c r="C6" s="25"/>
      <c r="D6" s="25"/>
      <c r="E6" s="25"/>
      <c r="F6" s="25">
        <v>8</v>
      </c>
      <c r="G6" s="25">
        <v>12</v>
      </c>
      <c r="H6" s="25">
        <v>13</v>
      </c>
      <c r="I6" s="25">
        <v>8</v>
      </c>
      <c r="J6" s="25">
        <v>9</v>
      </c>
      <c r="K6" s="25">
        <v>10</v>
      </c>
      <c r="L6" s="25">
        <v>9</v>
      </c>
      <c r="M6" s="25"/>
      <c r="N6" s="26"/>
      <c r="O6" s="24">
        <f>IF(B6="","",SUM(C6:M6)-(N6))</f>
        <v>69</v>
      </c>
      <c r="P6" s="68"/>
      <c r="Q6" s="82">
        <f t="shared" si="0"/>
        <v>0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14</v>
      </c>
      <c r="C7" s="25"/>
      <c r="D7" s="25"/>
      <c r="E7" s="25"/>
      <c r="F7" s="25">
        <v>8</v>
      </c>
      <c r="G7" s="25"/>
      <c r="H7" s="25">
        <v>14</v>
      </c>
      <c r="I7" s="25">
        <v>8</v>
      </c>
      <c r="J7" s="25">
        <v>9</v>
      </c>
      <c r="K7" s="25">
        <v>11</v>
      </c>
      <c r="L7" s="25">
        <v>11</v>
      </c>
      <c r="M7" s="25"/>
      <c r="N7" s="26"/>
      <c r="O7" s="24">
        <f>IF(B7="","",SUM(C7:M7)-(N7))</f>
        <v>61</v>
      </c>
      <c r="P7" s="68"/>
      <c r="Q7" s="82">
        <f t="shared" si="0"/>
        <v>0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4">
        <f aca="true" t="shared" si="1" ref="O8:O15">IF(B8="","",SUM(C8:M8)-(N8))</f>
      </c>
      <c r="P8" s="68"/>
      <c r="Q8" s="82">
        <f t="shared" si="0"/>
        <v>0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4">
        <f t="shared" si="1"/>
      </c>
      <c r="P9" s="68"/>
      <c r="Q9" s="82">
        <f t="shared" si="0"/>
        <v>0</v>
      </c>
      <c r="V9" s="13"/>
    </row>
    <row r="10" spans="1:17" ht="15.75" customHeight="1">
      <c r="A10" s="61">
        <v>7</v>
      </c>
      <c r="B10" s="2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4">
        <f t="shared" si="1"/>
      </c>
      <c r="P10" s="35"/>
      <c r="Q10" s="82">
        <f t="shared" si="0"/>
        <v>0</v>
      </c>
    </row>
    <row r="11" spans="1:17" ht="15.75" customHeight="1">
      <c r="A11" s="61">
        <v>8</v>
      </c>
      <c r="B11" s="2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4">
        <f t="shared" si="1"/>
      </c>
      <c r="P11" s="69"/>
      <c r="Q11" s="82">
        <f t="shared" si="0"/>
        <v>0</v>
      </c>
    </row>
    <row r="12" spans="1:17" ht="15.75" customHeight="1">
      <c r="A12" s="61">
        <v>9</v>
      </c>
      <c r="B12" s="2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4">
        <f t="shared" si="1"/>
      </c>
      <c r="P12" s="69"/>
      <c r="Q12" s="82">
        <f t="shared" si="0"/>
        <v>0</v>
      </c>
    </row>
    <row r="13" spans="1:17" ht="15.75" customHeight="1">
      <c r="A13" s="61">
        <v>10</v>
      </c>
      <c r="B13" s="21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4">
        <f t="shared" si="1"/>
      </c>
      <c r="P13" s="35"/>
      <c r="Q13" s="82">
        <f t="shared" si="0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1"/>
      </c>
      <c r="P14" s="35"/>
      <c r="Q14" s="82">
        <f t="shared" si="0"/>
        <v>0</v>
      </c>
      <c r="R14" s="136"/>
      <c r="S14" s="136"/>
    </row>
    <row r="15" spans="1:17" ht="15.75" customHeight="1">
      <c r="A15" s="61">
        <v>12</v>
      </c>
      <c r="B15" s="2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4">
        <f t="shared" si="1"/>
      </c>
      <c r="P15" s="69"/>
      <c r="Q15" s="82">
        <f t="shared" si="0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aca="true" t="shared" si="2" ref="O16:O43">IF(B16="","",SUM(C16:M16)-(N16))</f>
      </c>
      <c r="P16" s="69"/>
      <c r="Q16" s="82">
        <f t="shared" si="0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0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0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0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0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0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0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0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0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0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0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0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0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0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0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0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0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0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0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0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0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0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0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0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0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0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0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T16" sqref="T16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120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141</v>
      </c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21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47</v>
      </c>
      <c r="C4" s="25">
        <v>21</v>
      </c>
      <c r="D4" s="25">
        <v>11</v>
      </c>
      <c r="E4" s="25">
        <v>6</v>
      </c>
      <c r="F4" s="25">
        <v>9</v>
      </c>
      <c r="G4" s="25">
        <v>12</v>
      </c>
      <c r="H4" s="25">
        <v>15</v>
      </c>
      <c r="I4" s="25">
        <v>9</v>
      </c>
      <c r="J4" s="25">
        <v>10</v>
      </c>
      <c r="K4" s="25">
        <v>10</v>
      </c>
      <c r="L4" s="25">
        <v>8</v>
      </c>
      <c r="M4" s="25">
        <v>6</v>
      </c>
      <c r="N4" s="26"/>
      <c r="O4" s="24">
        <f aca="true" t="shared" si="0" ref="O4:O15">IF(B4="","",SUM(C4:M4)-(N4))</f>
        <v>117</v>
      </c>
      <c r="P4" s="68"/>
      <c r="Q4" s="82">
        <f aca="true" t="shared" si="1" ref="Q4:Q43">SUM(C4:E4)</f>
        <v>38</v>
      </c>
    </row>
    <row r="5" spans="1:17" ht="15.75" customHeight="1">
      <c r="A5" s="61">
        <v>2</v>
      </c>
      <c r="B5" s="21">
        <v>48</v>
      </c>
      <c r="C5" s="25">
        <v>19</v>
      </c>
      <c r="D5" s="25">
        <v>12</v>
      </c>
      <c r="E5" s="25">
        <v>6</v>
      </c>
      <c r="F5" s="25">
        <v>9</v>
      </c>
      <c r="G5" s="25">
        <v>14</v>
      </c>
      <c r="H5" s="25">
        <v>13</v>
      </c>
      <c r="I5" s="25">
        <v>10</v>
      </c>
      <c r="J5" s="25">
        <v>9</v>
      </c>
      <c r="K5" s="25">
        <v>10</v>
      </c>
      <c r="L5" s="25">
        <v>8</v>
      </c>
      <c r="M5" s="25">
        <v>5</v>
      </c>
      <c r="N5" s="26"/>
      <c r="O5" s="24">
        <f t="shared" si="0"/>
        <v>115</v>
      </c>
      <c r="P5" s="68"/>
      <c r="Q5" s="82">
        <f t="shared" si="1"/>
        <v>37</v>
      </c>
    </row>
    <row r="6" spans="1:23" ht="15.75" customHeight="1">
      <c r="A6" s="61">
        <v>3</v>
      </c>
      <c r="B6" s="21">
        <v>42</v>
      </c>
      <c r="C6" s="25">
        <v>16</v>
      </c>
      <c r="D6" s="25">
        <v>14</v>
      </c>
      <c r="E6" s="25">
        <v>7</v>
      </c>
      <c r="F6" s="25">
        <v>10</v>
      </c>
      <c r="G6" s="25">
        <v>11</v>
      </c>
      <c r="H6" s="25">
        <v>12</v>
      </c>
      <c r="I6" s="25">
        <v>12</v>
      </c>
      <c r="J6" s="25">
        <v>10</v>
      </c>
      <c r="K6" s="25">
        <v>10</v>
      </c>
      <c r="L6" s="25">
        <v>7</v>
      </c>
      <c r="M6" s="25">
        <v>3</v>
      </c>
      <c r="N6" s="26"/>
      <c r="O6" s="24">
        <f t="shared" si="0"/>
        <v>112</v>
      </c>
      <c r="P6" s="68"/>
      <c r="Q6" s="82">
        <f t="shared" si="1"/>
        <v>37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 t="s">
        <v>122</v>
      </c>
      <c r="C7" s="25">
        <v>13</v>
      </c>
      <c r="D7" s="25">
        <v>13</v>
      </c>
      <c r="E7" s="25">
        <v>6</v>
      </c>
      <c r="F7" s="25">
        <v>9</v>
      </c>
      <c r="G7" s="25">
        <v>9</v>
      </c>
      <c r="H7" s="25">
        <v>12</v>
      </c>
      <c r="I7" s="25">
        <v>12</v>
      </c>
      <c r="J7" s="25">
        <v>11</v>
      </c>
      <c r="K7" s="25">
        <v>10</v>
      </c>
      <c r="L7" s="25">
        <v>10</v>
      </c>
      <c r="M7" s="25">
        <v>3</v>
      </c>
      <c r="N7" s="26"/>
      <c r="O7" s="24">
        <f t="shared" si="0"/>
        <v>108</v>
      </c>
      <c r="P7" s="68"/>
      <c r="Q7" s="82">
        <f t="shared" si="1"/>
        <v>32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49</v>
      </c>
      <c r="C8" s="25">
        <v>15</v>
      </c>
      <c r="D8" s="25">
        <v>11</v>
      </c>
      <c r="E8" s="25"/>
      <c r="F8" s="25">
        <v>9</v>
      </c>
      <c r="G8" s="25">
        <v>14</v>
      </c>
      <c r="H8" s="25">
        <v>12</v>
      </c>
      <c r="I8" s="25">
        <v>10</v>
      </c>
      <c r="J8" s="25">
        <v>9</v>
      </c>
      <c r="K8" s="25">
        <v>10</v>
      </c>
      <c r="L8" s="25">
        <v>7</v>
      </c>
      <c r="M8" s="25">
        <v>3</v>
      </c>
      <c r="N8" s="26"/>
      <c r="O8" s="24">
        <f t="shared" si="0"/>
        <v>100</v>
      </c>
      <c r="P8" s="68"/>
      <c r="Q8" s="82">
        <f t="shared" si="1"/>
        <v>26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71</v>
      </c>
      <c r="C9" s="25">
        <v>13</v>
      </c>
      <c r="D9" s="25">
        <v>10</v>
      </c>
      <c r="E9" s="25">
        <v>6</v>
      </c>
      <c r="F9" s="25">
        <v>9</v>
      </c>
      <c r="G9" s="25">
        <v>11</v>
      </c>
      <c r="H9" s="25">
        <v>11</v>
      </c>
      <c r="I9" s="25">
        <v>10</v>
      </c>
      <c r="J9" s="25">
        <v>9</v>
      </c>
      <c r="K9" s="25">
        <v>10</v>
      </c>
      <c r="L9" s="25">
        <v>6</v>
      </c>
      <c r="M9" s="25"/>
      <c r="N9" s="26"/>
      <c r="O9" s="24">
        <f t="shared" si="0"/>
        <v>95</v>
      </c>
      <c r="P9" s="68"/>
      <c r="Q9" s="82">
        <f t="shared" si="1"/>
        <v>29</v>
      </c>
      <c r="V9" s="13"/>
    </row>
    <row r="10" spans="1:17" ht="15.75" customHeight="1">
      <c r="A10" s="61">
        <v>7</v>
      </c>
      <c r="B10" s="21" t="s">
        <v>110</v>
      </c>
      <c r="C10" s="34">
        <v>12</v>
      </c>
      <c r="D10" s="34">
        <v>9</v>
      </c>
      <c r="E10" s="34">
        <v>6</v>
      </c>
      <c r="F10" s="34">
        <v>9</v>
      </c>
      <c r="G10" s="34">
        <v>9</v>
      </c>
      <c r="H10" s="34">
        <v>10</v>
      </c>
      <c r="I10" s="34">
        <v>9</v>
      </c>
      <c r="J10" s="34">
        <v>9</v>
      </c>
      <c r="K10" s="34">
        <v>9</v>
      </c>
      <c r="L10" s="34">
        <v>6</v>
      </c>
      <c r="M10" s="34"/>
      <c r="N10" s="34"/>
      <c r="O10" s="24">
        <f t="shared" si="0"/>
        <v>88</v>
      </c>
      <c r="P10" s="68"/>
      <c r="Q10" s="82">
        <f t="shared" si="1"/>
        <v>27</v>
      </c>
    </row>
    <row r="11" spans="1:17" ht="15.75" customHeight="1">
      <c r="A11" s="61">
        <v>8</v>
      </c>
      <c r="B11" s="21" t="s">
        <v>123</v>
      </c>
      <c r="C11" s="34"/>
      <c r="D11" s="34">
        <v>12</v>
      </c>
      <c r="E11" s="34">
        <v>6</v>
      </c>
      <c r="F11" s="34">
        <v>9</v>
      </c>
      <c r="G11" s="34">
        <v>9</v>
      </c>
      <c r="H11" s="34">
        <v>10</v>
      </c>
      <c r="I11" s="34">
        <v>9</v>
      </c>
      <c r="J11" s="34">
        <v>9</v>
      </c>
      <c r="K11" s="34">
        <v>9</v>
      </c>
      <c r="L11" s="34">
        <v>7</v>
      </c>
      <c r="M11" s="34"/>
      <c r="N11" s="34"/>
      <c r="O11" s="24">
        <f t="shared" si="0"/>
        <v>80</v>
      </c>
      <c r="P11" s="68"/>
      <c r="Q11" s="82">
        <f t="shared" si="1"/>
        <v>18</v>
      </c>
    </row>
    <row r="12" spans="1:17" ht="15.75" customHeight="1">
      <c r="A12" s="61">
        <v>9</v>
      </c>
      <c r="B12" s="21">
        <v>12</v>
      </c>
      <c r="C12" s="25"/>
      <c r="D12" s="25">
        <v>10</v>
      </c>
      <c r="E12" s="25">
        <v>6</v>
      </c>
      <c r="F12" s="25">
        <v>9</v>
      </c>
      <c r="G12" s="25">
        <v>10</v>
      </c>
      <c r="H12" s="25">
        <v>10</v>
      </c>
      <c r="I12" s="25">
        <v>9</v>
      </c>
      <c r="J12" s="25">
        <v>9</v>
      </c>
      <c r="K12" s="25">
        <v>9</v>
      </c>
      <c r="L12" s="25">
        <v>6</v>
      </c>
      <c r="M12" s="25"/>
      <c r="N12" s="26"/>
      <c r="O12" s="24">
        <f t="shared" si="0"/>
        <v>78</v>
      </c>
      <c r="P12" s="68"/>
      <c r="Q12" s="82">
        <f t="shared" si="1"/>
        <v>16</v>
      </c>
    </row>
    <row r="13" spans="1:17" ht="15.75" customHeight="1">
      <c r="A13" s="61">
        <v>10</v>
      </c>
      <c r="B13" s="21">
        <v>35</v>
      </c>
      <c r="C13" s="25"/>
      <c r="D13" s="25"/>
      <c r="E13" s="25">
        <v>6</v>
      </c>
      <c r="F13" s="25">
        <v>8</v>
      </c>
      <c r="G13" s="25">
        <v>12</v>
      </c>
      <c r="H13" s="25">
        <v>13</v>
      </c>
      <c r="I13" s="25">
        <v>9</v>
      </c>
      <c r="J13" s="25">
        <v>10</v>
      </c>
      <c r="K13" s="25">
        <v>9</v>
      </c>
      <c r="L13" s="25">
        <v>8</v>
      </c>
      <c r="M13" s="25"/>
      <c r="N13" s="26"/>
      <c r="O13" s="24">
        <f t="shared" si="0"/>
        <v>75</v>
      </c>
      <c r="P13" s="68"/>
      <c r="Q13" s="82">
        <f t="shared" si="1"/>
        <v>6</v>
      </c>
    </row>
    <row r="14" spans="1:19" ht="15.75" customHeight="1">
      <c r="A14" s="61">
        <v>11</v>
      </c>
      <c r="B14" s="21">
        <v>88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  <v>0</v>
      </c>
      <c r="P14" s="68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 t="s">
        <v>121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0"/>
        <v>0</v>
      </c>
      <c r="P15" s="68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aca="true" t="shared" si="2" ref="O16:O43">IF(B16="","",SUM(C16:M16)-(N16))</f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U17" sqref="U17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131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142</v>
      </c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14</v>
      </c>
      <c r="C4" s="25">
        <v>16</v>
      </c>
      <c r="D4" s="25">
        <v>10</v>
      </c>
      <c r="E4" s="25">
        <v>6</v>
      </c>
      <c r="F4" s="25">
        <v>10</v>
      </c>
      <c r="G4" s="25">
        <v>12</v>
      </c>
      <c r="H4" s="25">
        <v>13</v>
      </c>
      <c r="I4" s="25">
        <v>11</v>
      </c>
      <c r="J4" s="25">
        <v>10</v>
      </c>
      <c r="K4" s="25">
        <v>10</v>
      </c>
      <c r="L4" s="25">
        <v>12</v>
      </c>
      <c r="M4" s="25">
        <v>3</v>
      </c>
      <c r="N4" s="26"/>
      <c r="O4" s="24">
        <f aca="true" t="shared" si="0" ref="O4:O11">IF(B4="","",SUM(C4:M4)-(N4))</f>
        <v>113</v>
      </c>
      <c r="P4" s="68"/>
      <c r="Q4" s="82">
        <f aca="true" t="shared" si="1" ref="Q4:Q43">SUM(C4:E4)</f>
        <v>32</v>
      </c>
    </row>
    <row r="5" spans="1:17" ht="15.75" customHeight="1">
      <c r="A5" s="61">
        <v>2</v>
      </c>
      <c r="B5" s="21">
        <v>1</v>
      </c>
      <c r="C5" s="25">
        <v>17</v>
      </c>
      <c r="D5" s="25">
        <v>10</v>
      </c>
      <c r="E5" s="25">
        <v>7</v>
      </c>
      <c r="F5" s="25">
        <v>9</v>
      </c>
      <c r="G5" s="25"/>
      <c r="H5" s="25">
        <v>15</v>
      </c>
      <c r="I5" s="25">
        <v>13</v>
      </c>
      <c r="J5" s="25">
        <v>10</v>
      </c>
      <c r="K5" s="25">
        <v>12</v>
      </c>
      <c r="L5" s="25">
        <v>12</v>
      </c>
      <c r="M5" s="25"/>
      <c r="N5" s="26"/>
      <c r="O5" s="24">
        <f t="shared" si="0"/>
        <v>105</v>
      </c>
      <c r="P5" s="68"/>
      <c r="Q5" s="82">
        <f t="shared" si="1"/>
        <v>34</v>
      </c>
    </row>
    <row r="6" spans="1:23" ht="15.75" customHeight="1">
      <c r="A6" s="61">
        <v>3</v>
      </c>
      <c r="B6" s="21">
        <v>7</v>
      </c>
      <c r="C6" s="25">
        <v>13</v>
      </c>
      <c r="D6" s="25">
        <v>12</v>
      </c>
      <c r="E6" s="25">
        <v>8</v>
      </c>
      <c r="F6" s="25">
        <v>10</v>
      </c>
      <c r="G6" s="25"/>
      <c r="H6" s="25">
        <v>15</v>
      </c>
      <c r="I6" s="25">
        <v>9</v>
      </c>
      <c r="J6" s="25">
        <v>10</v>
      </c>
      <c r="K6" s="25">
        <v>10</v>
      </c>
      <c r="L6" s="25">
        <v>10</v>
      </c>
      <c r="M6" s="25"/>
      <c r="N6" s="26"/>
      <c r="O6" s="24">
        <f t="shared" si="0"/>
        <v>97</v>
      </c>
      <c r="P6" s="68"/>
      <c r="Q6" s="82">
        <f t="shared" si="1"/>
        <v>33</v>
      </c>
      <c r="S6" s="213"/>
      <c r="T6" s="213"/>
      <c r="U6" s="137"/>
      <c r="V6" s="145"/>
      <c r="W6" s="139"/>
    </row>
    <row r="7" spans="1:23" ht="15.75" customHeight="1">
      <c r="A7" s="61">
        <v>4</v>
      </c>
      <c r="B7" s="21">
        <v>17</v>
      </c>
      <c r="C7" s="25">
        <v>16</v>
      </c>
      <c r="D7" s="25">
        <v>9</v>
      </c>
      <c r="E7" s="25">
        <v>6</v>
      </c>
      <c r="F7" s="25">
        <v>10</v>
      </c>
      <c r="G7" s="25"/>
      <c r="H7" s="25">
        <v>12</v>
      </c>
      <c r="I7" s="25">
        <v>11</v>
      </c>
      <c r="J7" s="25">
        <v>10</v>
      </c>
      <c r="K7" s="25">
        <v>10</v>
      </c>
      <c r="L7" s="25">
        <v>8</v>
      </c>
      <c r="M7" s="25"/>
      <c r="N7" s="26"/>
      <c r="O7" s="24">
        <f t="shared" si="0"/>
        <v>92</v>
      </c>
      <c r="P7" s="68"/>
      <c r="Q7" s="82">
        <f t="shared" si="1"/>
        <v>31</v>
      </c>
      <c r="S7" s="213"/>
      <c r="T7" s="213"/>
      <c r="U7" s="137"/>
      <c r="V7" s="145"/>
      <c r="W7" s="139"/>
    </row>
    <row r="8" spans="1:23" ht="15.75" customHeight="1">
      <c r="A8" s="61">
        <v>5</v>
      </c>
      <c r="B8" s="21">
        <v>2</v>
      </c>
      <c r="C8" s="25"/>
      <c r="D8" s="25">
        <v>9</v>
      </c>
      <c r="E8" s="25">
        <v>7</v>
      </c>
      <c r="F8" s="25">
        <v>8</v>
      </c>
      <c r="G8" s="25"/>
      <c r="H8" s="25">
        <v>14</v>
      </c>
      <c r="I8" s="25">
        <v>10</v>
      </c>
      <c r="J8" s="25">
        <v>9</v>
      </c>
      <c r="K8" s="25">
        <v>11</v>
      </c>
      <c r="L8" s="25">
        <v>11</v>
      </c>
      <c r="M8" s="25"/>
      <c r="N8" s="26"/>
      <c r="O8" s="24">
        <f t="shared" si="0"/>
        <v>79</v>
      </c>
      <c r="P8" s="68"/>
      <c r="Q8" s="82">
        <f t="shared" si="1"/>
        <v>16</v>
      </c>
      <c r="S8" s="213"/>
      <c r="T8" s="213"/>
      <c r="U8" s="137"/>
      <c r="V8" s="145"/>
      <c r="W8" s="139"/>
    </row>
    <row r="9" spans="1:22" ht="15.75" customHeight="1">
      <c r="A9" s="61">
        <v>6</v>
      </c>
      <c r="B9" s="21">
        <v>13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4">
        <f t="shared" si="0"/>
        <v>0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>
        <v>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6"/>
      <c r="O10" s="24">
        <f t="shared" si="0"/>
        <v>0</v>
      </c>
      <c r="P10" s="68"/>
      <c r="Q10" s="82">
        <f t="shared" si="1"/>
        <v>0</v>
      </c>
    </row>
    <row r="11" spans="1:17" ht="15.75" customHeight="1">
      <c r="A11" s="61">
        <v>8</v>
      </c>
      <c r="B11" s="21">
        <v>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6"/>
      <c r="O11" s="24">
        <f t="shared" si="0"/>
        <v>0</v>
      </c>
      <c r="P11" s="68"/>
      <c r="Q11" s="82">
        <f t="shared" si="1"/>
        <v>0</v>
      </c>
    </row>
    <row r="12" spans="1:17" ht="15.75" customHeight="1">
      <c r="A12" s="61">
        <v>9</v>
      </c>
      <c r="B12" s="2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4">
        <f aca="true" t="shared" si="2" ref="O12:O43">IF(B12="","",SUM(C12:M12)-(N12))</f>
      </c>
      <c r="P12" s="68"/>
      <c r="Q12" s="82">
        <f t="shared" si="1"/>
        <v>0</v>
      </c>
    </row>
    <row r="13" spans="1:17" ht="15.75" customHeight="1">
      <c r="A13" s="61">
        <v>10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2"/>
      </c>
      <c r="P13" s="68"/>
      <c r="Q13" s="82">
        <f t="shared" si="1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2"/>
      </c>
      <c r="P14" s="68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68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9" sqref="V19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69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12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20</v>
      </c>
      <c r="C4" s="25">
        <v>12</v>
      </c>
      <c r="D4" s="25">
        <v>9</v>
      </c>
      <c r="E4" s="25"/>
      <c r="F4" s="25">
        <v>9</v>
      </c>
      <c r="G4" s="25">
        <v>10</v>
      </c>
      <c r="H4" s="25">
        <v>12</v>
      </c>
      <c r="I4" s="25">
        <v>9</v>
      </c>
      <c r="J4" s="25">
        <v>9</v>
      </c>
      <c r="K4" s="25">
        <v>10</v>
      </c>
      <c r="L4" s="25">
        <v>9</v>
      </c>
      <c r="M4" s="25"/>
      <c r="N4" s="26"/>
      <c r="O4" s="24">
        <f aca="true" t="shared" si="0" ref="O4:O19">IF(B4="","",SUM(C4:M4)-(N4))</f>
        <v>89</v>
      </c>
      <c r="P4" s="68"/>
      <c r="Q4" s="82">
        <f aca="true" t="shared" si="1" ref="Q4:Q11">SUM(C4:E4)</f>
        <v>21</v>
      </c>
    </row>
    <row r="5" spans="1:17" ht="15.75" customHeight="1">
      <c r="A5" s="61">
        <v>2</v>
      </c>
      <c r="B5" s="21" t="s">
        <v>71</v>
      </c>
      <c r="C5" s="34"/>
      <c r="D5" s="34">
        <v>9</v>
      </c>
      <c r="E5" s="34"/>
      <c r="F5" s="34">
        <v>10</v>
      </c>
      <c r="G5" s="34">
        <v>9</v>
      </c>
      <c r="H5" s="34">
        <v>13</v>
      </c>
      <c r="I5" s="34">
        <v>10</v>
      </c>
      <c r="J5" s="34">
        <v>10</v>
      </c>
      <c r="K5" s="34">
        <v>9</v>
      </c>
      <c r="L5" s="34">
        <v>9</v>
      </c>
      <c r="M5" s="34"/>
      <c r="N5" s="34"/>
      <c r="O5" s="24">
        <f t="shared" si="0"/>
        <v>79</v>
      </c>
      <c r="P5" s="68"/>
      <c r="Q5" s="82">
        <f t="shared" si="1"/>
        <v>9</v>
      </c>
    </row>
    <row r="6" spans="1:23" ht="15.75" customHeight="1">
      <c r="A6" s="61">
        <v>3</v>
      </c>
      <c r="B6" s="21" t="s">
        <v>73</v>
      </c>
      <c r="C6" s="34"/>
      <c r="D6" s="34">
        <v>9</v>
      </c>
      <c r="E6" s="34"/>
      <c r="F6" s="34">
        <v>10</v>
      </c>
      <c r="G6" s="34">
        <v>10</v>
      </c>
      <c r="H6" s="34">
        <v>13</v>
      </c>
      <c r="I6" s="34">
        <v>10</v>
      </c>
      <c r="J6" s="34">
        <v>10</v>
      </c>
      <c r="K6" s="34">
        <v>9</v>
      </c>
      <c r="L6" s="34">
        <v>6</v>
      </c>
      <c r="M6" s="34"/>
      <c r="N6" s="34"/>
      <c r="O6" s="24">
        <f t="shared" si="0"/>
        <v>77</v>
      </c>
      <c r="P6" s="68"/>
      <c r="Q6" s="82">
        <f t="shared" si="1"/>
        <v>9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 t="s">
        <v>70</v>
      </c>
      <c r="C7" s="34"/>
      <c r="D7" s="34">
        <v>9</v>
      </c>
      <c r="E7" s="34"/>
      <c r="F7" s="34">
        <v>9</v>
      </c>
      <c r="G7" s="34">
        <v>10</v>
      </c>
      <c r="H7" s="34">
        <v>13</v>
      </c>
      <c r="I7" s="34">
        <v>9</v>
      </c>
      <c r="J7" s="34">
        <v>10</v>
      </c>
      <c r="K7" s="34">
        <v>9</v>
      </c>
      <c r="L7" s="34">
        <v>6</v>
      </c>
      <c r="M7" s="34"/>
      <c r="N7" s="34"/>
      <c r="O7" s="24">
        <f t="shared" si="0"/>
        <v>75</v>
      </c>
      <c r="P7" s="68"/>
      <c r="Q7" s="82">
        <f t="shared" si="1"/>
        <v>9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 t="s">
        <v>72</v>
      </c>
      <c r="C8" s="34"/>
      <c r="D8" s="34">
        <v>9</v>
      </c>
      <c r="E8" s="34"/>
      <c r="F8" s="34">
        <v>9</v>
      </c>
      <c r="G8" s="34">
        <v>9</v>
      </c>
      <c r="H8" s="34">
        <v>13</v>
      </c>
      <c r="I8" s="34">
        <v>9</v>
      </c>
      <c r="J8" s="34">
        <v>10</v>
      </c>
      <c r="K8" s="34">
        <v>9</v>
      </c>
      <c r="L8" s="34">
        <v>6</v>
      </c>
      <c r="M8" s="154"/>
      <c r="N8" s="34"/>
      <c r="O8" s="24">
        <f t="shared" si="0"/>
        <v>74</v>
      </c>
      <c r="P8" s="68"/>
      <c r="Q8" s="82">
        <f t="shared" si="1"/>
        <v>9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118</v>
      </c>
      <c r="C9" s="25"/>
      <c r="D9" s="25">
        <v>9</v>
      </c>
      <c r="E9" s="25"/>
      <c r="F9" s="25">
        <v>8</v>
      </c>
      <c r="G9" s="25"/>
      <c r="H9" s="25">
        <v>15</v>
      </c>
      <c r="I9" s="25">
        <v>8</v>
      </c>
      <c r="J9" s="25">
        <v>8</v>
      </c>
      <c r="K9" s="25">
        <v>10</v>
      </c>
      <c r="L9" s="25">
        <v>8</v>
      </c>
      <c r="M9" s="155"/>
      <c r="N9" s="26"/>
      <c r="O9" s="24">
        <f t="shared" si="0"/>
        <v>66</v>
      </c>
      <c r="P9" s="68"/>
      <c r="Q9" s="82">
        <f t="shared" si="1"/>
        <v>9</v>
      </c>
      <c r="V9" s="13"/>
    </row>
    <row r="10" spans="1:17" ht="15.75" customHeight="1">
      <c r="A10" s="61">
        <v>7</v>
      </c>
      <c r="B10" s="21">
        <v>119</v>
      </c>
      <c r="C10" s="25"/>
      <c r="D10" s="25">
        <v>9</v>
      </c>
      <c r="E10" s="25"/>
      <c r="F10" s="25">
        <v>9</v>
      </c>
      <c r="G10" s="25"/>
      <c r="H10" s="25">
        <v>11</v>
      </c>
      <c r="I10" s="25">
        <v>9</v>
      </c>
      <c r="J10" s="25">
        <v>9</v>
      </c>
      <c r="K10" s="25">
        <v>10</v>
      </c>
      <c r="L10" s="25">
        <v>8</v>
      </c>
      <c r="M10" s="155"/>
      <c r="N10" s="26"/>
      <c r="O10" s="24">
        <f t="shared" si="0"/>
        <v>65</v>
      </c>
      <c r="P10" s="68"/>
      <c r="Q10" s="82">
        <f t="shared" si="1"/>
        <v>9</v>
      </c>
    </row>
    <row r="11" spans="1:17" ht="15.75" customHeight="1">
      <c r="A11" s="61">
        <v>8</v>
      </c>
      <c r="B11" s="21">
        <v>140</v>
      </c>
      <c r="C11" s="25"/>
      <c r="D11" s="25">
        <v>9</v>
      </c>
      <c r="E11" s="25"/>
      <c r="F11" s="25">
        <v>9</v>
      </c>
      <c r="G11" s="25"/>
      <c r="H11" s="25">
        <v>12</v>
      </c>
      <c r="I11" s="25">
        <v>8</v>
      </c>
      <c r="J11" s="25">
        <v>9</v>
      </c>
      <c r="K11" s="25">
        <v>9</v>
      </c>
      <c r="L11" s="25">
        <v>8</v>
      </c>
      <c r="M11" s="155"/>
      <c r="N11" s="26"/>
      <c r="O11" s="24">
        <f t="shared" si="0"/>
        <v>64</v>
      </c>
      <c r="P11" s="68"/>
      <c r="Q11" s="82">
        <f t="shared" si="1"/>
        <v>9</v>
      </c>
    </row>
    <row r="12" spans="1:17" ht="15.75" customHeight="1">
      <c r="A12" s="61">
        <v>9</v>
      </c>
      <c r="B12" s="21" t="s">
        <v>90</v>
      </c>
      <c r="C12" s="25"/>
      <c r="D12" s="25">
        <v>9</v>
      </c>
      <c r="E12" s="25"/>
      <c r="F12" s="25">
        <v>7</v>
      </c>
      <c r="G12" s="25"/>
      <c r="H12" s="25">
        <v>11</v>
      </c>
      <c r="I12" s="25">
        <v>10</v>
      </c>
      <c r="J12" s="25">
        <v>10</v>
      </c>
      <c r="K12" s="25">
        <v>9</v>
      </c>
      <c r="L12" s="25">
        <v>6</v>
      </c>
      <c r="M12" s="25"/>
      <c r="N12" s="26"/>
      <c r="O12" s="24">
        <f t="shared" si="0"/>
        <v>62</v>
      </c>
      <c r="P12" s="69"/>
      <c r="Q12" s="82">
        <f aca="true" t="shared" si="2" ref="Q12:Q43">SUM(C12:E12)</f>
        <v>9</v>
      </c>
    </row>
    <row r="13" spans="1:17" ht="15.75" customHeight="1">
      <c r="A13" s="61">
        <v>10</v>
      </c>
      <c r="B13" s="21" t="s">
        <v>87</v>
      </c>
      <c r="C13" s="25"/>
      <c r="D13" s="25"/>
      <c r="E13" s="25"/>
      <c r="F13" s="25">
        <v>7</v>
      </c>
      <c r="G13" s="25"/>
      <c r="H13" s="25">
        <v>11</v>
      </c>
      <c r="I13" s="25">
        <v>10</v>
      </c>
      <c r="J13" s="25">
        <v>10</v>
      </c>
      <c r="K13" s="25">
        <v>9</v>
      </c>
      <c r="L13" s="25">
        <v>6</v>
      </c>
      <c r="M13" s="25"/>
      <c r="N13" s="26"/>
      <c r="O13" s="24">
        <f t="shared" si="0"/>
        <v>53</v>
      </c>
      <c r="P13" s="35"/>
      <c r="Q13" s="82">
        <f t="shared" si="2"/>
        <v>0</v>
      </c>
    </row>
    <row r="14" spans="1:19" ht="15.75" customHeight="1">
      <c r="A14" s="61">
        <v>11</v>
      </c>
      <c r="B14" s="21" t="s">
        <v>89</v>
      </c>
      <c r="C14" s="25"/>
      <c r="D14" s="25"/>
      <c r="E14" s="25"/>
      <c r="F14" s="25">
        <v>7</v>
      </c>
      <c r="G14" s="25"/>
      <c r="H14" s="25">
        <v>11</v>
      </c>
      <c r="I14" s="25">
        <v>9</v>
      </c>
      <c r="J14" s="25">
        <v>9</v>
      </c>
      <c r="K14" s="25">
        <v>9</v>
      </c>
      <c r="L14" s="25">
        <v>6</v>
      </c>
      <c r="M14" s="25"/>
      <c r="N14" s="26"/>
      <c r="O14" s="24">
        <f t="shared" si="0"/>
        <v>51</v>
      </c>
      <c r="P14" s="35"/>
      <c r="Q14" s="82">
        <f t="shared" si="2"/>
        <v>0</v>
      </c>
      <c r="R14" s="136"/>
      <c r="S14" s="136"/>
    </row>
    <row r="15" spans="1:17" ht="15.75" customHeight="1">
      <c r="A15" s="61">
        <v>12</v>
      </c>
      <c r="B15" s="21" t="s">
        <v>88</v>
      </c>
      <c r="C15" s="25"/>
      <c r="D15" s="25"/>
      <c r="E15" s="25"/>
      <c r="F15" s="25">
        <v>7</v>
      </c>
      <c r="G15" s="25"/>
      <c r="H15" s="25">
        <v>10</v>
      </c>
      <c r="I15" s="25">
        <v>9</v>
      </c>
      <c r="J15" s="25">
        <v>9</v>
      </c>
      <c r="K15" s="25">
        <v>9</v>
      </c>
      <c r="L15" s="25">
        <v>6</v>
      </c>
      <c r="M15" s="25"/>
      <c r="N15" s="26"/>
      <c r="O15" s="24">
        <f t="shared" si="0"/>
        <v>50</v>
      </c>
      <c r="P15" s="69"/>
      <c r="Q15" s="82">
        <f t="shared" si="2"/>
        <v>0</v>
      </c>
    </row>
    <row r="16" spans="1:17" ht="15.75" customHeight="1">
      <c r="A16" s="61">
        <v>13</v>
      </c>
      <c r="B16" s="21">
        <v>132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140"/>
      <c r="O16" s="24">
        <f t="shared" si="0"/>
        <v>0</v>
      </c>
      <c r="P16" s="69"/>
      <c r="Q16" s="82">
        <f t="shared" si="2"/>
        <v>0</v>
      </c>
    </row>
    <row r="17" spans="1:17" ht="15.75" customHeight="1">
      <c r="A17" s="61">
        <v>14</v>
      </c>
      <c r="B17" s="21">
        <v>76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41"/>
      <c r="O17" s="24">
        <f t="shared" si="0"/>
        <v>0</v>
      </c>
      <c r="P17" s="69"/>
      <c r="Q17" s="82">
        <f t="shared" si="2"/>
        <v>0</v>
      </c>
    </row>
    <row r="18" spans="1:17" ht="15.75" customHeight="1">
      <c r="A18" s="61">
        <v>15</v>
      </c>
      <c r="B18" s="21">
        <v>55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40"/>
      <c r="O18" s="24">
        <f t="shared" si="0"/>
        <v>0</v>
      </c>
      <c r="P18" s="68"/>
      <c r="Q18" s="82">
        <f t="shared" si="2"/>
        <v>0</v>
      </c>
    </row>
    <row r="19" spans="1:17" ht="15.75" customHeight="1">
      <c r="A19" s="61">
        <v>16</v>
      </c>
      <c r="B19" s="21">
        <v>147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40"/>
      <c r="O19" s="24">
        <f t="shared" si="0"/>
        <v>0</v>
      </c>
      <c r="P19" s="69"/>
      <c r="Q19" s="82">
        <f t="shared" si="2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aca="true" t="shared" si="3" ref="O20:O43">IF(B20="","",SUM(C20:M20)-(N20))</f>
      </c>
      <c r="P20" s="69"/>
      <c r="Q20" s="82">
        <f t="shared" si="2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3"/>
      </c>
      <c r="P21" s="69"/>
      <c r="Q21" s="82">
        <f t="shared" si="2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3"/>
      </c>
      <c r="P22" s="69"/>
      <c r="Q22" s="82">
        <f t="shared" si="2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3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3"/>
      </c>
      <c r="P24" s="69"/>
      <c r="Q24" s="82">
        <f t="shared" si="2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3"/>
      </c>
      <c r="P25" s="69"/>
      <c r="Q25" s="82">
        <f t="shared" si="2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3"/>
      </c>
      <c r="P26" s="69"/>
      <c r="Q26" s="82">
        <f t="shared" si="2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3"/>
      </c>
      <c r="P27" s="69"/>
      <c r="Q27" s="82">
        <f t="shared" si="2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3"/>
      </c>
      <c r="P28" s="69"/>
      <c r="Q28" s="82">
        <f t="shared" si="2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3"/>
      </c>
      <c r="P29" s="69"/>
      <c r="Q29" s="82">
        <f t="shared" si="2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3"/>
      </c>
      <c r="P30" s="69"/>
      <c r="Q30" s="82">
        <f t="shared" si="2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3"/>
      </c>
      <c r="P31" s="69"/>
      <c r="Q31" s="82">
        <f t="shared" si="2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69"/>
      <c r="Q32" s="82">
        <f t="shared" si="2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69"/>
      <c r="Q33" s="82">
        <f t="shared" si="2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3"/>
      </c>
      <c r="P34" s="69"/>
      <c r="Q34" s="82">
        <f t="shared" si="2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3"/>
      </c>
      <c r="P35" s="69"/>
      <c r="Q35" s="82">
        <f t="shared" si="2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69"/>
      <c r="Q36" s="82">
        <f t="shared" si="2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3"/>
      </c>
      <c r="P37" s="69"/>
      <c r="Q37" s="82">
        <f t="shared" si="2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3"/>
      </c>
      <c r="P38" s="69"/>
      <c r="Q38" s="82">
        <f t="shared" si="2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3"/>
      </c>
      <c r="P39" s="69"/>
      <c r="Q39" s="82">
        <f t="shared" si="2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3"/>
      </c>
      <c r="P40" s="69"/>
      <c r="Q40" s="82">
        <f t="shared" si="2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3"/>
      </c>
      <c r="P41" s="69"/>
      <c r="Q41" s="82">
        <f t="shared" si="2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69"/>
      <c r="Q42" s="82">
        <f t="shared" si="2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3"/>
      </c>
      <c r="P43" s="69"/>
      <c r="Q43" s="82">
        <f t="shared" si="2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W18" sqref="W18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102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13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 t="s">
        <v>126</v>
      </c>
      <c r="C4" s="25">
        <v>12</v>
      </c>
      <c r="D4" s="25"/>
      <c r="E4" s="25">
        <v>6</v>
      </c>
      <c r="F4" s="25">
        <v>8</v>
      </c>
      <c r="G4" s="25">
        <v>12</v>
      </c>
      <c r="H4" s="25">
        <v>13</v>
      </c>
      <c r="I4" s="25">
        <v>10</v>
      </c>
      <c r="J4" s="25">
        <v>10</v>
      </c>
      <c r="K4" s="25">
        <v>10</v>
      </c>
      <c r="L4" s="25">
        <v>8</v>
      </c>
      <c r="M4" s="25"/>
      <c r="N4" s="26"/>
      <c r="O4" s="24">
        <f aca="true" t="shared" si="0" ref="O4:O11">IF(B4="","",SUM(C4:M4)-(N4))</f>
        <v>89</v>
      </c>
      <c r="P4" s="68"/>
      <c r="Q4" s="82">
        <f aca="true" t="shared" si="1" ref="Q4:Q43">SUM(C4:E4)</f>
        <v>18</v>
      </c>
    </row>
    <row r="5" spans="1:17" ht="15.75" customHeight="1">
      <c r="A5" s="61">
        <v>2</v>
      </c>
      <c r="B5" s="21" t="s">
        <v>127</v>
      </c>
      <c r="C5" s="25">
        <v>13</v>
      </c>
      <c r="D5" s="25"/>
      <c r="E5" s="25"/>
      <c r="F5" s="25">
        <v>8</v>
      </c>
      <c r="G5" s="25">
        <v>13</v>
      </c>
      <c r="H5" s="25">
        <v>13</v>
      </c>
      <c r="I5" s="25">
        <v>9</v>
      </c>
      <c r="J5" s="25">
        <v>9</v>
      </c>
      <c r="K5" s="25">
        <v>9</v>
      </c>
      <c r="L5" s="25">
        <v>8</v>
      </c>
      <c r="M5" s="25"/>
      <c r="N5" s="26"/>
      <c r="O5" s="24">
        <f t="shared" si="0"/>
        <v>82</v>
      </c>
      <c r="P5" s="68"/>
      <c r="Q5" s="82">
        <f t="shared" si="1"/>
        <v>13</v>
      </c>
    </row>
    <row r="6" spans="1:23" ht="15.75" customHeight="1">
      <c r="A6" s="61">
        <v>3</v>
      </c>
      <c r="B6" s="21" t="s">
        <v>116</v>
      </c>
      <c r="C6" s="25"/>
      <c r="D6" s="25"/>
      <c r="E6" s="25">
        <v>7</v>
      </c>
      <c r="F6" s="25">
        <v>8</v>
      </c>
      <c r="G6" s="25">
        <v>14</v>
      </c>
      <c r="H6" s="25">
        <v>14</v>
      </c>
      <c r="I6" s="25">
        <v>10</v>
      </c>
      <c r="J6" s="25">
        <v>10</v>
      </c>
      <c r="K6" s="25">
        <v>9</v>
      </c>
      <c r="L6" s="25">
        <v>9</v>
      </c>
      <c r="M6" s="25"/>
      <c r="N6" s="26"/>
      <c r="O6" s="24">
        <f t="shared" si="0"/>
        <v>81</v>
      </c>
      <c r="P6" s="68"/>
      <c r="Q6" s="82">
        <f t="shared" si="1"/>
        <v>7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 t="s">
        <v>84</v>
      </c>
      <c r="C7" s="25">
        <v>12</v>
      </c>
      <c r="D7" s="25"/>
      <c r="E7" s="25">
        <v>6</v>
      </c>
      <c r="F7" s="25">
        <v>7</v>
      </c>
      <c r="G7" s="25"/>
      <c r="H7" s="25">
        <v>13</v>
      </c>
      <c r="I7" s="25">
        <v>10</v>
      </c>
      <c r="J7" s="25">
        <v>10</v>
      </c>
      <c r="K7" s="25">
        <v>10</v>
      </c>
      <c r="L7" s="25">
        <v>9</v>
      </c>
      <c r="M7" s="25"/>
      <c r="N7" s="26"/>
      <c r="O7" s="24">
        <f t="shared" si="0"/>
        <v>77</v>
      </c>
      <c r="P7" s="68"/>
      <c r="Q7" s="82">
        <f t="shared" si="1"/>
        <v>18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 t="s">
        <v>106</v>
      </c>
      <c r="C8" s="34">
        <v>12</v>
      </c>
      <c r="D8" s="34"/>
      <c r="E8" s="34">
        <v>6</v>
      </c>
      <c r="F8" s="34">
        <v>9</v>
      </c>
      <c r="G8" s="34"/>
      <c r="H8" s="34">
        <v>12</v>
      </c>
      <c r="I8" s="34">
        <v>9</v>
      </c>
      <c r="J8" s="34">
        <v>9</v>
      </c>
      <c r="K8" s="34">
        <v>9</v>
      </c>
      <c r="L8" s="34">
        <v>6</v>
      </c>
      <c r="M8" s="34"/>
      <c r="N8" s="34"/>
      <c r="O8" s="24">
        <f t="shared" si="0"/>
        <v>72</v>
      </c>
      <c r="P8" s="68"/>
      <c r="Q8" s="82">
        <f t="shared" si="1"/>
        <v>18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 t="s">
        <v>104</v>
      </c>
      <c r="C9" s="34"/>
      <c r="D9" s="34"/>
      <c r="E9" s="34"/>
      <c r="F9" s="34">
        <v>10</v>
      </c>
      <c r="G9" s="34"/>
      <c r="H9" s="34">
        <v>12</v>
      </c>
      <c r="I9" s="34">
        <v>9</v>
      </c>
      <c r="J9" s="34">
        <v>9</v>
      </c>
      <c r="K9" s="34">
        <v>10</v>
      </c>
      <c r="L9" s="34">
        <v>7</v>
      </c>
      <c r="M9" s="34"/>
      <c r="N9" s="34"/>
      <c r="O9" s="24">
        <f t="shared" si="0"/>
        <v>57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 t="s">
        <v>105</v>
      </c>
      <c r="C10" s="34"/>
      <c r="D10" s="34"/>
      <c r="E10" s="34"/>
      <c r="F10" s="34">
        <v>9</v>
      </c>
      <c r="G10" s="34"/>
      <c r="H10" s="34">
        <v>11</v>
      </c>
      <c r="I10" s="34">
        <v>10</v>
      </c>
      <c r="J10" s="34">
        <v>10</v>
      </c>
      <c r="K10" s="34">
        <v>10</v>
      </c>
      <c r="L10" s="34">
        <v>6</v>
      </c>
      <c r="M10" s="34"/>
      <c r="N10" s="34"/>
      <c r="O10" s="24">
        <f t="shared" si="0"/>
        <v>56</v>
      </c>
      <c r="P10" s="68"/>
      <c r="Q10" s="82">
        <f t="shared" si="1"/>
        <v>0</v>
      </c>
    </row>
    <row r="11" spans="1:17" ht="15.75" customHeight="1">
      <c r="A11" s="61">
        <v>8</v>
      </c>
      <c r="B11" s="21" t="s">
        <v>103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4">
        <f t="shared" si="0"/>
        <v>0</v>
      </c>
      <c r="P11" s="68"/>
      <c r="Q11" s="82">
        <f t="shared" si="1"/>
        <v>0</v>
      </c>
    </row>
    <row r="12" spans="1:17" ht="15.75" customHeight="1">
      <c r="A12" s="61">
        <v>9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aca="true" t="shared" si="2" ref="O12:O43">IF(B12="","",SUM(C12:M12)-(N12))</f>
      </c>
      <c r="P12" s="69"/>
      <c r="Q12" s="82">
        <f t="shared" si="1"/>
        <v>0</v>
      </c>
    </row>
    <row r="13" spans="1:17" ht="15.75" customHeight="1">
      <c r="A13" s="61">
        <v>10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2"/>
      </c>
      <c r="P13" s="35"/>
      <c r="Q13" s="82">
        <f t="shared" si="1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2"/>
      </c>
      <c r="P14" s="35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4">
        <f t="shared" si="2"/>
      </c>
      <c r="P15" s="69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6:T6"/>
    <mergeCell ref="S7:T7"/>
    <mergeCell ref="S8:T8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2" sqref="V12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64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143</v>
      </c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14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150">
        <v>43</v>
      </c>
      <c r="C4" s="157">
        <v>12</v>
      </c>
      <c r="D4" s="157">
        <v>11</v>
      </c>
      <c r="E4" s="157">
        <v>6</v>
      </c>
      <c r="F4" s="157">
        <v>9</v>
      </c>
      <c r="G4" s="157">
        <v>13</v>
      </c>
      <c r="H4" s="157">
        <v>12</v>
      </c>
      <c r="I4" s="157">
        <v>11</v>
      </c>
      <c r="J4" s="157">
        <v>11</v>
      </c>
      <c r="K4" s="157">
        <v>12</v>
      </c>
      <c r="L4" s="157">
        <v>8</v>
      </c>
      <c r="M4" s="157">
        <v>3</v>
      </c>
      <c r="N4" s="28"/>
      <c r="O4" s="24">
        <f aca="true" t="shared" si="0" ref="O4:O19">IF(B4="","",SUM(C4:M4)-(N4))</f>
        <v>108</v>
      </c>
      <c r="P4" s="68"/>
      <c r="Q4" s="82">
        <f aca="true" t="shared" si="1" ref="Q4:Q11">SUM(C4:E4)</f>
        <v>29</v>
      </c>
    </row>
    <row r="5" spans="1:17" ht="15.75" customHeight="1">
      <c r="A5" s="61">
        <v>2</v>
      </c>
      <c r="B5" s="21" t="s">
        <v>81</v>
      </c>
      <c r="C5" s="27">
        <v>14</v>
      </c>
      <c r="D5" s="27">
        <v>12</v>
      </c>
      <c r="E5" s="27">
        <v>6</v>
      </c>
      <c r="F5" s="27">
        <v>9</v>
      </c>
      <c r="G5" s="27">
        <v>10</v>
      </c>
      <c r="H5" s="27">
        <v>12</v>
      </c>
      <c r="I5" s="27">
        <v>10</v>
      </c>
      <c r="J5" s="27">
        <v>9</v>
      </c>
      <c r="K5" s="27">
        <v>10</v>
      </c>
      <c r="L5" s="27">
        <v>10</v>
      </c>
      <c r="M5" s="27">
        <v>3</v>
      </c>
      <c r="N5" s="28"/>
      <c r="O5" s="24">
        <f t="shared" si="0"/>
        <v>105</v>
      </c>
      <c r="P5" s="68"/>
      <c r="Q5" s="82">
        <f t="shared" si="1"/>
        <v>32</v>
      </c>
    </row>
    <row r="6" spans="1:23" ht="15.75" customHeight="1">
      <c r="A6" s="61">
        <v>3</v>
      </c>
      <c r="B6" s="150">
        <v>85</v>
      </c>
      <c r="C6" s="157">
        <v>12</v>
      </c>
      <c r="D6" s="157">
        <v>9</v>
      </c>
      <c r="E6" s="157">
        <v>6</v>
      </c>
      <c r="F6" s="157">
        <v>9</v>
      </c>
      <c r="G6" s="157">
        <v>12</v>
      </c>
      <c r="H6" s="157">
        <v>13</v>
      </c>
      <c r="I6" s="157">
        <v>11</v>
      </c>
      <c r="J6" s="157">
        <v>10</v>
      </c>
      <c r="K6" s="157">
        <v>10</v>
      </c>
      <c r="L6" s="157">
        <v>9</v>
      </c>
      <c r="M6" s="157">
        <v>3</v>
      </c>
      <c r="N6" s="28"/>
      <c r="O6" s="24">
        <f t="shared" si="0"/>
        <v>104</v>
      </c>
      <c r="P6" s="68"/>
      <c r="Q6" s="82">
        <f t="shared" si="1"/>
        <v>27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 t="s">
        <v>77</v>
      </c>
      <c r="C7" s="32">
        <v>13</v>
      </c>
      <c r="D7" s="32">
        <v>9</v>
      </c>
      <c r="E7" s="32">
        <v>6</v>
      </c>
      <c r="F7" s="32">
        <v>10</v>
      </c>
      <c r="G7" s="32">
        <v>9</v>
      </c>
      <c r="H7" s="32">
        <v>12</v>
      </c>
      <c r="I7" s="32">
        <v>9</v>
      </c>
      <c r="J7" s="32">
        <v>10</v>
      </c>
      <c r="K7" s="32">
        <v>11</v>
      </c>
      <c r="L7" s="32">
        <v>10</v>
      </c>
      <c r="M7" s="32">
        <v>3</v>
      </c>
      <c r="N7" s="156"/>
      <c r="O7" s="24">
        <f t="shared" si="0"/>
        <v>102</v>
      </c>
      <c r="P7" s="68"/>
      <c r="Q7" s="82">
        <f t="shared" si="1"/>
        <v>28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 t="s">
        <v>105</v>
      </c>
      <c r="C8" s="34">
        <v>13</v>
      </c>
      <c r="D8" s="34">
        <v>11</v>
      </c>
      <c r="E8" s="34">
        <v>6</v>
      </c>
      <c r="F8" s="34">
        <v>9</v>
      </c>
      <c r="G8" s="34">
        <v>9</v>
      </c>
      <c r="H8" s="34">
        <v>12</v>
      </c>
      <c r="I8" s="34">
        <v>10</v>
      </c>
      <c r="J8" s="34">
        <v>9</v>
      </c>
      <c r="K8" s="34">
        <v>10</v>
      </c>
      <c r="L8" s="34">
        <v>9</v>
      </c>
      <c r="M8" s="34"/>
      <c r="N8" s="34"/>
      <c r="O8" s="24">
        <f t="shared" si="0"/>
        <v>98</v>
      </c>
      <c r="P8" s="68"/>
      <c r="Q8" s="82">
        <f t="shared" si="1"/>
        <v>30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150">
        <v>1</v>
      </c>
      <c r="C9" s="34"/>
      <c r="D9" s="34">
        <v>9</v>
      </c>
      <c r="E9" s="34">
        <v>7</v>
      </c>
      <c r="F9" s="34">
        <v>10</v>
      </c>
      <c r="G9" s="34">
        <v>12</v>
      </c>
      <c r="H9" s="34">
        <v>13</v>
      </c>
      <c r="I9" s="34">
        <v>10</v>
      </c>
      <c r="J9" s="34">
        <v>11</v>
      </c>
      <c r="K9" s="34">
        <v>12</v>
      </c>
      <c r="L9" s="34">
        <v>7</v>
      </c>
      <c r="M9" s="34"/>
      <c r="N9" s="34"/>
      <c r="O9" s="24">
        <f t="shared" si="0"/>
        <v>91</v>
      </c>
      <c r="P9" s="68"/>
      <c r="Q9" s="82">
        <f t="shared" si="1"/>
        <v>16</v>
      </c>
      <c r="V9" s="13"/>
    </row>
    <row r="10" spans="1:17" ht="15.75" customHeight="1">
      <c r="A10" s="61">
        <v>7</v>
      </c>
      <c r="B10" s="21">
        <v>30</v>
      </c>
      <c r="C10" s="25">
        <v>12</v>
      </c>
      <c r="D10" s="25">
        <v>9</v>
      </c>
      <c r="E10" s="25"/>
      <c r="F10" s="25">
        <v>8</v>
      </c>
      <c r="G10" s="25">
        <v>11</v>
      </c>
      <c r="H10" s="25">
        <v>12</v>
      </c>
      <c r="I10" s="25">
        <v>9</v>
      </c>
      <c r="J10" s="25">
        <v>10</v>
      </c>
      <c r="K10" s="25">
        <v>11</v>
      </c>
      <c r="L10" s="25">
        <v>8</v>
      </c>
      <c r="M10" s="25"/>
      <c r="N10" s="26"/>
      <c r="O10" s="24">
        <f t="shared" si="0"/>
        <v>90</v>
      </c>
      <c r="P10" s="68"/>
      <c r="Q10" s="82">
        <f t="shared" si="1"/>
        <v>21</v>
      </c>
    </row>
    <row r="11" spans="1:17" ht="15.75" customHeight="1">
      <c r="A11" s="61">
        <v>8</v>
      </c>
      <c r="B11" s="21">
        <v>58</v>
      </c>
      <c r="C11" s="25">
        <v>12</v>
      </c>
      <c r="D11" s="25">
        <v>9</v>
      </c>
      <c r="E11" s="25"/>
      <c r="F11" s="25">
        <v>8</v>
      </c>
      <c r="G11" s="25">
        <v>11</v>
      </c>
      <c r="H11" s="25">
        <v>11</v>
      </c>
      <c r="I11" s="25">
        <v>9</v>
      </c>
      <c r="J11" s="25">
        <v>10</v>
      </c>
      <c r="K11" s="25">
        <v>10</v>
      </c>
      <c r="L11" s="25">
        <v>8</v>
      </c>
      <c r="M11" s="25"/>
      <c r="N11" s="26"/>
      <c r="O11" s="24">
        <f t="shared" si="0"/>
        <v>88</v>
      </c>
      <c r="P11" s="68"/>
      <c r="Q11" s="82">
        <f t="shared" si="1"/>
        <v>21</v>
      </c>
    </row>
    <row r="12" spans="1:17" ht="15.75" customHeight="1">
      <c r="A12" s="61">
        <v>9</v>
      </c>
      <c r="B12" s="21" t="s">
        <v>74</v>
      </c>
      <c r="C12" s="34">
        <v>13</v>
      </c>
      <c r="D12" s="34">
        <v>10</v>
      </c>
      <c r="E12" s="34">
        <v>6</v>
      </c>
      <c r="F12" s="34">
        <v>9</v>
      </c>
      <c r="G12" s="34"/>
      <c r="H12" s="34">
        <v>12</v>
      </c>
      <c r="I12" s="34">
        <v>9</v>
      </c>
      <c r="J12" s="34">
        <v>9</v>
      </c>
      <c r="K12" s="34">
        <v>9</v>
      </c>
      <c r="L12" s="34">
        <v>6</v>
      </c>
      <c r="M12" s="34"/>
      <c r="N12" s="26"/>
      <c r="O12" s="24">
        <f t="shared" si="0"/>
        <v>83</v>
      </c>
      <c r="P12" s="68"/>
      <c r="Q12" s="82">
        <f aca="true" t="shared" si="2" ref="Q12:Q43">SUM(C12:E12)</f>
        <v>29</v>
      </c>
    </row>
    <row r="13" spans="1:17" ht="15.75" customHeight="1">
      <c r="A13" s="61">
        <v>10</v>
      </c>
      <c r="B13" s="21">
        <v>74</v>
      </c>
      <c r="C13" s="25">
        <v>0</v>
      </c>
      <c r="D13" s="25">
        <v>9</v>
      </c>
      <c r="E13" s="25"/>
      <c r="F13" s="25">
        <v>7</v>
      </c>
      <c r="G13" s="25">
        <v>11</v>
      </c>
      <c r="H13" s="25">
        <v>13</v>
      </c>
      <c r="I13" s="25">
        <v>9</v>
      </c>
      <c r="J13" s="25">
        <v>9</v>
      </c>
      <c r="K13" s="25">
        <v>10</v>
      </c>
      <c r="L13" s="25">
        <v>7</v>
      </c>
      <c r="M13" s="25"/>
      <c r="N13" s="26"/>
      <c r="O13" s="24">
        <f t="shared" si="0"/>
        <v>75</v>
      </c>
      <c r="P13" s="68"/>
      <c r="Q13" s="82">
        <f t="shared" si="2"/>
        <v>9</v>
      </c>
    </row>
    <row r="14" spans="1:19" ht="15.75" customHeight="1">
      <c r="A14" s="61">
        <v>11</v>
      </c>
      <c r="B14" s="21" t="s">
        <v>76</v>
      </c>
      <c r="C14" s="25"/>
      <c r="D14" s="25">
        <v>10</v>
      </c>
      <c r="E14" s="25">
        <v>6</v>
      </c>
      <c r="F14" s="25">
        <v>9</v>
      </c>
      <c r="G14" s="25"/>
      <c r="H14" s="25">
        <v>11</v>
      </c>
      <c r="I14" s="25">
        <v>11</v>
      </c>
      <c r="J14" s="25">
        <v>9</v>
      </c>
      <c r="K14" s="25">
        <v>9</v>
      </c>
      <c r="L14" s="25">
        <v>7</v>
      </c>
      <c r="M14" s="25"/>
      <c r="N14" s="34"/>
      <c r="O14" s="24">
        <f t="shared" si="0"/>
        <v>72</v>
      </c>
      <c r="P14" s="68"/>
      <c r="Q14" s="82">
        <f t="shared" si="2"/>
        <v>16</v>
      </c>
      <c r="R14" s="136"/>
      <c r="S14" s="136"/>
    </row>
    <row r="15" spans="1:17" ht="15.75" customHeight="1">
      <c r="A15" s="61">
        <v>12</v>
      </c>
      <c r="B15" s="21">
        <v>69</v>
      </c>
      <c r="C15" s="25"/>
      <c r="D15" s="25"/>
      <c r="E15" s="25"/>
      <c r="F15" s="25">
        <v>8</v>
      </c>
      <c r="G15" s="25">
        <v>12</v>
      </c>
      <c r="H15" s="25">
        <v>11</v>
      </c>
      <c r="I15" s="25">
        <v>9</v>
      </c>
      <c r="J15" s="25">
        <v>9</v>
      </c>
      <c r="K15" s="25">
        <v>10</v>
      </c>
      <c r="L15" s="25">
        <v>8</v>
      </c>
      <c r="M15" s="25"/>
      <c r="N15" s="26"/>
      <c r="O15" s="24">
        <f t="shared" si="0"/>
        <v>67</v>
      </c>
      <c r="P15" s="68"/>
      <c r="Q15" s="82">
        <f t="shared" si="2"/>
        <v>0</v>
      </c>
    </row>
    <row r="16" spans="1:17" ht="15.75" customHeight="1">
      <c r="A16" s="61">
        <v>13</v>
      </c>
      <c r="B16" s="150">
        <v>93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24">
        <f t="shared" si="0"/>
        <v>0</v>
      </c>
      <c r="P16" s="69"/>
      <c r="Q16" s="82">
        <f t="shared" si="2"/>
        <v>0</v>
      </c>
    </row>
    <row r="17" spans="1:17" ht="15.75" customHeight="1">
      <c r="A17" s="61">
        <v>14</v>
      </c>
      <c r="B17" s="21" t="s">
        <v>75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4"/>
      <c r="O17" s="24">
        <f t="shared" si="0"/>
        <v>0</v>
      </c>
      <c r="P17" s="69"/>
      <c r="Q17" s="82">
        <f t="shared" si="2"/>
        <v>0</v>
      </c>
    </row>
    <row r="18" spans="1:17" ht="15.75" customHeight="1">
      <c r="A18" s="61">
        <v>15</v>
      </c>
      <c r="B18" s="21" t="s">
        <v>124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4">
        <f t="shared" si="0"/>
        <v>0</v>
      </c>
      <c r="P18" s="68"/>
      <c r="Q18" s="82">
        <f t="shared" si="2"/>
        <v>0</v>
      </c>
    </row>
    <row r="19" spans="1:17" ht="15.75" customHeight="1">
      <c r="A19" s="61">
        <v>16</v>
      </c>
      <c r="B19" s="21" t="s">
        <v>125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0"/>
        <v>0</v>
      </c>
      <c r="P19" s="69"/>
      <c r="Q19" s="82">
        <f t="shared" si="2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aca="true" t="shared" si="3" ref="O20:O43">IF(B20="","",SUM(C20:M20)-(N20))</f>
      </c>
      <c r="P20" s="69"/>
      <c r="Q20" s="82">
        <f t="shared" si="2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3"/>
      </c>
      <c r="P21" s="69"/>
      <c r="Q21" s="82">
        <f t="shared" si="2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3"/>
      </c>
      <c r="P22" s="69"/>
      <c r="Q22" s="82">
        <f t="shared" si="2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3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3"/>
      </c>
      <c r="P24" s="69"/>
      <c r="Q24" s="82">
        <f t="shared" si="2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3"/>
      </c>
      <c r="P25" s="69"/>
      <c r="Q25" s="82">
        <f t="shared" si="2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3"/>
      </c>
      <c r="P26" s="69"/>
      <c r="Q26" s="82">
        <f t="shared" si="2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3"/>
      </c>
      <c r="P27" s="69"/>
      <c r="Q27" s="82">
        <f t="shared" si="2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3"/>
      </c>
      <c r="P28" s="69"/>
      <c r="Q28" s="82">
        <f t="shared" si="2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3"/>
      </c>
      <c r="P29" s="69"/>
      <c r="Q29" s="82">
        <f t="shared" si="2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3"/>
      </c>
      <c r="P30" s="69"/>
      <c r="Q30" s="82">
        <f t="shared" si="2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3"/>
      </c>
      <c r="P31" s="69"/>
      <c r="Q31" s="82">
        <f t="shared" si="2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69"/>
      <c r="Q32" s="82">
        <f t="shared" si="2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69"/>
      <c r="Q33" s="82">
        <f t="shared" si="2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3"/>
      </c>
      <c r="P34" s="69"/>
      <c r="Q34" s="82">
        <f t="shared" si="2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3"/>
      </c>
      <c r="P35" s="69"/>
      <c r="Q35" s="82">
        <f t="shared" si="2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69"/>
      <c r="Q36" s="82">
        <f t="shared" si="2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3"/>
      </c>
      <c r="P37" s="69"/>
      <c r="Q37" s="82">
        <f t="shared" si="2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3"/>
      </c>
      <c r="P38" s="69"/>
      <c r="Q38" s="82">
        <f t="shared" si="2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3"/>
      </c>
      <c r="P39" s="69"/>
      <c r="Q39" s="82">
        <f t="shared" si="2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3"/>
      </c>
      <c r="P40" s="69"/>
      <c r="Q40" s="82">
        <f t="shared" si="2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3"/>
      </c>
      <c r="P41" s="69"/>
      <c r="Q41" s="82">
        <f t="shared" si="2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69"/>
      <c r="Q42" s="82">
        <f t="shared" si="2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3"/>
      </c>
      <c r="P43" s="69"/>
      <c r="Q43" s="82">
        <f t="shared" si="2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6" sqref="V16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97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144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 t="s">
        <v>98</v>
      </c>
      <c r="C4" s="34">
        <v>12</v>
      </c>
      <c r="D4" s="34">
        <v>9</v>
      </c>
      <c r="E4" s="34">
        <v>6</v>
      </c>
      <c r="F4" s="34">
        <v>9</v>
      </c>
      <c r="G4" s="34">
        <v>12</v>
      </c>
      <c r="H4" s="34">
        <v>11</v>
      </c>
      <c r="I4" s="34">
        <v>9</v>
      </c>
      <c r="J4" s="34">
        <v>9</v>
      </c>
      <c r="K4" s="34">
        <v>10</v>
      </c>
      <c r="L4" s="34">
        <v>6</v>
      </c>
      <c r="M4" s="34"/>
      <c r="N4" s="34"/>
      <c r="O4" s="24">
        <f aca="true" t="shared" si="0" ref="O4:O11">IF(B4="","",SUM(C4:M4)-(N4))</f>
        <v>93</v>
      </c>
      <c r="P4" s="68"/>
      <c r="Q4" s="82">
        <f aca="true" t="shared" si="1" ref="Q4:Q11">SUM(C4:E4)</f>
        <v>27</v>
      </c>
    </row>
    <row r="5" spans="1:17" ht="15.75" customHeight="1">
      <c r="A5" s="61">
        <v>2</v>
      </c>
      <c r="B5" s="21" t="s">
        <v>100</v>
      </c>
      <c r="C5" s="34">
        <v>12</v>
      </c>
      <c r="D5" s="34">
        <v>9</v>
      </c>
      <c r="E5" s="34">
        <v>6</v>
      </c>
      <c r="F5" s="34">
        <v>10</v>
      </c>
      <c r="G5" s="34">
        <v>11</v>
      </c>
      <c r="H5" s="34">
        <v>11</v>
      </c>
      <c r="I5" s="34">
        <v>9</v>
      </c>
      <c r="J5" s="34">
        <v>9</v>
      </c>
      <c r="K5" s="34">
        <v>10</v>
      </c>
      <c r="L5" s="34">
        <v>6</v>
      </c>
      <c r="M5" s="34"/>
      <c r="N5" s="26"/>
      <c r="O5" s="24">
        <f t="shared" si="0"/>
        <v>93</v>
      </c>
      <c r="P5" s="68"/>
      <c r="Q5" s="82">
        <f t="shared" si="1"/>
        <v>27</v>
      </c>
    </row>
    <row r="6" spans="1:23" ht="15.75" customHeight="1">
      <c r="A6" s="61">
        <v>3</v>
      </c>
      <c r="B6" s="21" t="s">
        <v>109</v>
      </c>
      <c r="C6" s="34"/>
      <c r="D6" s="34">
        <v>9</v>
      </c>
      <c r="E6" s="34">
        <v>6</v>
      </c>
      <c r="F6" s="34">
        <v>9</v>
      </c>
      <c r="G6" s="34">
        <v>13</v>
      </c>
      <c r="H6" s="34">
        <v>12</v>
      </c>
      <c r="I6" s="34">
        <v>10</v>
      </c>
      <c r="J6" s="34">
        <v>9</v>
      </c>
      <c r="K6" s="34">
        <v>9</v>
      </c>
      <c r="L6" s="34">
        <v>9</v>
      </c>
      <c r="M6" s="34"/>
      <c r="N6" s="26"/>
      <c r="O6" s="24">
        <f t="shared" si="0"/>
        <v>86</v>
      </c>
      <c r="P6" s="68"/>
      <c r="Q6" s="82">
        <f t="shared" si="1"/>
        <v>15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 t="s">
        <v>101</v>
      </c>
      <c r="C7" s="34">
        <v>13</v>
      </c>
      <c r="D7" s="34"/>
      <c r="E7" s="34"/>
      <c r="F7" s="34">
        <v>10</v>
      </c>
      <c r="G7" s="34">
        <v>12</v>
      </c>
      <c r="H7" s="34">
        <v>12</v>
      </c>
      <c r="I7" s="34">
        <v>9</v>
      </c>
      <c r="J7" s="34">
        <v>9</v>
      </c>
      <c r="K7" s="34">
        <v>10</v>
      </c>
      <c r="L7" s="34">
        <v>9</v>
      </c>
      <c r="M7" s="34"/>
      <c r="N7" s="34"/>
      <c r="O7" s="24">
        <f t="shared" si="0"/>
        <v>84</v>
      </c>
      <c r="P7" s="68"/>
      <c r="Q7" s="82">
        <f t="shared" si="1"/>
        <v>13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 t="s">
        <v>111</v>
      </c>
      <c r="C8" s="34"/>
      <c r="D8" s="34"/>
      <c r="E8" s="34">
        <v>6</v>
      </c>
      <c r="F8" s="34">
        <v>10</v>
      </c>
      <c r="G8" s="34">
        <v>14</v>
      </c>
      <c r="H8" s="34">
        <v>14</v>
      </c>
      <c r="I8" s="34">
        <v>10</v>
      </c>
      <c r="J8" s="34">
        <v>10</v>
      </c>
      <c r="K8" s="34">
        <v>9</v>
      </c>
      <c r="L8" s="34">
        <v>10</v>
      </c>
      <c r="M8" s="34"/>
      <c r="N8" s="34"/>
      <c r="O8" s="24">
        <f t="shared" si="0"/>
        <v>83</v>
      </c>
      <c r="P8" s="68"/>
      <c r="Q8" s="82">
        <f t="shared" si="1"/>
        <v>6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 t="s">
        <v>99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4">
        <f t="shared" si="0"/>
        <v>0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 t="s">
        <v>108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4">
        <f t="shared" si="0"/>
        <v>0</v>
      </c>
      <c r="P10" s="68"/>
      <c r="Q10" s="82">
        <f t="shared" si="1"/>
        <v>0</v>
      </c>
    </row>
    <row r="11" spans="1:17" ht="15.75" customHeight="1">
      <c r="A11" s="61">
        <v>8</v>
      </c>
      <c r="B11" s="21" t="s">
        <v>110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4">
        <f t="shared" si="0"/>
        <v>0</v>
      </c>
      <c r="P11" s="68"/>
      <c r="Q11" s="82">
        <f t="shared" si="1"/>
        <v>0</v>
      </c>
    </row>
    <row r="12" spans="1:17" ht="15.75" customHeight="1">
      <c r="A12" s="61">
        <v>9</v>
      </c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aca="true" t="shared" si="2" ref="O12:O43">IF(B12="","",SUM(C12:M12)-(N12))</f>
      </c>
      <c r="P12" s="69"/>
      <c r="Q12" s="82">
        <f aca="true" t="shared" si="3" ref="Q12:Q43">SUM(C12:E12)</f>
        <v>0</v>
      </c>
    </row>
    <row r="13" spans="1:17" ht="15.75" customHeight="1">
      <c r="A13" s="61">
        <v>10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2"/>
      </c>
      <c r="P13" s="35"/>
      <c r="Q13" s="82">
        <f t="shared" si="3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2"/>
      </c>
      <c r="P14" s="35"/>
      <c r="Q14" s="82">
        <f t="shared" si="3"/>
        <v>0</v>
      </c>
      <c r="R14" s="136"/>
      <c r="S14" s="136"/>
    </row>
    <row r="15" spans="1:17" ht="15.75" customHeight="1">
      <c r="A15" s="61">
        <v>12</v>
      </c>
      <c r="B15" s="2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4">
        <f t="shared" si="2"/>
      </c>
      <c r="P15" s="69"/>
      <c r="Q15" s="82">
        <f t="shared" si="3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69"/>
      <c r="Q16" s="82">
        <f t="shared" si="3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3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3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3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3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3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3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3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3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3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3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3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3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3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3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3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3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3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3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3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3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3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3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3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3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3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3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6" sqref="V16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86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20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37</v>
      </c>
      <c r="C4" s="25">
        <v>18</v>
      </c>
      <c r="D4" s="25">
        <v>13</v>
      </c>
      <c r="E4" s="25">
        <v>6</v>
      </c>
      <c r="F4" s="25">
        <v>10</v>
      </c>
      <c r="G4" s="25">
        <v>13</v>
      </c>
      <c r="H4" s="25">
        <v>15</v>
      </c>
      <c r="I4" s="25">
        <v>9</v>
      </c>
      <c r="J4" s="25">
        <v>9</v>
      </c>
      <c r="K4" s="25">
        <v>11</v>
      </c>
      <c r="L4" s="25">
        <v>10</v>
      </c>
      <c r="M4" s="25">
        <v>6</v>
      </c>
      <c r="N4" s="31"/>
      <c r="O4" s="24">
        <f>IF(B4="","",SUM(C4:M4)-(N4))</f>
        <v>120</v>
      </c>
      <c r="P4" s="68"/>
      <c r="Q4" s="82">
        <f aca="true" t="shared" si="0" ref="Q4:Q43">SUM(C4:E4)</f>
        <v>37</v>
      </c>
    </row>
    <row r="5" spans="1:17" ht="15.75" customHeight="1">
      <c r="A5" s="61">
        <v>2</v>
      </c>
      <c r="B5" s="21">
        <v>11</v>
      </c>
      <c r="C5" s="25">
        <v>16</v>
      </c>
      <c r="D5" s="25">
        <v>10</v>
      </c>
      <c r="E5" s="25">
        <v>7</v>
      </c>
      <c r="F5" s="25">
        <v>10</v>
      </c>
      <c r="G5" s="25">
        <v>12</v>
      </c>
      <c r="H5" s="25">
        <v>14</v>
      </c>
      <c r="I5" s="25">
        <v>11</v>
      </c>
      <c r="J5" s="25">
        <v>10</v>
      </c>
      <c r="K5" s="25">
        <v>10</v>
      </c>
      <c r="L5" s="25">
        <v>10</v>
      </c>
      <c r="M5" s="25">
        <v>3</v>
      </c>
      <c r="N5" s="28"/>
      <c r="O5" s="24">
        <f>IF(A5="","",SUM(C5:M5)-(N5))</f>
        <v>113</v>
      </c>
      <c r="P5" s="68"/>
      <c r="Q5" s="82">
        <f t="shared" si="0"/>
        <v>33</v>
      </c>
    </row>
    <row r="6" spans="1:23" ht="15.75" customHeight="1">
      <c r="A6" s="61">
        <v>3</v>
      </c>
      <c r="B6" s="21">
        <v>78</v>
      </c>
      <c r="C6" s="25">
        <v>20</v>
      </c>
      <c r="D6" s="25">
        <v>9</v>
      </c>
      <c r="E6" s="25">
        <v>7</v>
      </c>
      <c r="F6" s="25">
        <v>8</v>
      </c>
      <c r="G6" s="25">
        <v>11</v>
      </c>
      <c r="H6" s="25">
        <v>13</v>
      </c>
      <c r="I6" s="25">
        <v>9</v>
      </c>
      <c r="J6" s="25">
        <v>10</v>
      </c>
      <c r="K6" s="25">
        <v>10</v>
      </c>
      <c r="L6" s="25">
        <v>10</v>
      </c>
      <c r="M6" s="25">
        <v>4</v>
      </c>
      <c r="N6" s="28"/>
      <c r="O6" s="24">
        <f>IF(B6="","",SUM(C6:M6)-(N6))</f>
        <v>111</v>
      </c>
      <c r="P6" s="68"/>
      <c r="Q6" s="82">
        <f t="shared" si="0"/>
        <v>36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 t="s">
        <v>112</v>
      </c>
      <c r="C7" s="34">
        <v>20</v>
      </c>
      <c r="D7" s="34">
        <v>12</v>
      </c>
      <c r="E7" s="34">
        <v>6</v>
      </c>
      <c r="F7" s="34">
        <v>10</v>
      </c>
      <c r="G7" s="34">
        <v>9</v>
      </c>
      <c r="H7" s="34">
        <v>12</v>
      </c>
      <c r="I7" s="34">
        <v>10</v>
      </c>
      <c r="J7" s="34">
        <v>10</v>
      </c>
      <c r="K7" s="34">
        <v>10</v>
      </c>
      <c r="L7" s="34">
        <v>8</v>
      </c>
      <c r="M7" s="34">
        <v>3</v>
      </c>
      <c r="N7" s="156"/>
      <c r="O7" s="24">
        <f>IF(B7="","",SUM(C7:M7)-(N7))</f>
        <v>110</v>
      </c>
      <c r="P7" s="68"/>
      <c r="Q7" s="82">
        <f t="shared" si="0"/>
        <v>38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32</v>
      </c>
      <c r="C8" s="25">
        <v>15</v>
      </c>
      <c r="D8" s="25">
        <v>10</v>
      </c>
      <c r="E8" s="25">
        <v>6</v>
      </c>
      <c r="F8" s="25">
        <v>9</v>
      </c>
      <c r="G8" s="25">
        <v>12</v>
      </c>
      <c r="H8" s="25">
        <v>14</v>
      </c>
      <c r="I8" s="25">
        <v>12</v>
      </c>
      <c r="J8" s="25">
        <v>10</v>
      </c>
      <c r="K8" s="25">
        <v>10</v>
      </c>
      <c r="L8" s="25">
        <v>8</v>
      </c>
      <c r="M8" s="25">
        <v>3</v>
      </c>
      <c r="N8" s="31"/>
      <c r="O8" s="24">
        <f>IF(A8="","",SUM(C8:M8)-(N8))</f>
        <v>109</v>
      </c>
      <c r="P8" s="68"/>
      <c r="Q8" s="82">
        <f t="shared" si="0"/>
        <v>31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125</v>
      </c>
      <c r="C9" s="25">
        <v>14</v>
      </c>
      <c r="D9" s="25">
        <v>10</v>
      </c>
      <c r="E9" s="25">
        <v>6</v>
      </c>
      <c r="F9" s="25">
        <v>10</v>
      </c>
      <c r="G9" s="25">
        <v>12</v>
      </c>
      <c r="H9" s="25">
        <v>14</v>
      </c>
      <c r="I9" s="25">
        <v>11</v>
      </c>
      <c r="J9" s="25">
        <v>11</v>
      </c>
      <c r="K9" s="25">
        <v>10</v>
      </c>
      <c r="L9" s="25">
        <v>8</v>
      </c>
      <c r="M9" s="25">
        <v>3</v>
      </c>
      <c r="N9" s="33"/>
      <c r="O9" s="24">
        <f>IF(A9="","",SUM(C9:M9)-(N9))</f>
        <v>109</v>
      </c>
      <c r="P9" s="68"/>
      <c r="Q9" s="82">
        <f t="shared" si="0"/>
        <v>30</v>
      </c>
      <c r="V9" s="13"/>
    </row>
    <row r="10" spans="1:17" ht="15.75" customHeight="1">
      <c r="A10" s="61">
        <v>7</v>
      </c>
      <c r="B10" s="21" t="s">
        <v>114</v>
      </c>
      <c r="C10" s="25">
        <v>17</v>
      </c>
      <c r="D10" s="25">
        <v>11</v>
      </c>
      <c r="E10" s="25">
        <v>6</v>
      </c>
      <c r="F10" s="25">
        <v>10</v>
      </c>
      <c r="G10" s="25">
        <v>9</v>
      </c>
      <c r="H10" s="25">
        <v>12</v>
      </c>
      <c r="I10" s="25">
        <v>9</v>
      </c>
      <c r="J10" s="25">
        <v>9</v>
      </c>
      <c r="K10" s="25">
        <v>11</v>
      </c>
      <c r="L10" s="25">
        <v>11</v>
      </c>
      <c r="M10" s="25">
        <v>3</v>
      </c>
      <c r="N10" s="31"/>
      <c r="O10" s="24">
        <f>IF(B10="","",SUM(C10:M10)-(N10))</f>
        <v>108</v>
      </c>
      <c r="P10" s="143"/>
      <c r="Q10" s="82">
        <f t="shared" si="0"/>
        <v>34</v>
      </c>
    </row>
    <row r="11" spans="1:17" ht="15.75" customHeight="1">
      <c r="A11" s="61">
        <v>8</v>
      </c>
      <c r="B11" s="21">
        <v>127</v>
      </c>
      <c r="C11" s="25">
        <v>18</v>
      </c>
      <c r="D11" s="25">
        <v>9</v>
      </c>
      <c r="E11" s="25">
        <v>6</v>
      </c>
      <c r="F11" s="25">
        <v>9</v>
      </c>
      <c r="G11" s="25">
        <v>10</v>
      </c>
      <c r="H11" s="25">
        <v>13</v>
      </c>
      <c r="I11" s="25">
        <v>9</v>
      </c>
      <c r="J11" s="25">
        <v>9</v>
      </c>
      <c r="K11" s="25">
        <v>10</v>
      </c>
      <c r="L11" s="25">
        <v>11</v>
      </c>
      <c r="M11" s="25">
        <v>3</v>
      </c>
      <c r="N11" s="33"/>
      <c r="O11" s="24">
        <f>IF(B11="","",SUM(C11:M11)-(N11))</f>
        <v>107</v>
      </c>
      <c r="P11" s="143"/>
      <c r="Q11" s="82">
        <f t="shared" si="0"/>
        <v>33</v>
      </c>
    </row>
    <row r="12" spans="1:17" ht="15.75" customHeight="1">
      <c r="A12" s="61">
        <v>9</v>
      </c>
      <c r="B12" s="21">
        <v>97</v>
      </c>
      <c r="C12" s="25">
        <v>15</v>
      </c>
      <c r="D12" s="25">
        <v>9</v>
      </c>
      <c r="E12" s="25">
        <v>7</v>
      </c>
      <c r="F12" s="25">
        <v>9</v>
      </c>
      <c r="G12" s="25">
        <v>9</v>
      </c>
      <c r="H12" s="25">
        <v>12</v>
      </c>
      <c r="I12" s="25">
        <v>11</v>
      </c>
      <c r="J12" s="25">
        <v>10</v>
      </c>
      <c r="K12" s="25">
        <v>10</v>
      </c>
      <c r="L12" s="25">
        <v>9</v>
      </c>
      <c r="M12" s="25">
        <v>3</v>
      </c>
      <c r="N12" s="31"/>
      <c r="O12" s="24">
        <f>IF(A12="","",SUM(C12:M12)-(N12))</f>
        <v>104</v>
      </c>
      <c r="P12" s="69"/>
      <c r="Q12" s="82">
        <f t="shared" si="0"/>
        <v>31</v>
      </c>
    </row>
    <row r="13" spans="1:17" ht="15.75" customHeight="1">
      <c r="A13" s="61">
        <v>10</v>
      </c>
      <c r="B13" s="21">
        <v>27</v>
      </c>
      <c r="C13" s="25">
        <v>17</v>
      </c>
      <c r="D13" s="25">
        <v>10</v>
      </c>
      <c r="E13" s="25">
        <v>7</v>
      </c>
      <c r="F13" s="25">
        <v>8</v>
      </c>
      <c r="G13" s="25">
        <v>10</v>
      </c>
      <c r="H13" s="25">
        <v>12</v>
      </c>
      <c r="I13" s="25">
        <v>9</v>
      </c>
      <c r="J13" s="25">
        <v>8</v>
      </c>
      <c r="K13" s="25">
        <v>9</v>
      </c>
      <c r="L13" s="25">
        <v>9</v>
      </c>
      <c r="M13" s="25">
        <v>3</v>
      </c>
      <c r="N13" s="33"/>
      <c r="O13" s="24">
        <f aca="true" t="shared" si="1" ref="O13:O23">IF(B13="","",SUM(C13:M13)-(N13))</f>
        <v>102</v>
      </c>
      <c r="P13" s="35"/>
      <c r="Q13" s="82">
        <f t="shared" si="0"/>
        <v>34</v>
      </c>
    </row>
    <row r="14" spans="1:19" ht="15.75" customHeight="1">
      <c r="A14" s="61">
        <v>11</v>
      </c>
      <c r="B14" s="21">
        <v>80</v>
      </c>
      <c r="C14" s="25">
        <v>14</v>
      </c>
      <c r="D14" s="25">
        <v>9</v>
      </c>
      <c r="E14" s="25">
        <v>6</v>
      </c>
      <c r="F14" s="25">
        <v>9</v>
      </c>
      <c r="G14" s="25">
        <v>11</v>
      </c>
      <c r="H14" s="25">
        <v>12</v>
      </c>
      <c r="I14" s="25">
        <v>10</v>
      </c>
      <c r="J14" s="25">
        <v>9</v>
      </c>
      <c r="K14" s="25">
        <v>10</v>
      </c>
      <c r="L14" s="25">
        <v>9</v>
      </c>
      <c r="M14" s="25">
        <v>3</v>
      </c>
      <c r="N14" s="31"/>
      <c r="O14" s="24">
        <f t="shared" si="1"/>
        <v>102</v>
      </c>
      <c r="P14" s="35"/>
      <c r="Q14" s="82">
        <f t="shared" si="0"/>
        <v>29</v>
      </c>
      <c r="R14" s="136"/>
      <c r="S14" s="136"/>
    </row>
    <row r="15" spans="1:17" ht="15.75" customHeight="1">
      <c r="A15" s="61">
        <v>12</v>
      </c>
      <c r="B15" s="21">
        <v>81</v>
      </c>
      <c r="C15" s="25">
        <v>12</v>
      </c>
      <c r="D15" s="25">
        <v>9</v>
      </c>
      <c r="E15" s="25">
        <v>6</v>
      </c>
      <c r="F15" s="25">
        <v>9</v>
      </c>
      <c r="G15" s="25">
        <v>11</v>
      </c>
      <c r="H15" s="25">
        <v>13</v>
      </c>
      <c r="I15" s="25">
        <v>10</v>
      </c>
      <c r="J15" s="25">
        <v>8</v>
      </c>
      <c r="K15" s="25">
        <v>10</v>
      </c>
      <c r="L15" s="25">
        <v>8</v>
      </c>
      <c r="M15" s="25"/>
      <c r="N15" s="33"/>
      <c r="O15" s="24">
        <f t="shared" si="1"/>
        <v>96</v>
      </c>
      <c r="P15" s="69"/>
      <c r="Q15" s="82">
        <f t="shared" si="0"/>
        <v>27</v>
      </c>
    </row>
    <row r="16" spans="1:17" ht="15.75" customHeight="1">
      <c r="A16" s="61">
        <v>13</v>
      </c>
      <c r="B16" s="21" t="s">
        <v>73</v>
      </c>
      <c r="C16" s="25">
        <v>14</v>
      </c>
      <c r="D16" s="25">
        <v>9</v>
      </c>
      <c r="E16" s="25">
        <v>6</v>
      </c>
      <c r="F16" s="25">
        <v>9</v>
      </c>
      <c r="G16" s="25">
        <v>11</v>
      </c>
      <c r="H16" s="25">
        <v>11</v>
      </c>
      <c r="I16" s="25">
        <v>9</v>
      </c>
      <c r="J16" s="25">
        <v>9</v>
      </c>
      <c r="K16" s="25">
        <v>9</v>
      </c>
      <c r="L16" s="25">
        <v>9</v>
      </c>
      <c r="M16" s="25"/>
      <c r="N16" s="34"/>
      <c r="O16" s="24">
        <f t="shared" si="1"/>
        <v>96</v>
      </c>
      <c r="P16" s="69"/>
      <c r="Q16" s="82">
        <f t="shared" si="0"/>
        <v>29</v>
      </c>
    </row>
    <row r="17" spans="1:17" ht="15.75" customHeight="1">
      <c r="A17" s="61">
        <v>14</v>
      </c>
      <c r="B17" s="21" t="s">
        <v>129</v>
      </c>
      <c r="C17" s="25">
        <v>12</v>
      </c>
      <c r="D17" s="25">
        <v>9</v>
      </c>
      <c r="E17" s="25">
        <v>6</v>
      </c>
      <c r="F17" s="25">
        <v>10</v>
      </c>
      <c r="G17" s="25">
        <v>10</v>
      </c>
      <c r="H17" s="25">
        <v>11</v>
      </c>
      <c r="I17" s="25">
        <v>10</v>
      </c>
      <c r="J17" s="25">
        <v>9</v>
      </c>
      <c r="K17" s="25">
        <v>9</v>
      </c>
      <c r="L17" s="25">
        <v>10</v>
      </c>
      <c r="M17" s="25"/>
      <c r="N17" s="34"/>
      <c r="O17" s="24">
        <f t="shared" si="1"/>
        <v>96</v>
      </c>
      <c r="P17" s="69"/>
      <c r="Q17" s="82">
        <f t="shared" si="0"/>
        <v>27</v>
      </c>
    </row>
    <row r="18" spans="1:17" ht="15.75" customHeight="1">
      <c r="A18" s="61">
        <v>15</v>
      </c>
      <c r="B18" s="21" t="s">
        <v>83</v>
      </c>
      <c r="C18" s="25">
        <v>18</v>
      </c>
      <c r="D18" s="25">
        <v>9</v>
      </c>
      <c r="E18" s="25">
        <v>6</v>
      </c>
      <c r="F18" s="25">
        <v>10</v>
      </c>
      <c r="G18" s="25"/>
      <c r="H18" s="25">
        <v>12</v>
      </c>
      <c r="I18" s="25">
        <v>9</v>
      </c>
      <c r="J18" s="25">
        <v>9</v>
      </c>
      <c r="K18" s="25">
        <v>10</v>
      </c>
      <c r="L18" s="25">
        <v>9</v>
      </c>
      <c r="M18" s="25"/>
      <c r="N18" s="26"/>
      <c r="O18" s="24">
        <f t="shared" si="1"/>
        <v>92</v>
      </c>
      <c r="P18" s="68"/>
      <c r="Q18" s="82">
        <f t="shared" si="0"/>
        <v>33</v>
      </c>
    </row>
    <row r="19" spans="1:17" ht="15.75" customHeight="1">
      <c r="A19" s="61">
        <v>16</v>
      </c>
      <c r="B19" s="21">
        <v>12</v>
      </c>
      <c r="C19" s="25">
        <v>12</v>
      </c>
      <c r="D19" s="25">
        <v>10</v>
      </c>
      <c r="E19" s="25"/>
      <c r="F19" s="25">
        <v>8</v>
      </c>
      <c r="G19" s="25">
        <v>12</v>
      </c>
      <c r="H19" s="25">
        <v>13</v>
      </c>
      <c r="I19" s="25">
        <v>9</v>
      </c>
      <c r="J19" s="25">
        <v>9</v>
      </c>
      <c r="K19" s="25">
        <v>10</v>
      </c>
      <c r="L19" s="25">
        <v>8</v>
      </c>
      <c r="M19" s="25"/>
      <c r="N19" s="26"/>
      <c r="O19" s="24">
        <f t="shared" si="1"/>
        <v>91</v>
      </c>
      <c r="P19" s="69"/>
      <c r="Q19" s="82">
        <f t="shared" si="0"/>
        <v>22</v>
      </c>
    </row>
    <row r="20" spans="1:17" ht="15.75" customHeight="1">
      <c r="A20" s="61">
        <v>17</v>
      </c>
      <c r="B20" s="21" t="s">
        <v>113</v>
      </c>
      <c r="C20" s="34">
        <v>18</v>
      </c>
      <c r="D20" s="34">
        <v>10</v>
      </c>
      <c r="E20" s="34">
        <v>6</v>
      </c>
      <c r="F20" s="34">
        <v>9</v>
      </c>
      <c r="G20" s="34"/>
      <c r="H20" s="34">
        <v>12</v>
      </c>
      <c r="I20" s="34">
        <v>9</v>
      </c>
      <c r="J20" s="34">
        <v>9</v>
      </c>
      <c r="K20" s="34">
        <v>9</v>
      </c>
      <c r="L20" s="34">
        <v>7</v>
      </c>
      <c r="M20" s="34"/>
      <c r="N20" s="34"/>
      <c r="O20" s="24">
        <f t="shared" si="1"/>
        <v>89</v>
      </c>
      <c r="P20" s="69"/>
      <c r="Q20" s="82">
        <f t="shared" si="0"/>
        <v>34</v>
      </c>
    </row>
    <row r="21" spans="1:17" ht="15.75" customHeight="1">
      <c r="A21" s="61">
        <v>18</v>
      </c>
      <c r="B21" s="21" t="s">
        <v>98</v>
      </c>
      <c r="C21" s="34">
        <v>12</v>
      </c>
      <c r="D21" s="34"/>
      <c r="E21" s="34">
        <v>6</v>
      </c>
      <c r="F21" s="34">
        <v>10</v>
      </c>
      <c r="G21" s="34">
        <v>10</v>
      </c>
      <c r="H21" s="34">
        <v>11</v>
      </c>
      <c r="I21" s="34">
        <v>9</v>
      </c>
      <c r="J21" s="34">
        <v>9</v>
      </c>
      <c r="K21" s="34">
        <v>9</v>
      </c>
      <c r="L21" s="34">
        <v>7</v>
      </c>
      <c r="M21" s="34"/>
      <c r="N21" s="34"/>
      <c r="O21" s="24">
        <f t="shared" si="1"/>
        <v>83</v>
      </c>
      <c r="P21" s="69"/>
      <c r="Q21" s="82">
        <f t="shared" si="0"/>
        <v>18</v>
      </c>
    </row>
    <row r="22" spans="1:17" ht="15.75" customHeight="1">
      <c r="A22" s="61">
        <v>19</v>
      </c>
      <c r="B22" s="21" t="s">
        <v>128</v>
      </c>
      <c r="C22" s="25">
        <v>12</v>
      </c>
      <c r="D22" s="25"/>
      <c r="E22" s="25"/>
      <c r="F22" s="25">
        <v>9</v>
      </c>
      <c r="G22" s="25">
        <v>11</v>
      </c>
      <c r="H22" s="25">
        <v>11</v>
      </c>
      <c r="I22" s="25">
        <v>10</v>
      </c>
      <c r="J22" s="25">
        <v>9</v>
      </c>
      <c r="K22" s="25">
        <v>9</v>
      </c>
      <c r="L22" s="25">
        <v>9</v>
      </c>
      <c r="M22" s="25"/>
      <c r="N22" s="34"/>
      <c r="O22" s="24">
        <f t="shared" si="1"/>
        <v>80</v>
      </c>
      <c r="P22" s="69"/>
      <c r="Q22" s="82">
        <f t="shared" si="0"/>
        <v>12</v>
      </c>
    </row>
    <row r="23" spans="1:17" ht="15.75" customHeight="1">
      <c r="A23" s="61">
        <v>20</v>
      </c>
      <c r="B23" s="21">
        <v>53</v>
      </c>
      <c r="C23" s="25"/>
      <c r="D23" s="25"/>
      <c r="E23" s="25">
        <v>8</v>
      </c>
      <c r="F23" s="25">
        <v>8</v>
      </c>
      <c r="G23" s="25">
        <v>0</v>
      </c>
      <c r="H23" s="25">
        <v>12</v>
      </c>
      <c r="I23" s="25">
        <v>9</v>
      </c>
      <c r="J23" s="25">
        <v>9</v>
      </c>
      <c r="K23" s="25">
        <v>10</v>
      </c>
      <c r="L23" s="25">
        <v>10</v>
      </c>
      <c r="M23" s="25">
        <v>0</v>
      </c>
      <c r="N23" s="26"/>
      <c r="O23" s="24">
        <f t="shared" si="1"/>
        <v>66</v>
      </c>
      <c r="P23" s="68"/>
      <c r="Q23" s="82">
        <f>SUM(C23:E23)</f>
        <v>8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aca="true" t="shared" si="2" ref="O24:O43">IF(B24="","",SUM(C24:M24)-(N24))</f>
      </c>
      <c r="P24" s="69"/>
      <c r="Q24" s="82">
        <f t="shared" si="0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0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0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0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0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0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0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0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0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0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0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0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0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0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0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0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0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0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0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0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X17" sqref="X17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93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144</v>
      </c>
      <c r="K2" s="223"/>
      <c r="L2" s="126"/>
      <c r="M2" s="127" t="s">
        <v>59</v>
      </c>
      <c r="N2" s="128"/>
      <c r="O2" s="128" t="s">
        <v>60</v>
      </c>
      <c r="P2" s="129">
        <v>12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43</v>
      </c>
      <c r="C4" s="25">
        <v>12</v>
      </c>
      <c r="D4" s="25">
        <v>10</v>
      </c>
      <c r="E4" s="25">
        <v>8</v>
      </c>
      <c r="F4" s="25">
        <v>9</v>
      </c>
      <c r="G4" s="25">
        <v>11</v>
      </c>
      <c r="H4" s="25">
        <v>13</v>
      </c>
      <c r="I4" s="25">
        <v>8</v>
      </c>
      <c r="J4" s="25">
        <v>8</v>
      </c>
      <c r="K4" s="25">
        <v>9</v>
      </c>
      <c r="L4" s="25">
        <v>10</v>
      </c>
      <c r="M4" s="25">
        <v>3</v>
      </c>
      <c r="N4" s="26"/>
      <c r="O4" s="24">
        <f aca="true" t="shared" si="0" ref="O4:O15">IF(B4="","",SUM(C4:M4)-(N4))</f>
        <v>101</v>
      </c>
      <c r="P4" s="68"/>
      <c r="Q4" s="82">
        <f aca="true" t="shared" si="1" ref="Q4:Q43">SUM(C4:E4)</f>
        <v>30</v>
      </c>
    </row>
    <row r="5" spans="1:17" ht="15.75" customHeight="1">
      <c r="A5" s="61">
        <v>2</v>
      </c>
      <c r="B5" s="21">
        <v>46</v>
      </c>
      <c r="C5" s="25">
        <v>12</v>
      </c>
      <c r="D5" s="25"/>
      <c r="E5" s="25">
        <v>6</v>
      </c>
      <c r="F5" s="25">
        <v>7</v>
      </c>
      <c r="G5" s="25"/>
      <c r="H5" s="25">
        <v>12</v>
      </c>
      <c r="I5" s="25">
        <v>8</v>
      </c>
      <c r="J5" s="25">
        <v>8</v>
      </c>
      <c r="K5" s="25">
        <v>8</v>
      </c>
      <c r="L5" s="25">
        <v>9</v>
      </c>
      <c r="M5" s="25"/>
      <c r="N5" s="26"/>
      <c r="O5" s="24">
        <f t="shared" si="0"/>
        <v>70</v>
      </c>
      <c r="P5" s="68"/>
      <c r="Q5" s="82">
        <f t="shared" si="1"/>
        <v>18</v>
      </c>
    </row>
    <row r="6" spans="1:23" ht="15.75" customHeight="1">
      <c r="A6" s="61">
        <v>3</v>
      </c>
      <c r="B6" s="21">
        <v>19</v>
      </c>
      <c r="C6" s="25"/>
      <c r="D6" s="25"/>
      <c r="E6" s="25">
        <v>6</v>
      </c>
      <c r="F6" s="25">
        <v>8</v>
      </c>
      <c r="G6" s="25"/>
      <c r="H6" s="25">
        <v>15</v>
      </c>
      <c r="I6" s="25">
        <v>9</v>
      </c>
      <c r="J6" s="25">
        <v>7</v>
      </c>
      <c r="K6" s="25">
        <v>10</v>
      </c>
      <c r="L6" s="25">
        <v>11</v>
      </c>
      <c r="M6" s="25"/>
      <c r="N6" s="26"/>
      <c r="O6" s="24">
        <f t="shared" si="0"/>
        <v>66</v>
      </c>
      <c r="P6" s="68"/>
      <c r="Q6" s="82">
        <f t="shared" si="1"/>
        <v>6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41</v>
      </c>
      <c r="C7" s="25"/>
      <c r="D7" s="25"/>
      <c r="E7" s="25"/>
      <c r="F7" s="25">
        <v>7</v>
      </c>
      <c r="G7" s="25">
        <v>10</v>
      </c>
      <c r="H7" s="25">
        <v>12</v>
      </c>
      <c r="I7" s="25">
        <v>8</v>
      </c>
      <c r="J7" s="25">
        <v>8</v>
      </c>
      <c r="K7" s="25">
        <v>9</v>
      </c>
      <c r="L7" s="25">
        <v>10</v>
      </c>
      <c r="M7" s="25"/>
      <c r="N7" s="26"/>
      <c r="O7" s="24">
        <f t="shared" si="0"/>
        <v>64</v>
      </c>
      <c r="P7" s="68"/>
      <c r="Q7" s="82">
        <f t="shared" si="1"/>
        <v>0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47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4">
        <f t="shared" si="0"/>
        <v>0</v>
      </c>
      <c r="P8" s="68"/>
      <c r="Q8" s="82">
        <f t="shared" si="1"/>
        <v>0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62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24">
        <f t="shared" si="0"/>
        <v>0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>
        <v>48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4">
        <f t="shared" si="0"/>
        <v>0</v>
      </c>
      <c r="P10" s="68"/>
      <c r="Q10" s="82">
        <f t="shared" si="1"/>
        <v>0</v>
      </c>
    </row>
    <row r="11" spans="1:17" ht="15.75" customHeight="1">
      <c r="A11" s="61">
        <v>8</v>
      </c>
      <c r="B11" s="21">
        <v>55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4">
        <f t="shared" si="0"/>
        <v>0</v>
      </c>
      <c r="P11" s="68"/>
      <c r="Q11" s="82">
        <f t="shared" si="1"/>
        <v>0</v>
      </c>
    </row>
    <row r="12" spans="1:17" ht="15.75" customHeight="1">
      <c r="A12" s="61">
        <v>9</v>
      </c>
      <c r="B12" s="21" t="s">
        <v>94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t="shared" si="0"/>
        <v>0</v>
      </c>
      <c r="P12" s="69"/>
      <c r="Q12" s="82">
        <f t="shared" si="1"/>
        <v>0</v>
      </c>
    </row>
    <row r="13" spans="1:17" ht="15.75" customHeight="1">
      <c r="A13" s="61">
        <v>10</v>
      </c>
      <c r="B13" s="21" t="s">
        <v>95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  <v>0</v>
      </c>
      <c r="P13" s="35"/>
      <c r="Q13" s="82">
        <f t="shared" si="1"/>
        <v>0</v>
      </c>
    </row>
    <row r="14" spans="1:19" ht="15.75" customHeight="1">
      <c r="A14" s="61">
        <v>11</v>
      </c>
      <c r="B14" s="21" t="s">
        <v>96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  <v>0</v>
      </c>
      <c r="P14" s="35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 t="s">
        <v>83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4">
        <f t="shared" si="0"/>
        <v>0</v>
      </c>
      <c r="P15" s="69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aca="true" t="shared" si="2" ref="O16:O43">IF(B16="","",SUM(C16:M16)-(N16))</f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6:T6"/>
    <mergeCell ref="S7:T7"/>
    <mergeCell ref="S8:T8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M16"/>
    </sheetView>
  </sheetViews>
  <sheetFormatPr defaultColWidth="9.140625" defaultRowHeight="12.75"/>
  <cols>
    <col min="1" max="5" width="9.140625" style="107" customWidth="1"/>
    <col min="6" max="6" width="29.421875" style="107" customWidth="1"/>
    <col min="7" max="7" width="9.140625" style="107" customWidth="1"/>
    <col min="8" max="8" width="12.7109375" style="107" customWidth="1"/>
    <col min="9" max="9" width="13.28125" style="107" customWidth="1"/>
    <col min="10" max="12" width="9.140625" style="107" customWidth="1"/>
    <col min="13" max="13" width="25.8515625" style="107" customWidth="1"/>
    <col min="14" max="16384" width="9.140625" style="107" customWidth="1"/>
  </cols>
  <sheetData>
    <row r="1" spans="1:13" ht="30">
      <c r="A1" s="228" t="s">
        <v>56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2:7" ht="15.75" customHeight="1">
      <c r="B2" s="108"/>
      <c r="C2" s="109"/>
      <c r="D2" s="109"/>
      <c r="E2" s="109"/>
      <c r="F2" s="109"/>
      <c r="G2" s="109"/>
    </row>
    <row r="3" spans="1:13" s="110" customFormat="1" ht="24" customHeight="1" thickBot="1">
      <c r="A3" s="230"/>
      <c r="B3" s="230"/>
      <c r="C3" s="230"/>
      <c r="D3" s="230"/>
      <c r="E3" s="230"/>
      <c r="F3" s="230"/>
      <c r="G3" s="230"/>
      <c r="H3" s="231" t="s">
        <v>45</v>
      </c>
      <c r="I3" s="230"/>
      <c r="J3" s="232" t="s">
        <v>44</v>
      </c>
      <c r="K3" s="233"/>
      <c r="L3" s="233"/>
      <c r="M3" s="233"/>
    </row>
    <row r="4" spans="1:13" s="111" customFormat="1" ht="23.25" thickBot="1">
      <c r="A4" s="180" t="s">
        <v>57</v>
      </c>
      <c r="B4" s="181"/>
      <c r="C4" s="181"/>
      <c r="D4" s="181"/>
      <c r="E4" s="181"/>
      <c r="F4" s="181"/>
      <c r="G4" s="181"/>
      <c r="H4" s="114">
        <v>120</v>
      </c>
      <c r="I4" s="115"/>
      <c r="J4" s="224" t="s">
        <v>86</v>
      </c>
      <c r="K4" s="224"/>
      <c r="L4" s="224"/>
      <c r="M4" s="224"/>
    </row>
    <row r="5" spans="8:13" s="111" customFormat="1" ht="12" customHeight="1" thickBot="1">
      <c r="H5" s="112"/>
      <c r="J5" s="112"/>
      <c r="K5" s="112"/>
      <c r="L5" s="112"/>
      <c r="M5" s="112"/>
    </row>
    <row r="6" spans="1:13" s="111" customFormat="1" ht="23.25" thickBot="1">
      <c r="A6" s="180" t="s">
        <v>150</v>
      </c>
      <c r="B6" s="181"/>
      <c r="C6" s="181"/>
      <c r="D6" s="181"/>
      <c r="E6" s="181"/>
      <c r="F6" s="181"/>
      <c r="G6" s="181"/>
      <c r="H6" s="114">
        <v>21</v>
      </c>
      <c r="I6" s="142"/>
      <c r="J6" s="224" t="s">
        <v>120</v>
      </c>
      <c r="K6" s="224"/>
      <c r="L6" s="224"/>
      <c r="M6" s="224"/>
    </row>
    <row r="7" spans="1:13" s="111" customFormat="1" ht="11.25" customHeight="1" thickBot="1">
      <c r="A7" s="116"/>
      <c r="B7" s="116"/>
      <c r="C7" s="116"/>
      <c r="D7" s="116"/>
      <c r="E7" s="116"/>
      <c r="F7" s="116"/>
      <c r="G7" s="116"/>
      <c r="H7" s="117"/>
      <c r="I7" s="118"/>
      <c r="J7" s="225"/>
      <c r="K7" s="225"/>
      <c r="L7" s="225"/>
      <c r="M7" s="225"/>
    </row>
    <row r="8" spans="1:13" s="111" customFormat="1" ht="23.25" thickBot="1">
      <c r="A8" s="180" t="s">
        <v>63</v>
      </c>
      <c r="B8" s="181"/>
      <c r="C8" s="181"/>
      <c r="D8" s="181"/>
      <c r="E8" s="181"/>
      <c r="F8" s="181"/>
      <c r="G8" s="181"/>
      <c r="H8" s="114">
        <v>209</v>
      </c>
      <c r="I8" s="115"/>
      <c r="J8" s="224" t="s">
        <v>86</v>
      </c>
      <c r="K8" s="224"/>
      <c r="L8" s="224"/>
      <c r="M8" s="224"/>
    </row>
    <row r="9" spans="1:13" s="111" customFormat="1" ht="11.25" customHeight="1" thickBot="1">
      <c r="A9" s="116"/>
      <c r="B9" s="116"/>
      <c r="C9" s="116"/>
      <c r="D9" s="116"/>
      <c r="E9" s="116"/>
      <c r="F9" s="116"/>
      <c r="G9" s="116"/>
      <c r="H9" s="117"/>
      <c r="I9" s="118"/>
      <c r="J9" s="225"/>
      <c r="K9" s="225"/>
      <c r="L9" s="225"/>
      <c r="M9" s="225"/>
    </row>
    <row r="10" spans="1:13" s="111" customFormat="1" ht="23.25" thickBot="1">
      <c r="A10" s="180" t="s">
        <v>149</v>
      </c>
      <c r="B10" s="181"/>
      <c r="C10" s="181"/>
      <c r="D10" s="181"/>
      <c r="E10" s="181"/>
      <c r="F10" s="181"/>
      <c r="G10" s="181"/>
      <c r="H10" s="149">
        <v>74</v>
      </c>
      <c r="I10" s="115"/>
      <c r="J10" s="224" t="s">
        <v>120</v>
      </c>
      <c r="K10" s="224"/>
      <c r="L10" s="224"/>
      <c r="M10" s="224"/>
    </row>
    <row r="11" spans="1:13" s="111" customFormat="1" ht="12" customHeight="1" thickBot="1">
      <c r="A11" s="116"/>
      <c r="B11" s="116"/>
      <c r="C11" s="116"/>
      <c r="D11" s="116"/>
      <c r="E11" s="116"/>
      <c r="F11" s="116"/>
      <c r="G11" s="116"/>
      <c r="H11" s="117"/>
      <c r="I11" s="118"/>
      <c r="J11" s="225"/>
      <c r="K11" s="225"/>
      <c r="L11" s="225"/>
      <c r="M11" s="225"/>
    </row>
    <row r="12" spans="1:13" s="111" customFormat="1" ht="23.25" thickBot="1">
      <c r="A12" s="147" t="s">
        <v>61</v>
      </c>
      <c r="B12" s="148"/>
      <c r="C12" s="148"/>
      <c r="D12" s="148"/>
      <c r="E12" s="148"/>
      <c r="F12" s="148"/>
      <c r="G12" s="148"/>
      <c r="H12" s="149">
        <v>713</v>
      </c>
      <c r="I12" s="149"/>
      <c r="J12" s="226" t="s">
        <v>78</v>
      </c>
      <c r="K12" s="227"/>
      <c r="L12" s="227"/>
      <c r="M12" s="227"/>
    </row>
    <row r="13" spans="1:13" s="111" customFormat="1" ht="12" customHeight="1" thickBot="1">
      <c r="A13" s="116"/>
      <c r="B13" s="116"/>
      <c r="C13" s="116"/>
      <c r="D13" s="116"/>
      <c r="E13" s="116"/>
      <c r="F13" s="116"/>
      <c r="G13" s="119"/>
      <c r="H13" s="117"/>
      <c r="I13" s="118"/>
      <c r="J13" s="225"/>
      <c r="K13" s="225"/>
      <c r="L13" s="225"/>
      <c r="M13" s="225"/>
    </row>
    <row r="14" spans="1:13" s="111" customFormat="1" ht="23.25" thickBot="1">
      <c r="A14" s="144" t="s">
        <v>62</v>
      </c>
      <c r="B14" s="122"/>
      <c r="C14" s="122"/>
      <c r="D14" s="122"/>
      <c r="E14" s="122"/>
      <c r="F14" s="122"/>
      <c r="G14" s="122"/>
      <c r="H14" s="123">
        <v>646</v>
      </c>
      <c r="I14" s="123"/>
      <c r="J14" s="224" t="s">
        <v>86</v>
      </c>
      <c r="K14" s="224"/>
      <c r="L14" s="224"/>
      <c r="M14" s="224"/>
    </row>
    <row r="15" spans="1:13" s="111" customFormat="1" ht="12" customHeight="1" thickBot="1">
      <c r="A15" s="116"/>
      <c r="B15" s="116"/>
      <c r="C15" s="116"/>
      <c r="D15" s="116"/>
      <c r="E15" s="116"/>
      <c r="F15" s="116"/>
      <c r="G15" s="116"/>
      <c r="H15" s="117"/>
      <c r="I15" s="118"/>
      <c r="J15" s="225"/>
      <c r="K15" s="225"/>
      <c r="L15" s="225"/>
      <c r="M15" s="225"/>
    </row>
    <row r="16" spans="1:13" s="111" customFormat="1" ht="23.25" thickBot="1">
      <c r="A16" s="180" t="s">
        <v>151</v>
      </c>
      <c r="B16" s="181"/>
      <c r="C16" s="181"/>
      <c r="D16" s="181"/>
      <c r="E16" s="181"/>
      <c r="F16" s="181"/>
      <c r="G16" s="181"/>
      <c r="H16" s="114">
        <v>608</v>
      </c>
      <c r="I16" s="115"/>
      <c r="J16" s="224" t="s">
        <v>64</v>
      </c>
      <c r="K16" s="224"/>
      <c r="L16" s="224"/>
      <c r="M16" s="224"/>
    </row>
    <row r="17" spans="1:13" s="111" customFormat="1" ht="12" customHeight="1">
      <c r="A17" s="120"/>
      <c r="B17" s="120"/>
      <c r="C17" s="120"/>
      <c r="D17" s="120"/>
      <c r="E17" s="120"/>
      <c r="F17" s="120"/>
      <c r="G17" s="120"/>
      <c r="H17" s="113"/>
      <c r="J17" s="113"/>
      <c r="K17" s="113"/>
      <c r="L17" s="113"/>
      <c r="M17" s="113"/>
    </row>
  </sheetData>
  <sheetProtection/>
  <mergeCells count="14">
    <mergeCell ref="A8:G8"/>
    <mergeCell ref="J8:M8"/>
    <mergeCell ref="A1:M1"/>
    <mergeCell ref="J3:M3"/>
    <mergeCell ref="A4:G4"/>
    <mergeCell ref="J4:M4"/>
    <mergeCell ref="A6:G6"/>
    <mergeCell ref="J6:M6"/>
    <mergeCell ref="A10:G10"/>
    <mergeCell ref="J10:M10"/>
    <mergeCell ref="J12:M12"/>
    <mergeCell ref="J14:M14"/>
    <mergeCell ref="A16:G16"/>
    <mergeCell ref="J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7" sqref="V17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91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144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8</v>
      </c>
      <c r="C4" s="25"/>
      <c r="D4" s="25">
        <v>9</v>
      </c>
      <c r="E4" s="25"/>
      <c r="F4" s="25">
        <v>9</v>
      </c>
      <c r="G4" s="25">
        <v>12</v>
      </c>
      <c r="H4" s="25">
        <v>14</v>
      </c>
      <c r="I4" s="25">
        <v>10</v>
      </c>
      <c r="J4" s="25">
        <v>9</v>
      </c>
      <c r="K4" s="25">
        <v>11</v>
      </c>
      <c r="L4" s="25">
        <v>11</v>
      </c>
      <c r="M4" s="25"/>
      <c r="N4" s="26"/>
      <c r="O4" s="24">
        <f aca="true" t="shared" si="0" ref="O4:O9">IF(B4="","",SUM(C4:M4)-(N4))</f>
        <v>85</v>
      </c>
      <c r="P4" s="69"/>
      <c r="Q4" s="82">
        <f aca="true" t="shared" si="1" ref="Q4:Q43">SUM(C4:E4)</f>
        <v>9</v>
      </c>
    </row>
    <row r="5" spans="1:17" ht="15.75" customHeight="1">
      <c r="A5" s="61">
        <v>2</v>
      </c>
      <c r="B5" s="21">
        <v>20</v>
      </c>
      <c r="C5" s="25"/>
      <c r="D5" s="25">
        <v>9</v>
      </c>
      <c r="E5" s="25"/>
      <c r="F5" s="25">
        <v>9</v>
      </c>
      <c r="G5" s="25">
        <v>10</v>
      </c>
      <c r="H5" s="25">
        <v>13</v>
      </c>
      <c r="I5" s="25">
        <v>10</v>
      </c>
      <c r="J5" s="25">
        <v>8</v>
      </c>
      <c r="K5" s="25">
        <v>10</v>
      </c>
      <c r="L5" s="25">
        <v>10</v>
      </c>
      <c r="M5" s="25"/>
      <c r="N5" s="26"/>
      <c r="O5" s="24">
        <f t="shared" si="0"/>
        <v>79</v>
      </c>
      <c r="P5" s="69"/>
      <c r="Q5" s="82">
        <f t="shared" si="1"/>
        <v>9</v>
      </c>
    </row>
    <row r="6" spans="1:23" ht="15.75" customHeight="1">
      <c r="A6" s="61">
        <v>3</v>
      </c>
      <c r="B6" s="21">
        <v>18</v>
      </c>
      <c r="C6" s="25"/>
      <c r="D6" s="25"/>
      <c r="E6" s="25">
        <v>8</v>
      </c>
      <c r="F6" s="25">
        <v>8</v>
      </c>
      <c r="G6" s="25">
        <v>11</v>
      </c>
      <c r="H6" s="25">
        <v>14</v>
      </c>
      <c r="I6" s="25">
        <v>9</v>
      </c>
      <c r="J6" s="25">
        <v>8</v>
      </c>
      <c r="K6" s="25">
        <v>9</v>
      </c>
      <c r="L6" s="25">
        <v>10</v>
      </c>
      <c r="M6" s="25"/>
      <c r="N6" s="26"/>
      <c r="O6" s="24">
        <f t="shared" si="0"/>
        <v>77</v>
      </c>
      <c r="P6" s="69"/>
      <c r="Q6" s="82">
        <f t="shared" si="1"/>
        <v>8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10</v>
      </c>
      <c r="C7" s="25"/>
      <c r="D7" s="25"/>
      <c r="E7" s="25">
        <v>7</v>
      </c>
      <c r="F7" s="25">
        <v>8</v>
      </c>
      <c r="G7" s="25">
        <v>11</v>
      </c>
      <c r="H7" s="25">
        <v>13</v>
      </c>
      <c r="I7" s="25">
        <v>9</v>
      </c>
      <c r="J7" s="25">
        <v>8</v>
      </c>
      <c r="K7" s="25">
        <v>9</v>
      </c>
      <c r="L7" s="25">
        <v>10</v>
      </c>
      <c r="M7" s="25"/>
      <c r="N7" s="26"/>
      <c r="O7" s="24">
        <f t="shared" si="0"/>
        <v>75</v>
      </c>
      <c r="P7" s="68"/>
      <c r="Q7" s="82">
        <f t="shared" si="1"/>
        <v>7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3</v>
      </c>
      <c r="C8" s="25"/>
      <c r="D8" s="25"/>
      <c r="E8" s="25">
        <v>6</v>
      </c>
      <c r="F8" s="25">
        <v>8</v>
      </c>
      <c r="G8" s="25">
        <v>10</v>
      </c>
      <c r="H8" s="25">
        <v>14</v>
      </c>
      <c r="I8" s="25">
        <v>9</v>
      </c>
      <c r="J8" s="25">
        <v>8</v>
      </c>
      <c r="K8" s="25">
        <v>9</v>
      </c>
      <c r="L8" s="25">
        <v>11</v>
      </c>
      <c r="M8" s="25"/>
      <c r="N8" s="26"/>
      <c r="O8" s="24">
        <f t="shared" si="0"/>
        <v>75</v>
      </c>
      <c r="P8" s="68"/>
      <c r="Q8" s="82">
        <f t="shared" si="1"/>
        <v>6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1</v>
      </c>
      <c r="C9" s="25"/>
      <c r="D9" s="25"/>
      <c r="E9" s="25">
        <v>6</v>
      </c>
      <c r="F9" s="25">
        <v>7</v>
      </c>
      <c r="G9" s="25">
        <v>10</v>
      </c>
      <c r="H9" s="25">
        <v>13</v>
      </c>
      <c r="I9" s="25">
        <v>8</v>
      </c>
      <c r="J9" s="25">
        <v>8</v>
      </c>
      <c r="K9" s="25">
        <v>10</v>
      </c>
      <c r="L9" s="25">
        <v>9</v>
      </c>
      <c r="M9" s="25"/>
      <c r="N9" s="26"/>
      <c r="O9" s="24">
        <f t="shared" si="0"/>
        <v>71</v>
      </c>
      <c r="P9" s="68"/>
      <c r="Q9" s="82">
        <f t="shared" si="1"/>
        <v>6</v>
      </c>
      <c r="V9" s="13"/>
    </row>
    <row r="10" spans="1:17" ht="15.75" customHeight="1">
      <c r="A10" s="61">
        <v>7</v>
      </c>
      <c r="B10" s="2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4">
        <f aca="true" t="shared" si="2" ref="O10:O23">IF(B10="","",SUM(C10:M10)-(N10))</f>
      </c>
      <c r="P10" s="68"/>
      <c r="Q10" s="82">
        <f t="shared" si="1"/>
        <v>0</v>
      </c>
    </row>
    <row r="11" spans="1:17" ht="15.75" customHeight="1">
      <c r="A11" s="61">
        <v>8</v>
      </c>
      <c r="B11" s="2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4">
        <f t="shared" si="2"/>
      </c>
      <c r="P11" s="68"/>
      <c r="Q11" s="82">
        <f t="shared" si="1"/>
        <v>0</v>
      </c>
    </row>
    <row r="12" spans="1:17" ht="15.75" customHeight="1">
      <c r="A12" s="61">
        <v>9</v>
      </c>
      <c r="B12" s="2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4">
        <f t="shared" si="2"/>
      </c>
      <c r="P12" s="68"/>
      <c r="Q12" s="82">
        <f t="shared" si="1"/>
        <v>0</v>
      </c>
    </row>
    <row r="13" spans="1:17" ht="15.75" customHeight="1">
      <c r="A13" s="61">
        <v>10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2"/>
      </c>
      <c r="P13" s="68"/>
      <c r="Q13" s="82">
        <f t="shared" si="1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2"/>
      </c>
      <c r="P14" s="68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68"/>
      <c r="Q15" s="82">
        <f t="shared" si="1"/>
        <v>0</v>
      </c>
    </row>
    <row r="16" spans="1:17" ht="15.75" customHeight="1">
      <c r="A16" s="61">
        <v>13</v>
      </c>
      <c r="B16" s="21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24">
        <f t="shared" si="2"/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8"/>
      <c r="Q17" s="82">
        <f t="shared" si="1"/>
        <v>0</v>
      </c>
    </row>
    <row r="18" spans="1:17" ht="15.75" customHeight="1">
      <c r="A18" s="61">
        <v>15</v>
      </c>
      <c r="B18" s="2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4">
        <f t="shared" si="2"/>
      </c>
      <c r="P18" s="69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8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8"/>
      <c r="Q21" s="82">
        <f t="shared" si="1"/>
        <v>0</v>
      </c>
    </row>
    <row r="22" spans="1:17" ht="15.75" customHeight="1">
      <c r="A22" s="61">
        <v>19</v>
      </c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>
        <f t="shared" si="2"/>
      </c>
      <c r="P22" s="68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aca="true" t="shared" si="3" ref="O24:O43">IF(B24="","",SUM(C24:M24)-(N24))</f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3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3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3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3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3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3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3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3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3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3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3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3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3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3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3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3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3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3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3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W17" sqref="W17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115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55</v>
      </c>
      <c r="C4" s="25"/>
      <c r="D4" s="25">
        <v>10</v>
      </c>
      <c r="E4" s="25">
        <v>6</v>
      </c>
      <c r="F4" s="25">
        <v>8</v>
      </c>
      <c r="G4" s="25">
        <v>10</v>
      </c>
      <c r="H4" s="25">
        <v>11</v>
      </c>
      <c r="I4" s="25">
        <v>9</v>
      </c>
      <c r="J4" s="25">
        <v>9</v>
      </c>
      <c r="K4" s="25">
        <v>9</v>
      </c>
      <c r="L4" s="25">
        <v>6</v>
      </c>
      <c r="M4" s="25"/>
      <c r="N4" s="26"/>
      <c r="O4" s="24">
        <f aca="true" t="shared" si="0" ref="O4:O15">IF(B4="","",SUM(C4:M4)-(N4))</f>
        <v>78</v>
      </c>
      <c r="P4" s="69"/>
      <c r="Q4" s="82">
        <f aca="true" t="shared" si="1" ref="Q4:Q43">SUM(C4:E4)</f>
        <v>16</v>
      </c>
    </row>
    <row r="5" spans="1:17" ht="15.75" customHeight="1">
      <c r="A5" s="61">
        <v>2</v>
      </c>
      <c r="B5" s="21">
        <v>46</v>
      </c>
      <c r="C5" s="25"/>
      <c r="D5" s="25">
        <v>9</v>
      </c>
      <c r="E5" s="25">
        <v>6</v>
      </c>
      <c r="F5" s="25">
        <v>9</v>
      </c>
      <c r="G5" s="25">
        <v>10</v>
      </c>
      <c r="H5" s="25">
        <v>11</v>
      </c>
      <c r="I5" s="25">
        <v>9</v>
      </c>
      <c r="J5" s="25">
        <v>9</v>
      </c>
      <c r="K5" s="25">
        <v>9</v>
      </c>
      <c r="L5" s="25">
        <v>6</v>
      </c>
      <c r="M5" s="25"/>
      <c r="N5" s="26"/>
      <c r="O5" s="24">
        <f t="shared" si="0"/>
        <v>78</v>
      </c>
      <c r="P5" s="68"/>
      <c r="Q5" s="82">
        <f t="shared" si="1"/>
        <v>15</v>
      </c>
    </row>
    <row r="6" spans="1:17" ht="15.75" customHeight="1">
      <c r="A6" s="61">
        <v>3</v>
      </c>
      <c r="B6" s="21">
        <v>15</v>
      </c>
      <c r="C6" s="25"/>
      <c r="D6" s="25"/>
      <c r="E6" s="25"/>
      <c r="F6" s="25">
        <v>7</v>
      </c>
      <c r="G6" s="25">
        <v>10</v>
      </c>
      <c r="H6" s="25">
        <v>14</v>
      </c>
      <c r="I6" s="25">
        <v>10</v>
      </c>
      <c r="J6" s="25">
        <v>8</v>
      </c>
      <c r="K6" s="25">
        <v>11</v>
      </c>
      <c r="L6" s="25">
        <v>8</v>
      </c>
      <c r="M6" s="25"/>
      <c r="N6" s="26"/>
      <c r="O6" s="24">
        <f t="shared" si="0"/>
        <v>68</v>
      </c>
      <c r="P6" s="68"/>
      <c r="Q6" s="82">
        <f t="shared" si="1"/>
        <v>0</v>
      </c>
    </row>
    <row r="7" spans="1:17" ht="15.75" customHeight="1">
      <c r="A7" s="61">
        <v>4</v>
      </c>
      <c r="B7" s="21">
        <v>60</v>
      </c>
      <c r="C7" s="25"/>
      <c r="D7" s="25"/>
      <c r="E7" s="25"/>
      <c r="F7" s="25">
        <v>8</v>
      </c>
      <c r="G7" s="25">
        <v>9</v>
      </c>
      <c r="H7" s="25">
        <v>13</v>
      </c>
      <c r="I7" s="25">
        <v>9</v>
      </c>
      <c r="J7" s="25">
        <v>9</v>
      </c>
      <c r="K7" s="25">
        <v>10</v>
      </c>
      <c r="L7" s="25">
        <v>8</v>
      </c>
      <c r="M7" s="25"/>
      <c r="N7" s="26"/>
      <c r="O7" s="24">
        <f t="shared" si="0"/>
        <v>66</v>
      </c>
      <c r="P7" s="68"/>
      <c r="Q7" s="82">
        <f t="shared" si="1"/>
        <v>0</v>
      </c>
    </row>
    <row r="8" spans="1:17" ht="15.75" customHeight="1">
      <c r="A8" s="61">
        <v>5</v>
      </c>
      <c r="B8" s="21">
        <v>49</v>
      </c>
      <c r="C8" s="25"/>
      <c r="D8" s="25"/>
      <c r="E8" s="25"/>
      <c r="F8" s="25">
        <v>8</v>
      </c>
      <c r="G8" s="25">
        <v>10</v>
      </c>
      <c r="H8" s="25">
        <v>13</v>
      </c>
      <c r="I8" s="25">
        <v>8</v>
      </c>
      <c r="J8" s="25">
        <v>8</v>
      </c>
      <c r="K8" s="25">
        <v>11</v>
      </c>
      <c r="L8" s="25">
        <v>8</v>
      </c>
      <c r="M8" s="25"/>
      <c r="N8" s="26"/>
      <c r="O8" s="24">
        <f t="shared" si="0"/>
        <v>66</v>
      </c>
      <c r="P8" s="68"/>
      <c r="Q8" s="82">
        <f t="shared" si="1"/>
        <v>0</v>
      </c>
    </row>
    <row r="9" spans="1:17" ht="15.75" customHeight="1">
      <c r="A9" s="61">
        <v>6</v>
      </c>
      <c r="B9" s="21">
        <v>21</v>
      </c>
      <c r="C9" s="25"/>
      <c r="D9" s="25">
        <v>9</v>
      </c>
      <c r="E9" s="25">
        <v>0</v>
      </c>
      <c r="F9" s="25">
        <v>7</v>
      </c>
      <c r="G9" s="25"/>
      <c r="H9" s="25">
        <v>10</v>
      </c>
      <c r="I9" s="25">
        <v>9</v>
      </c>
      <c r="J9" s="25">
        <v>9</v>
      </c>
      <c r="K9" s="25">
        <v>9</v>
      </c>
      <c r="L9" s="25">
        <v>6</v>
      </c>
      <c r="M9" s="25"/>
      <c r="N9" s="26"/>
      <c r="O9" s="24">
        <f t="shared" si="0"/>
        <v>59</v>
      </c>
      <c r="P9" s="68"/>
      <c r="Q9" s="82">
        <f t="shared" si="1"/>
        <v>9</v>
      </c>
    </row>
    <row r="10" spans="1:17" ht="15.75" customHeight="1">
      <c r="A10" s="61">
        <v>7</v>
      </c>
      <c r="B10" s="21">
        <v>9</v>
      </c>
      <c r="C10" s="25"/>
      <c r="D10" s="25"/>
      <c r="E10" s="25"/>
      <c r="F10" s="25">
        <v>9</v>
      </c>
      <c r="G10" s="25"/>
      <c r="H10" s="25">
        <v>12</v>
      </c>
      <c r="I10" s="25">
        <v>9</v>
      </c>
      <c r="J10" s="25">
        <v>9</v>
      </c>
      <c r="K10" s="25">
        <v>10</v>
      </c>
      <c r="L10" s="25">
        <v>7</v>
      </c>
      <c r="M10" s="25"/>
      <c r="N10" s="26"/>
      <c r="O10" s="24">
        <f t="shared" si="0"/>
        <v>56</v>
      </c>
      <c r="P10" s="35"/>
      <c r="Q10" s="82">
        <f t="shared" si="1"/>
        <v>0</v>
      </c>
    </row>
    <row r="11" spans="1:17" ht="15.75" customHeight="1">
      <c r="A11" s="61">
        <v>8</v>
      </c>
      <c r="B11" s="21">
        <v>1</v>
      </c>
      <c r="C11" s="25"/>
      <c r="D11" s="25"/>
      <c r="E11" s="25"/>
      <c r="F11" s="25">
        <v>7</v>
      </c>
      <c r="G11" s="25"/>
      <c r="H11" s="25">
        <v>10</v>
      </c>
      <c r="I11" s="25">
        <v>8</v>
      </c>
      <c r="J11" s="25">
        <v>9</v>
      </c>
      <c r="K11" s="25">
        <v>9</v>
      </c>
      <c r="L11" s="25">
        <v>6</v>
      </c>
      <c r="M11" s="25"/>
      <c r="N11" s="26"/>
      <c r="O11" s="24">
        <f t="shared" si="0"/>
        <v>49</v>
      </c>
      <c r="P11" s="69"/>
      <c r="Q11" s="82">
        <f t="shared" si="1"/>
        <v>0</v>
      </c>
    </row>
    <row r="12" spans="1:17" ht="15.75" customHeight="1">
      <c r="A12" s="61">
        <v>9</v>
      </c>
      <c r="B12" s="21" t="s">
        <v>116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4">
        <f t="shared" si="0"/>
        <v>0</v>
      </c>
      <c r="P12" s="69"/>
      <c r="Q12" s="82">
        <f t="shared" si="1"/>
        <v>0</v>
      </c>
    </row>
    <row r="13" spans="1:17" ht="15.75" customHeight="1">
      <c r="A13" s="61">
        <v>10</v>
      </c>
      <c r="B13" s="21" t="s">
        <v>117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0"/>
        <v>0</v>
      </c>
      <c r="P13" s="35"/>
      <c r="Q13" s="82">
        <f t="shared" si="1"/>
        <v>0</v>
      </c>
    </row>
    <row r="14" spans="1:19" ht="15.75" customHeight="1">
      <c r="A14" s="61">
        <v>11</v>
      </c>
      <c r="B14" s="21" t="s">
        <v>118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  <v>0</v>
      </c>
      <c r="P14" s="35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 t="s">
        <v>119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4">
        <f t="shared" si="0"/>
        <v>0</v>
      </c>
      <c r="P15" s="69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aca="true" t="shared" si="2" ref="O16:O43">IF(B16="","",SUM(C16:M16)-(N16))</f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6"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.75" customHeight="1"/>
  <cols>
    <col min="1" max="1" width="5.00390625" style="1" customWidth="1"/>
    <col min="2" max="2" width="18.57421875" style="54" bestFit="1" customWidth="1"/>
    <col min="3" max="3" width="6.57421875" style="1" customWidth="1"/>
    <col min="4" max="4" width="4.140625" style="3" customWidth="1"/>
    <col min="5" max="5" width="3.28125" style="3" customWidth="1"/>
    <col min="6" max="17" width="4.28125" style="29" customWidth="1"/>
    <col min="18" max="18" width="4.28125" style="1" customWidth="1"/>
    <col min="19" max="19" width="4.28125" style="77" customWidth="1"/>
    <col min="20" max="20" width="5.421875" style="66" bestFit="1" customWidth="1"/>
    <col min="21" max="21" width="11.28125" style="2" customWidth="1"/>
    <col min="22" max="16384" width="9.140625" style="1" customWidth="1"/>
  </cols>
  <sheetData>
    <row r="1" spans="1:22" s="47" customFormat="1" ht="15.75" customHeight="1">
      <c r="A1" s="63" t="s">
        <v>36</v>
      </c>
      <c r="B1" s="48" t="s">
        <v>33</v>
      </c>
      <c r="C1" s="49" t="s">
        <v>31</v>
      </c>
      <c r="D1" s="50" t="s">
        <v>0</v>
      </c>
      <c r="E1" s="50" t="s">
        <v>1</v>
      </c>
      <c r="F1" s="51" t="s">
        <v>2</v>
      </c>
      <c r="G1" s="51" t="s">
        <v>3</v>
      </c>
      <c r="H1" s="51" t="s">
        <v>4</v>
      </c>
      <c r="I1" s="51" t="s">
        <v>20</v>
      </c>
      <c r="J1" s="51" t="s">
        <v>5</v>
      </c>
      <c r="K1" s="51" t="s">
        <v>6</v>
      </c>
      <c r="L1" s="51" t="s">
        <v>7</v>
      </c>
      <c r="M1" s="51" t="s">
        <v>8</v>
      </c>
      <c r="N1" s="51" t="s">
        <v>19</v>
      </c>
      <c r="O1" s="51" t="s">
        <v>21</v>
      </c>
      <c r="P1" s="51" t="s">
        <v>17</v>
      </c>
      <c r="Q1" s="52" t="s">
        <v>9</v>
      </c>
      <c r="R1" s="53" t="s">
        <v>15</v>
      </c>
      <c r="S1" s="53" t="s">
        <v>16</v>
      </c>
      <c r="T1" s="64" t="s">
        <v>10</v>
      </c>
      <c r="U1" s="71" t="s">
        <v>37</v>
      </c>
      <c r="V1" s="13"/>
    </row>
    <row r="2" spans="1:21" ht="15.75" customHeight="1">
      <c r="A2" s="182">
        <v>15</v>
      </c>
      <c r="B2" s="185" t="s">
        <v>120</v>
      </c>
      <c r="C2" s="188"/>
      <c r="D2" s="6">
        <v>35</v>
      </c>
      <c r="E2" s="16" t="s">
        <v>11</v>
      </c>
      <c r="F2" s="30"/>
      <c r="G2" s="30"/>
      <c r="H2" s="30">
        <v>6</v>
      </c>
      <c r="I2" s="30">
        <v>8</v>
      </c>
      <c r="J2" s="30">
        <v>12</v>
      </c>
      <c r="K2" s="30">
        <v>13</v>
      </c>
      <c r="L2" s="30">
        <v>9</v>
      </c>
      <c r="M2" s="30">
        <v>10</v>
      </c>
      <c r="N2" s="30">
        <v>9</v>
      </c>
      <c r="O2" s="30">
        <v>8</v>
      </c>
      <c r="P2" s="30"/>
      <c r="Q2" s="31"/>
      <c r="R2" s="38">
        <f>IF(D2="","",SUM(F2:P2)-(Q2))</f>
        <v>75</v>
      </c>
      <c r="S2" s="75" t="s">
        <v>18</v>
      </c>
      <c r="T2" s="199">
        <v>1</v>
      </c>
      <c r="U2" s="73">
        <f>SUM(F2:H2)</f>
        <v>6</v>
      </c>
    </row>
    <row r="3" spans="1:21" ht="15.75" customHeight="1">
      <c r="A3" s="183"/>
      <c r="B3" s="186"/>
      <c r="C3" s="189"/>
      <c r="D3" s="6">
        <v>48</v>
      </c>
      <c r="E3" s="17" t="s">
        <v>12</v>
      </c>
      <c r="F3" s="27">
        <v>19</v>
      </c>
      <c r="G3" s="27">
        <v>12</v>
      </c>
      <c r="H3" s="27">
        <v>6</v>
      </c>
      <c r="I3" s="27">
        <v>9</v>
      </c>
      <c r="J3" s="27">
        <v>14</v>
      </c>
      <c r="K3" s="27">
        <v>13</v>
      </c>
      <c r="L3" s="27">
        <v>10</v>
      </c>
      <c r="M3" s="27">
        <v>9</v>
      </c>
      <c r="N3" s="27">
        <v>10</v>
      </c>
      <c r="O3" s="27">
        <v>8</v>
      </c>
      <c r="P3" s="27">
        <v>5</v>
      </c>
      <c r="Q3" s="28"/>
      <c r="R3" s="39">
        <f>IF(D3="","",SUM(F3:P3)-(Q3))</f>
        <v>115</v>
      </c>
      <c r="S3" s="76"/>
      <c r="T3" s="200"/>
      <c r="U3" s="74">
        <f>SUM(F3:H3)</f>
        <v>37</v>
      </c>
    </row>
    <row r="4" spans="1:21" ht="15.75" customHeight="1">
      <c r="A4" s="183"/>
      <c r="B4" s="186"/>
      <c r="C4" s="189"/>
      <c r="D4" s="6">
        <v>49</v>
      </c>
      <c r="E4" s="17" t="s">
        <v>13</v>
      </c>
      <c r="F4" s="27">
        <v>15</v>
      </c>
      <c r="G4" s="27">
        <v>11</v>
      </c>
      <c r="H4" s="27"/>
      <c r="I4" s="27">
        <v>9</v>
      </c>
      <c r="J4" s="27">
        <v>14</v>
      </c>
      <c r="K4" s="27">
        <v>12</v>
      </c>
      <c r="L4" s="27">
        <v>10</v>
      </c>
      <c r="M4" s="27">
        <v>9</v>
      </c>
      <c r="N4" s="27">
        <v>10</v>
      </c>
      <c r="O4" s="27">
        <v>7</v>
      </c>
      <c r="P4" s="27">
        <v>3</v>
      </c>
      <c r="Q4" s="28"/>
      <c r="R4" s="39">
        <f>IF(D4="","",SUM(F4:P4)-(Q4))</f>
        <v>100</v>
      </c>
      <c r="S4" s="193">
        <f>SUM(R2:R5)+S3</f>
        <v>407</v>
      </c>
      <c r="T4" s="194"/>
      <c r="U4" s="74">
        <f>SUM(F4:H4)</f>
        <v>26</v>
      </c>
    </row>
    <row r="5" spans="1:21" ht="15.75" customHeight="1">
      <c r="A5" s="183"/>
      <c r="B5" s="186"/>
      <c r="C5" s="190"/>
      <c r="D5" s="6">
        <v>47</v>
      </c>
      <c r="E5" s="18" t="s">
        <v>14</v>
      </c>
      <c r="F5" s="32">
        <v>21</v>
      </c>
      <c r="G5" s="32">
        <v>11</v>
      </c>
      <c r="H5" s="32">
        <v>6</v>
      </c>
      <c r="I5" s="32">
        <v>9</v>
      </c>
      <c r="J5" s="32">
        <v>12</v>
      </c>
      <c r="K5" s="32">
        <v>15</v>
      </c>
      <c r="L5" s="32">
        <v>9</v>
      </c>
      <c r="M5" s="32">
        <v>10</v>
      </c>
      <c r="N5" s="32">
        <v>10</v>
      </c>
      <c r="O5" s="32">
        <v>8</v>
      </c>
      <c r="P5" s="32">
        <v>6</v>
      </c>
      <c r="Q5" s="33"/>
      <c r="R5" s="37">
        <f>IF(D5="","",SUM(F5:P5)-(Q5))</f>
        <v>117</v>
      </c>
      <c r="S5" s="195"/>
      <c r="T5" s="196"/>
      <c r="U5" s="74">
        <f>SUM(F5:H5)</f>
        <v>38</v>
      </c>
    </row>
    <row r="6" spans="1:21" ht="15.75" customHeight="1">
      <c r="A6" s="184"/>
      <c r="B6" s="187"/>
      <c r="C6" s="32"/>
      <c r="D6" s="197" t="s">
        <v>35</v>
      </c>
      <c r="E6" s="198"/>
      <c r="F6" s="32">
        <f aca="true" t="shared" si="0" ref="F6:P6">SUM(F2:F5)</f>
        <v>55</v>
      </c>
      <c r="G6" s="32">
        <f t="shared" si="0"/>
        <v>34</v>
      </c>
      <c r="H6" s="32">
        <f t="shared" si="0"/>
        <v>18</v>
      </c>
      <c r="I6" s="32">
        <f t="shared" si="0"/>
        <v>35</v>
      </c>
      <c r="J6" s="32">
        <f t="shared" si="0"/>
        <v>52</v>
      </c>
      <c r="K6" s="32">
        <f t="shared" si="0"/>
        <v>53</v>
      </c>
      <c r="L6" s="32">
        <f t="shared" si="0"/>
        <v>38</v>
      </c>
      <c r="M6" s="32">
        <f t="shared" si="0"/>
        <v>38</v>
      </c>
      <c r="N6" s="32">
        <f t="shared" si="0"/>
        <v>39</v>
      </c>
      <c r="O6" s="32">
        <f t="shared" si="0"/>
        <v>31</v>
      </c>
      <c r="P6" s="32">
        <f t="shared" si="0"/>
        <v>14</v>
      </c>
      <c r="Q6" s="32"/>
      <c r="R6" s="32"/>
      <c r="S6" s="36"/>
      <c r="T6" s="65"/>
      <c r="U6" s="72">
        <f>SUM(U2:U5)</f>
        <v>107</v>
      </c>
    </row>
    <row r="7" spans="1:21" ht="15.75" customHeight="1">
      <c r="A7" s="182">
        <v>6</v>
      </c>
      <c r="B7" s="185" t="s">
        <v>86</v>
      </c>
      <c r="C7" s="188"/>
      <c r="D7" s="6">
        <v>53</v>
      </c>
      <c r="E7" s="16" t="s">
        <v>11</v>
      </c>
      <c r="F7" s="30"/>
      <c r="G7" s="30"/>
      <c r="H7" s="30">
        <v>8</v>
      </c>
      <c r="I7" s="30">
        <v>8</v>
      </c>
      <c r="J7" s="30">
        <v>0</v>
      </c>
      <c r="K7" s="30">
        <v>12</v>
      </c>
      <c r="L7" s="30">
        <v>9</v>
      </c>
      <c r="M7" s="30">
        <v>9</v>
      </c>
      <c r="N7" s="30">
        <v>10</v>
      </c>
      <c r="O7" s="30">
        <v>10</v>
      </c>
      <c r="P7" s="30">
        <v>0</v>
      </c>
      <c r="Q7" s="31"/>
      <c r="R7" s="38">
        <f>IF(D7="","",SUM(F7:P7)-(Q7))</f>
        <v>66</v>
      </c>
      <c r="S7" s="75" t="s">
        <v>18</v>
      </c>
      <c r="T7" s="199">
        <v>2</v>
      </c>
      <c r="U7" s="73">
        <f>SUM(F7:H7)</f>
        <v>8</v>
      </c>
    </row>
    <row r="8" spans="1:21" ht="15.75" customHeight="1">
      <c r="A8" s="183"/>
      <c r="B8" s="186"/>
      <c r="C8" s="189"/>
      <c r="D8" s="6">
        <v>78</v>
      </c>
      <c r="E8" s="17" t="s">
        <v>12</v>
      </c>
      <c r="F8" s="27">
        <v>20</v>
      </c>
      <c r="G8" s="27">
        <v>9</v>
      </c>
      <c r="H8" s="27">
        <v>7</v>
      </c>
      <c r="I8" s="27">
        <v>8</v>
      </c>
      <c r="J8" s="27">
        <v>11</v>
      </c>
      <c r="K8" s="27">
        <v>13</v>
      </c>
      <c r="L8" s="27">
        <v>9</v>
      </c>
      <c r="M8" s="27">
        <v>10</v>
      </c>
      <c r="N8" s="27">
        <v>10</v>
      </c>
      <c r="O8" s="27">
        <v>10</v>
      </c>
      <c r="P8" s="27">
        <v>4</v>
      </c>
      <c r="Q8" s="28"/>
      <c r="R8" s="39">
        <f>IF(D8="","",SUM(F8:P8)-(Q8))</f>
        <v>111</v>
      </c>
      <c r="S8" s="76"/>
      <c r="T8" s="200"/>
      <c r="U8" s="74">
        <f>SUM(F8:H8)</f>
        <v>36</v>
      </c>
    </row>
    <row r="9" spans="1:21" ht="15.75" customHeight="1">
      <c r="A9" s="183"/>
      <c r="B9" s="186"/>
      <c r="C9" s="189"/>
      <c r="D9" s="6">
        <v>127</v>
      </c>
      <c r="E9" s="17" t="s">
        <v>13</v>
      </c>
      <c r="F9" s="27">
        <v>18</v>
      </c>
      <c r="G9" s="27">
        <v>9</v>
      </c>
      <c r="H9" s="27">
        <v>6</v>
      </c>
      <c r="I9" s="27">
        <v>9</v>
      </c>
      <c r="J9" s="27">
        <v>10</v>
      </c>
      <c r="K9" s="27">
        <v>13</v>
      </c>
      <c r="L9" s="27">
        <v>9</v>
      </c>
      <c r="M9" s="27">
        <v>9</v>
      </c>
      <c r="N9" s="27">
        <v>10</v>
      </c>
      <c r="O9" s="27">
        <v>11</v>
      </c>
      <c r="P9" s="27">
        <v>3</v>
      </c>
      <c r="Q9" s="28"/>
      <c r="R9" s="39">
        <f>IF(D9="","",SUM(F9:P9)-(Q9))</f>
        <v>107</v>
      </c>
      <c r="S9" s="193">
        <f>SUM(R7:R10)+S8</f>
        <v>386</v>
      </c>
      <c r="T9" s="194"/>
      <c r="U9" s="74">
        <f>SUM(F9:H9)</f>
        <v>33</v>
      </c>
    </row>
    <row r="10" spans="1:21" ht="15.75" customHeight="1">
      <c r="A10" s="183"/>
      <c r="B10" s="186"/>
      <c r="C10" s="190"/>
      <c r="D10" s="6">
        <v>27</v>
      </c>
      <c r="E10" s="18" t="s">
        <v>14</v>
      </c>
      <c r="F10" s="32">
        <v>17</v>
      </c>
      <c r="G10" s="32">
        <v>10</v>
      </c>
      <c r="H10" s="32">
        <v>7</v>
      </c>
      <c r="I10" s="32">
        <v>8</v>
      </c>
      <c r="J10" s="32">
        <v>10</v>
      </c>
      <c r="K10" s="32">
        <v>12</v>
      </c>
      <c r="L10" s="32">
        <v>9</v>
      </c>
      <c r="M10" s="32">
        <v>8</v>
      </c>
      <c r="N10" s="32">
        <v>9</v>
      </c>
      <c r="O10" s="32">
        <v>9</v>
      </c>
      <c r="P10" s="32">
        <v>3</v>
      </c>
      <c r="Q10" s="33"/>
      <c r="R10" s="37">
        <f>IF(D10="","",SUM(F10:P10)-(Q10))</f>
        <v>102</v>
      </c>
      <c r="S10" s="195"/>
      <c r="T10" s="196"/>
      <c r="U10" s="74">
        <f>SUM(F10:H10)</f>
        <v>34</v>
      </c>
    </row>
    <row r="11" spans="1:21" ht="15.75" customHeight="1">
      <c r="A11" s="184"/>
      <c r="B11" s="187"/>
      <c r="C11" s="32"/>
      <c r="D11" s="197" t="s">
        <v>35</v>
      </c>
      <c r="E11" s="198"/>
      <c r="F11" s="32">
        <f aca="true" t="shared" si="1" ref="F11:P11">SUM(F7:F10)</f>
        <v>55</v>
      </c>
      <c r="G11" s="32">
        <f t="shared" si="1"/>
        <v>28</v>
      </c>
      <c r="H11" s="32">
        <f t="shared" si="1"/>
        <v>28</v>
      </c>
      <c r="I11" s="32">
        <f t="shared" si="1"/>
        <v>33</v>
      </c>
      <c r="J11" s="32">
        <f t="shared" si="1"/>
        <v>31</v>
      </c>
      <c r="K11" s="32">
        <f t="shared" si="1"/>
        <v>50</v>
      </c>
      <c r="L11" s="32">
        <f t="shared" si="1"/>
        <v>36</v>
      </c>
      <c r="M11" s="32">
        <f t="shared" si="1"/>
        <v>36</v>
      </c>
      <c r="N11" s="32">
        <f t="shared" si="1"/>
        <v>39</v>
      </c>
      <c r="O11" s="32">
        <f t="shared" si="1"/>
        <v>40</v>
      </c>
      <c r="P11" s="32">
        <f t="shared" si="1"/>
        <v>10</v>
      </c>
      <c r="Q11" s="32"/>
      <c r="R11" s="32"/>
      <c r="S11" s="36"/>
      <c r="T11" s="65"/>
      <c r="U11" s="72">
        <f>SUM(U7:U10)</f>
        <v>111</v>
      </c>
    </row>
    <row r="12" spans="1:21" ht="15.75" customHeight="1">
      <c r="A12" s="182">
        <v>1</v>
      </c>
      <c r="B12" s="185" t="s">
        <v>78</v>
      </c>
      <c r="C12" s="188"/>
      <c r="D12" s="6">
        <v>2</v>
      </c>
      <c r="E12" s="16" t="s">
        <v>11</v>
      </c>
      <c r="F12" s="30">
        <v>15</v>
      </c>
      <c r="G12" s="30">
        <v>9</v>
      </c>
      <c r="H12" s="30">
        <v>9</v>
      </c>
      <c r="I12" s="30">
        <v>9</v>
      </c>
      <c r="J12" s="30">
        <v>10</v>
      </c>
      <c r="K12" s="30">
        <v>12</v>
      </c>
      <c r="L12" s="30">
        <v>10</v>
      </c>
      <c r="M12" s="30">
        <v>9</v>
      </c>
      <c r="N12" s="30">
        <v>10</v>
      </c>
      <c r="O12" s="30">
        <v>10</v>
      </c>
      <c r="P12" s="30">
        <v>3</v>
      </c>
      <c r="Q12" s="31"/>
      <c r="R12" s="38">
        <f>IF(D12="","",SUM(F12:P12)-(Q12))</f>
        <v>106</v>
      </c>
      <c r="S12" s="75" t="s">
        <v>18</v>
      </c>
      <c r="T12" s="199">
        <v>3</v>
      </c>
      <c r="U12" s="73">
        <f>SUM(F12:H12)</f>
        <v>33</v>
      </c>
    </row>
    <row r="13" spans="1:21" ht="15.75" customHeight="1">
      <c r="A13" s="183"/>
      <c r="B13" s="186"/>
      <c r="C13" s="189"/>
      <c r="D13" s="6">
        <v>3</v>
      </c>
      <c r="E13" s="17" t="s">
        <v>12</v>
      </c>
      <c r="F13" s="27">
        <v>13</v>
      </c>
      <c r="G13" s="27">
        <v>10</v>
      </c>
      <c r="H13" s="27">
        <v>8</v>
      </c>
      <c r="I13" s="27">
        <v>7</v>
      </c>
      <c r="J13" s="27">
        <v>9</v>
      </c>
      <c r="K13" s="27">
        <v>12</v>
      </c>
      <c r="L13" s="27">
        <v>9</v>
      </c>
      <c r="M13" s="27">
        <v>9</v>
      </c>
      <c r="N13" s="27">
        <v>9</v>
      </c>
      <c r="O13" s="27">
        <v>10</v>
      </c>
      <c r="P13" s="27">
        <v>3</v>
      </c>
      <c r="Q13" s="28"/>
      <c r="R13" s="39">
        <f>IF(D13="","",SUM(F13:P13)-(Q13))</f>
        <v>99</v>
      </c>
      <c r="S13" s="76"/>
      <c r="T13" s="200"/>
      <c r="U13" s="74">
        <f>SUM(F13:H13)</f>
        <v>31</v>
      </c>
    </row>
    <row r="14" spans="1:21" ht="15.75" customHeight="1">
      <c r="A14" s="183"/>
      <c r="B14" s="186"/>
      <c r="C14" s="189"/>
      <c r="D14" s="6">
        <v>46</v>
      </c>
      <c r="E14" s="17" t="s">
        <v>13</v>
      </c>
      <c r="F14" s="27">
        <v>13</v>
      </c>
      <c r="G14" s="27"/>
      <c r="H14" s="27">
        <v>6</v>
      </c>
      <c r="I14" s="27">
        <v>8</v>
      </c>
      <c r="J14" s="27">
        <v>10</v>
      </c>
      <c r="K14" s="27">
        <v>11</v>
      </c>
      <c r="L14" s="27">
        <v>9</v>
      </c>
      <c r="M14" s="27">
        <v>8</v>
      </c>
      <c r="N14" s="27">
        <v>8</v>
      </c>
      <c r="O14" s="27">
        <v>8</v>
      </c>
      <c r="P14" s="27"/>
      <c r="Q14" s="28"/>
      <c r="R14" s="39">
        <f>IF(D14="","",SUM(F14:P14)-(Q14))</f>
        <v>81</v>
      </c>
      <c r="S14" s="193">
        <f>SUM(R12:R15)+S13</f>
        <v>373</v>
      </c>
      <c r="T14" s="194"/>
      <c r="U14" s="74">
        <f>SUM(F14:H14)</f>
        <v>19</v>
      </c>
    </row>
    <row r="15" spans="1:21" ht="15.75" customHeight="1">
      <c r="A15" s="183"/>
      <c r="B15" s="186"/>
      <c r="C15" s="190"/>
      <c r="D15" s="6">
        <v>49</v>
      </c>
      <c r="E15" s="18" t="s">
        <v>14</v>
      </c>
      <c r="F15" s="32">
        <v>14</v>
      </c>
      <c r="G15" s="32"/>
      <c r="H15" s="32">
        <v>7</v>
      </c>
      <c r="I15" s="32">
        <v>8</v>
      </c>
      <c r="J15" s="32">
        <v>10</v>
      </c>
      <c r="K15" s="32">
        <v>11</v>
      </c>
      <c r="L15" s="32">
        <v>9</v>
      </c>
      <c r="M15" s="32">
        <v>9</v>
      </c>
      <c r="N15" s="32">
        <v>10</v>
      </c>
      <c r="O15" s="32">
        <v>9</v>
      </c>
      <c r="P15" s="32"/>
      <c r="Q15" s="33"/>
      <c r="R15" s="37">
        <f>IF(D15="","",SUM(F15:P15)-(Q15))</f>
        <v>87</v>
      </c>
      <c r="S15" s="195"/>
      <c r="T15" s="196"/>
      <c r="U15" s="74">
        <f>SUM(F15:H15)</f>
        <v>21</v>
      </c>
    </row>
    <row r="16" spans="1:21" ht="15.75" customHeight="1">
      <c r="A16" s="184"/>
      <c r="B16" s="187"/>
      <c r="C16" s="32"/>
      <c r="D16" s="197" t="s">
        <v>35</v>
      </c>
      <c r="E16" s="198"/>
      <c r="F16" s="32">
        <f aca="true" t="shared" si="2" ref="F16:P16">SUM(F12:F15)</f>
        <v>55</v>
      </c>
      <c r="G16" s="32">
        <f t="shared" si="2"/>
        <v>19</v>
      </c>
      <c r="H16" s="32">
        <f t="shared" si="2"/>
        <v>30</v>
      </c>
      <c r="I16" s="32">
        <f t="shared" si="2"/>
        <v>32</v>
      </c>
      <c r="J16" s="32">
        <f t="shared" si="2"/>
        <v>39</v>
      </c>
      <c r="K16" s="32">
        <f t="shared" si="2"/>
        <v>46</v>
      </c>
      <c r="L16" s="32">
        <f t="shared" si="2"/>
        <v>37</v>
      </c>
      <c r="M16" s="32">
        <f t="shared" si="2"/>
        <v>35</v>
      </c>
      <c r="N16" s="32">
        <f t="shared" si="2"/>
        <v>37</v>
      </c>
      <c r="O16" s="32">
        <f t="shared" si="2"/>
        <v>37</v>
      </c>
      <c r="P16" s="32">
        <f t="shared" si="2"/>
        <v>6</v>
      </c>
      <c r="Q16" s="32"/>
      <c r="R16" s="32"/>
      <c r="S16" s="36"/>
      <c r="T16" s="65"/>
      <c r="U16" s="72">
        <f>SUM(U12:U15)</f>
        <v>104</v>
      </c>
    </row>
    <row r="17" spans="1:21" ht="15.75" customHeight="1">
      <c r="A17" s="182">
        <v>7</v>
      </c>
      <c r="B17" s="185" t="s">
        <v>79</v>
      </c>
      <c r="C17" s="188"/>
      <c r="D17" s="6">
        <v>129</v>
      </c>
      <c r="E17" s="16" t="s">
        <v>11</v>
      </c>
      <c r="F17" s="30">
        <v>12</v>
      </c>
      <c r="G17" s="30">
        <v>14</v>
      </c>
      <c r="H17" s="30"/>
      <c r="I17" s="30">
        <v>9</v>
      </c>
      <c r="J17" s="30">
        <v>10</v>
      </c>
      <c r="K17" s="30">
        <v>16</v>
      </c>
      <c r="L17" s="30">
        <v>10</v>
      </c>
      <c r="M17" s="30">
        <v>9</v>
      </c>
      <c r="N17" s="30">
        <v>10</v>
      </c>
      <c r="O17" s="30">
        <v>8</v>
      </c>
      <c r="P17" s="30">
        <v>3</v>
      </c>
      <c r="Q17" s="31"/>
      <c r="R17" s="38">
        <f>IF(D17="","",SUM(F17:P17)-(Q17))</f>
        <v>101</v>
      </c>
      <c r="S17" s="75" t="s">
        <v>18</v>
      </c>
      <c r="T17" s="191">
        <v>4</v>
      </c>
      <c r="U17" s="73">
        <f>SUM(F17:H17)</f>
        <v>26</v>
      </c>
    </row>
    <row r="18" spans="1:21" ht="15.75" customHeight="1">
      <c r="A18" s="183"/>
      <c r="B18" s="186"/>
      <c r="C18" s="189"/>
      <c r="D18" s="6">
        <v>94</v>
      </c>
      <c r="E18" s="17" t="s">
        <v>12</v>
      </c>
      <c r="F18" s="27"/>
      <c r="G18" s="27">
        <v>12</v>
      </c>
      <c r="H18" s="27"/>
      <c r="I18" s="27">
        <v>8</v>
      </c>
      <c r="J18" s="27">
        <v>10</v>
      </c>
      <c r="K18" s="27">
        <v>16</v>
      </c>
      <c r="L18" s="27">
        <v>9</v>
      </c>
      <c r="M18" s="27">
        <v>8</v>
      </c>
      <c r="N18" s="27">
        <v>10</v>
      </c>
      <c r="O18" s="27">
        <v>8</v>
      </c>
      <c r="P18" s="27"/>
      <c r="Q18" s="28"/>
      <c r="R18" s="39">
        <f>IF(D18="","",SUM(F18:P18)-(Q18))</f>
        <v>81</v>
      </c>
      <c r="S18" s="76"/>
      <c r="T18" s="192"/>
      <c r="U18" s="74">
        <f>SUM(F18:H18)</f>
        <v>12</v>
      </c>
    </row>
    <row r="19" spans="1:21" ht="15.75" customHeight="1">
      <c r="A19" s="183"/>
      <c r="B19" s="186"/>
      <c r="C19" s="189"/>
      <c r="D19" s="6">
        <v>111</v>
      </c>
      <c r="E19" s="17" t="s">
        <v>13</v>
      </c>
      <c r="F19" s="27"/>
      <c r="G19" s="27">
        <v>11</v>
      </c>
      <c r="H19" s="27"/>
      <c r="I19" s="27">
        <v>8</v>
      </c>
      <c r="J19" s="27">
        <v>9</v>
      </c>
      <c r="K19" s="27">
        <v>16</v>
      </c>
      <c r="L19" s="27">
        <v>9</v>
      </c>
      <c r="M19" s="27">
        <v>9</v>
      </c>
      <c r="N19" s="27">
        <v>10</v>
      </c>
      <c r="O19" s="27">
        <v>8</v>
      </c>
      <c r="P19" s="27"/>
      <c r="Q19" s="28"/>
      <c r="R19" s="39">
        <f>IF(D19="","",SUM(F19:P19)-(Q19))</f>
        <v>80</v>
      </c>
      <c r="S19" s="193">
        <f>SUM(R17:R20)+S18</f>
        <v>355</v>
      </c>
      <c r="T19" s="194"/>
      <c r="U19" s="74">
        <f>SUM(F19:H19)</f>
        <v>11</v>
      </c>
    </row>
    <row r="20" spans="1:21" ht="15.75" customHeight="1">
      <c r="A20" s="183"/>
      <c r="B20" s="186"/>
      <c r="C20" s="190"/>
      <c r="D20" s="6">
        <v>104</v>
      </c>
      <c r="E20" s="18" t="s">
        <v>14</v>
      </c>
      <c r="F20" s="32">
        <v>12</v>
      </c>
      <c r="G20" s="32">
        <v>10</v>
      </c>
      <c r="H20" s="32"/>
      <c r="I20" s="32">
        <v>8</v>
      </c>
      <c r="J20" s="32">
        <v>9</v>
      </c>
      <c r="K20" s="32">
        <v>16</v>
      </c>
      <c r="L20" s="32">
        <v>10</v>
      </c>
      <c r="M20" s="32">
        <v>9</v>
      </c>
      <c r="N20" s="32">
        <v>10</v>
      </c>
      <c r="O20" s="32">
        <v>9</v>
      </c>
      <c r="P20" s="32"/>
      <c r="Q20" s="33"/>
      <c r="R20" s="37">
        <f>IF(D20="","",SUM(F20:P20)-(Q20))</f>
        <v>93</v>
      </c>
      <c r="S20" s="195"/>
      <c r="T20" s="196"/>
      <c r="U20" s="74">
        <f>SUM(F20:H20)</f>
        <v>22</v>
      </c>
    </row>
    <row r="21" spans="1:21" ht="15.75" customHeight="1">
      <c r="A21" s="184"/>
      <c r="B21" s="187"/>
      <c r="C21" s="32"/>
      <c r="D21" s="197" t="s">
        <v>35</v>
      </c>
      <c r="E21" s="198"/>
      <c r="F21" s="32">
        <f aca="true" t="shared" si="3" ref="F21:P21">SUM(F17:F20)</f>
        <v>24</v>
      </c>
      <c r="G21" s="32">
        <f t="shared" si="3"/>
        <v>47</v>
      </c>
      <c r="H21" s="32">
        <f t="shared" si="3"/>
        <v>0</v>
      </c>
      <c r="I21" s="32">
        <f t="shared" si="3"/>
        <v>33</v>
      </c>
      <c r="J21" s="32">
        <f t="shared" si="3"/>
        <v>38</v>
      </c>
      <c r="K21" s="32">
        <f t="shared" si="3"/>
        <v>64</v>
      </c>
      <c r="L21" s="32">
        <f t="shared" si="3"/>
        <v>38</v>
      </c>
      <c r="M21" s="32">
        <f t="shared" si="3"/>
        <v>35</v>
      </c>
      <c r="N21" s="32">
        <f t="shared" si="3"/>
        <v>40</v>
      </c>
      <c r="O21" s="32">
        <f t="shared" si="3"/>
        <v>33</v>
      </c>
      <c r="P21" s="32">
        <f t="shared" si="3"/>
        <v>3</v>
      </c>
      <c r="Q21" s="32"/>
      <c r="R21" s="32"/>
      <c r="S21" s="36"/>
      <c r="T21" s="65"/>
      <c r="U21" s="72">
        <f>SUM(U17:U20)</f>
        <v>71</v>
      </c>
    </row>
    <row r="22" spans="1:21" ht="15.75" customHeight="1">
      <c r="A22" s="182">
        <v>17</v>
      </c>
      <c r="B22" s="185" t="s">
        <v>78</v>
      </c>
      <c r="C22" s="188"/>
      <c r="D22" s="6">
        <v>11</v>
      </c>
      <c r="E22" s="16" t="s">
        <v>11</v>
      </c>
      <c r="F22" s="30">
        <v>14</v>
      </c>
      <c r="G22" s="30"/>
      <c r="H22" s="30">
        <v>7</v>
      </c>
      <c r="I22" s="30">
        <v>7</v>
      </c>
      <c r="J22" s="30">
        <v>9</v>
      </c>
      <c r="K22" s="30">
        <v>12</v>
      </c>
      <c r="L22" s="30">
        <v>8</v>
      </c>
      <c r="M22" s="30">
        <v>8</v>
      </c>
      <c r="N22" s="30">
        <v>11</v>
      </c>
      <c r="O22" s="30">
        <v>8</v>
      </c>
      <c r="P22" s="30"/>
      <c r="Q22" s="31"/>
      <c r="R22" s="38">
        <f>IF(D22="","",SUM(F22:P22)-(Q22))</f>
        <v>84</v>
      </c>
      <c r="S22" s="75" t="s">
        <v>18</v>
      </c>
      <c r="T22" s="191">
        <v>5</v>
      </c>
      <c r="U22" s="73">
        <f>SUM(F22:H22)</f>
        <v>21</v>
      </c>
    </row>
    <row r="23" spans="1:21" ht="15.75" customHeight="1">
      <c r="A23" s="183"/>
      <c r="B23" s="186"/>
      <c r="C23" s="189"/>
      <c r="D23" s="6">
        <v>15</v>
      </c>
      <c r="E23" s="17" t="s">
        <v>12</v>
      </c>
      <c r="F23" s="27">
        <v>14</v>
      </c>
      <c r="G23" s="27"/>
      <c r="H23" s="27">
        <v>8</v>
      </c>
      <c r="I23" s="27">
        <v>8</v>
      </c>
      <c r="J23" s="27">
        <v>9</v>
      </c>
      <c r="K23" s="27">
        <v>13</v>
      </c>
      <c r="L23" s="27">
        <v>8</v>
      </c>
      <c r="M23" s="27">
        <v>8</v>
      </c>
      <c r="N23" s="27">
        <v>11</v>
      </c>
      <c r="O23" s="27">
        <v>8</v>
      </c>
      <c r="P23" s="27"/>
      <c r="Q23" s="28"/>
      <c r="R23" s="39">
        <f>IF(D23="","",SUM(F23:P23)-(Q23))</f>
        <v>87</v>
      </c>
      <c r="S23" s="76"/>
      <c r="T23" s="192"/>
      <c r="U23" s="74">
        <f>SUM(F23:H23)</f>
        <v>22</v>
      </c>
    </row>
    <row r="24" spans="1:21" ht="15.75" customHeight="1">
      <c r="A24" s="183"/>
      <c r="B24" s="186"/>
      <c r="C24" s="189"/>
      <c r="D24" s="6">
        <v>8</v>
      </c>
      <c r="E24" s="17" t="s">
        <v>13</v>
      </c>
      <c r="F24" s="27">
        <v>14</v>
      </c>
      <c r="G24" s="27"/>
      <c r="H24" s="27">
        <v>6</v>
      </c>
      <c r="I24" s="27">
        <v>8</v>
      </c>
      <c r="J24" s="27">
        <v>10</v>
      </c>
      <c r="K24" s="27">
        <v>11</v>
      </c>
      <c r="L24" s="27">
        <v>9</v>
      </c>
      <c r="M24" s="27">
        <v>8</v>
      </c>
      <c r="N24" s="27">
        <v>10</v>
      </c>
      <c r="O24" s="27">
        <v>8</v>
      </c>
      <c r="P24" s="27"/>
      <c r="Q24" s="28"/>
      <c r="R24" s="39">
        <f>IF(D24="","",SUM(F24:P24)-(Q24))</f>
        <v>84</v>
      </c>
      <c r="S24" s="193">
        <f>SUM(R22:R25)+S23</f>
        <v>340</v>
      </c>
      <c r="T24" s="194"/>
      <c r="U24" s="74">
        <f>SUM(F24:H24)</f>
        <v>20</v>
      </c>
    </row>
    <row r="25" spans="1:21" ht="15.75" customHeight="1">
      <c r="A25" s="183"/>
      <c r="B25" s="186"/>
      <c r="C25" s="190"/>
      <c r="D25" s="6">
        <v>42</v>
      </c>
      <c r="E25" s="18" t="s">
        <v>14</v>
      </c>
      <c r="F25" s="32">
        <v>12</v>
      </c>
      <c r="G25" s="32"/>
      <c r="H25" s="32">
        <v>7</v>
      </c>
      <c r="I25" s="32">
        <v>8</v>
      </c>
      <c r="J25" s="32">
        <v>9</v>
      </c>
      <c r="K25" s="32">
        <v>12</v>
      </c>
      <c r="L25" s="32">
        <v>10</v>
      </c>
      <c r="M25" s="32">
        <v>9</v>
      </c>
      <c r="N25" s="32">
        <v>10</v>
      </c>
      <c r="O25" s="32">
        <v>8</v>
      </c>
      <c r="P25" s="32"/>
      <c r="Q25" s="33"/>
      <c r="R25" s="37">
        <f>IF(D25="","",SUM(F25:P25)-(Q25))</f>
        <v>85</v>
      </c>
      <c r="S25" s="195"/>
      <c r="T25" s="196"/>
      <c r="U25" s="74">
        <f>SUM(F25:H25)</f>
        <v>19</v>
      </c>
    </row>
    <row r="26" spans="1:21" ht="15.75" customHeight="1">
      <c r="A26" s="184"/>
      <c r="B26" s="187"/>
      <c r="C26" s="32"/>
      <c r="D26" s="197" t="s">
        <v>35</v>
      </c>
      <c r="E26" s="198"/>
      <c r="F26" s="32">
        <f aca="true" t="shared" si="4" ref="F26:P26">SUM(F22:F25)</f>
        <v>54</v>
      </c>
      <c r="G26" s="32">
        <f t="shared" si="4"/>
        <v>0</v>
      </c>
      <c r="H26" s="32">
        <f t="shared" si="4"/>
        <v>28</v>
      </c>
      <c r="I26" s="32">
        <f t="shared" si="4"/>
        <v>31</v>
      </c>
      <c r="J26" s="32">
        <f t="shared" si="4"/>
        <v>37</v>
      </c>
      <c r="K26" s="32">
        <f t="shared" si="4"/>
        <v>48</v>
      </c>
      <c r="L26" s="32">
        <f t="shared" si="4"/>
        <v>35</v>
      </c>
      <c r="M26" s="32">
        <f t="shared" si="4"/>
        <v>33</v>
      </c>
      <c r="N26" s="32">
        <f t="shared" si="4"/>
        <v>42</v>
      </c>
      <c r="O26" s="32">
        <f t="shared" si="4"/>
        <v>32</v>
      </c>
      <c r="P26" s="32">
        <f t="shared" si="4"/>
        <v>0</v>
      </c>
      <c r="Q26" s="32"/>
      <c r="R26" s="32"/>
      <c r="S26" s="36"/>
      <c r="T26" s="65"/>
      <c r="U26" s="72">
        <f>SUM(U22:U25)</f>
        <v>82</v>
      </c>
    </row>
    <row r="27" spans="1:21" ht="15.75" customHeight="1">
      <c r="A27" s="182">
        <v>14</v>
      </c>
      <c r="B27" s="185" t="s">
        <v>102</v>
      </c>
      <c r="C27" s="188"/>
      <c r="D27" s="67" t="s">
        <v>126</v>
      </c>
      <c r="E27" s="16" t="s">
        <v>11</v>
      </c>
      <c r="F27" s="30">
        <v>12</v>
      </c>
      <c r="G27" s="30"/>
      <c r="H27" s="30">
        <v>6</v>
      </c>
      <c r="I27" s="30">
        <v>8</v>
      </c>
      <c r="J27" s="30">
        <v>12</v>
      </c>
      <c r="K27" s="30">
        <v>13</v>
      </c>
      <c r="L27" s="30">
        <v>10</v>
      </c>
      <c r="M27" s="30">
        <v>10</v>
      </c>
      <c r="N27" s="30">
        <v>10</v>
      </c>
      <c r="O27" s="30">
        <v>8</v>
      </c>
      <c r="P27" s="30"/>
      <c r="Q27" s="31"/>
      <c r="R27" s="38">
        <f>IF(D27="","",SUM(F27:P27)-(Q27))</f>
        <v>89</v>
      </c>
      <c r="S27" s="75" t="s">
        <v>18</v>
      </c>
      <c r="T27" s="191">
        <v>6</v>
      </c>
      <c r="U27" s="73">
        <f>SUM(F27:H27)</f>
        <v>18</v>
      </c>
    </row>
    <row r="28" spans="1:21" ht="15.75" customHeight="1">
      <c r="A28" s="183"/>
      <c r="B28" s="186"/>
      <c r="C28" s="189"/>
      <c r="D28" s="67" t="s">
        <v>127</v>
      </c>
      <c r="E28" s="17" t="s">
        <v>12</v>
      </c>
      <c r="F28" s="27">
        <v>13</v>
      </c>
      <c r="G28" s="27"/>
      <c r="H28" s="27"/>
      <c r="I28" s="27">
        <v>8</v>
      </c>
      <c r="J28" s="27">
        <v>13</v>
      </c>
      <c r="K28" s="27">
        <v>13</v>
      </c>
      <c r="L28" s="27">
        <v>9</v>
      </c>
      <c r="M28" s="27">
        <v>9</v>
      </c>
      <c r="N28" s="27">
        <v>9</v>
      </c>
      <c r="O28" s="27">
        <v>8</v>
      </c>
      <c r="P28" s="27"/>
      <c r="Q28" s="28"/>
      <c r="R28" s="39">
        <f>IF(D28="","",SUM(F28:P28)-(Q28))</f>
        <v>82</v>
      </c>
      <c r="S28" s="76"/>
      <c r="T28" s="192"/>
      <c r="U28" s="74">
        <f>SUM(F28:H28)</f>
        <v>13</v>
      </c>
    </row>
    <row r="29" spans="1:21" ht="15.75" customHeight="1">
      <c r="A29" s="183"/>
      <c r="B29" s="186"/>
      <c r="C29" s="189"/>
      <c r="D29" s="67" t="s">
        <v>84</v>
      </c>
      <c r="E29" s="17" t="s">
        <v>13</v>
      </c>
      <c r="F29" s="27">
        <v>12</v>
      </c>
      <c r="G29" s="27"/>
      <c r="H29" s="27">
        <v>6</v>
      </c>
      <c r="I29" s="27">
        <v>7</v>
      </c>
      <c r="J29" s="27"/>
      <c r="K29" s="27">
        <v>13</v>
      </c>
      <c r="L29" s="27">
        <v>10</v>
      </c>
      <c r="M29" s="27">
        <v>10</v>
      </c>
      <c r="N29" s="27">
        <v>10</v>
      </c>
      <c r="O29" s="27">
        <v>9</v>
      </c>
      <c r="P29" s="27"/>
      <c r="Q29" s="28"/>
      <c r="R29" s="39">
        <f>IF(D29="","",SUM(F29:P29)-(Q29))</f>
        <v>77</v>
      </c>
      <c r="S29" s="193">
        <f>SUM(R27:R30)+S28</f>
        <v>329</v>
      </c>
      <c r="T29" s="194"/>
      <c r="U29" s="74">
        <f>SUM(F29:H29)</f>
        <v>18</v>
      </c>
    </row>
    <row r="30" spans="1:21" ht="15.75" customHeight="1">
      <c r="A30" s="183"/>
      <c r="B30" s="186"/>
      <c r="C30" s="190"/>
      <c r="D30" s="67" t="s">
        <v>116</v>
      </c>
      <c r="E30" s="18" t="s">
        <v>14</v>
      </c>
      <c r="F30" s="32"/>
      <c r="G30" s="32"/>
      <c r="H30" s="32">
        <v>7</v>
      </c>
      <c r="I30" s="32">
        <v>8</v>
      </c>
      <c r="J30" s="32">
        <v>14</v>
      </c>
      <c r="K30" s="32">
        <v>14</v>
      </c>
      <c r="L30" s="32">
        <v>10</v>
      </c>
      <c r="M30" s="32">
        <v>10</v>
      </c>
      <c r="N30" s="32">
        <v>9</v>
      </c>
      <c r="O30" s="32">
        <v>9</v>
      </c>
      <c r="P30" s="32"/>
      <c r="Q30" s="33"/>
      <c r="R30" s="37">
        <f>IF(D30="","",SUM(F30:P30)-(Q30))</f>
        <v>81</v>
      </c>
      <c r="S30" s="195"/>
      <c r="T30" s="196"/>
      <c r="U30" s="74">
        <f>SUM(F30:H30)</f>
        <v>7</v>
      </c>
    </row>
    <row r="31" spans="1:21" ht="15.75" customHeight="1">
      <c r="A31" s="184"/>
      <c r="B31" s="187"/>
      <c r="C31" s="32"/>
      <c r="D31" s="197" t="s">
        <v>35</v>
      </c>
      <c r="E31" s="198"/>
      <c r="F31" s="32">
        <f aca="true" t="shared" si="5" ref="F31:P31">SUM(F27:F30)</f>
        <v>37</v>
      </c>
      <c r="G31" s="32">
        <f t="shared" si="5"/>
        <v>0</v>
      </c>
      <c r="H31" s="32">
        <f t="shared" si="5"/>
        <v>19</v>
      </c>
      <c r="I31" s="32">
        <f t="shared" si="5"/>
        <v>31</v>
      </c>
      <c r="J31" s="32">
        <f t="shared" si="5"/>
        <v>39</v>
      </c>
      <c r="K31" s="32">
        <f t="shared" si="5"/>
        <v>53</v>
      </c>
      <c r="L31" s="32">
        <f t="shared" si="5"/>
        <v>39</v>
      </c>
      <c r="M31" s="32">
        <f t="shared" si="5"/>
        <v>39</v>
      </c>
      <c r="N31" s="32">
        <f t="shared" si="5"/>
        <v>38</v>
      </c>
      <c r="O31" s="32">
        <f t="shared" si="5"/>
        <v>34</v>
      </c>
      <c r="P31" s="32">
        <f t="shared" si="5"/>
        <v>0</v>
      </c>
      <c r="Q31" s="32"/>
      <c r="R31" s="32"/>
      <c r="S31" s="36"/>
      <c r="T31" s="65"/>
      <c r="U31" s="72">
        <f>SUM(U27:U30)</f>
        <v>56</v>
      </c>
    </row>
    <row r="32" spans="1:21" ht="15.75" customHeight="1">
      <c r="A32" s="182">
        <v>13</v>
      </c>
      <c r="B32" s="185" t="s">
        <v>64</v>
      </c>
      <c r="C32" s="188"/>
      <c r="D32" s="6">
        <v>30</v>
      </c>
      <c r="E32" s="16" t="s">
        <v>11</v>
      </c>
      <c r="F32" s="27">
        <v>12</v>
      </c>
      <c r="G32" s="27">
        <v>9</v>
      </c>
      <c r="H32" s="27"/>
      <c r="I32" s="27">
        <v>8</v>
      </c>
      <c r="J32" s="27">
        <v>11</v>
      </c>
      <c r="K32" s="27">
        <v>12</v>
      </c>
      <c r="L32" s="27">
        <v>9</v>
      </c>
      <c r="M32" s="27">
        <v>10</v>
      </c>
      <c r="N32" s="27">
        <v>11</v>
      </c>
      <c r="O32" s="27">
        <v>8</v>
      </c>
      <c r="P32" s="27"/>
      <c r="Q32" s="28"/>
      <c r="R32" s="38">
        <f>IF(D32="","",SUM(F32:P32)-(Q32))</f>
        <v>90</v>
      </c>
      <c r="S32" s="75" t="s">
        <v>18</v>
      </c>
      <c r="T32" s="191">
        <v>7</v>
      </c>
      <c r="U32" s="73">
        <f>SUM(F32:H32)</f>
        <v>21</v>
      </c>
    </row>
    <row r="33" spans="1:21" ht="15.75" customHeight="1">
      <c r="A33" s="183"/>
      <c r="B33" s="186"/>
      <c r="C33" s="189"/>
      <c r="D33" s="6">
        <v>69</v>
      </c>
      <c r="E33" s="17" t="s">
        <v>12</v>
      </c>
      <c r="F33" s="27"/>
      <c r="G33" s="27"/>
      <c r="H33" s="27"/>
      <c r="I33" s="27">
        <v>8</v>
      </c>
      <c r="J33" s="27">
        <v>12</v>
      </c>
      <c r="K33" s="27">
        <v>11</v>
      </c>
      <c r="L33" s="27">
        <v>9</v>
      </c>
      <c r="M33" s="27">
        <v>9</v>
      </c>
      <c r="N33" s="27">
        <v>10</v>
      </c>
      <c r="O33" s="27">
        <v>8</v>
      </c>
      <c r="P33" s="27"/>
      <c r="Q33" s="28"/>
      <c r="R33" s="39">
        <f>IF(D33="","",SUM(F33:P33)-(Q33))</f>
        <v>67</v>
      </c>
      <c r="S33" s="76"/>
      <c r="T33" s="192"/>
      <c r="U33" s="74">
        <f>SUM(F33:H33)</f>
        <v>0</v>
      </c>
    </row>
    <row r="34" spans="1:21" ht="15.75" customHeight="1">
      <c r="A34" s="183"/>
      <c r="B34" s="186"/>
      <c r="C34" s="189"/>
      <c r="D34" s="6">
        <v>74</v>
      </c>
      <c r="E34" s="17" t="s">
        <v>13</v>
      </c>
      <c r="F34" s="27">
        <v>0</v>
      </c>
      <c r="G34" s="27">
        <v>9</v>
      </c>
      <c r="H34" s="27"/>
      <c r="I34" s="27">
        <v>7</v>
      </c>
      <c r="J34" s="27">
        <v>11</v>
      </c>
      <c r="K34" s="27">
        <v>13</v>
      </c>
      <c r="L34" s="27">
        <v>9</v>
      </c>
      <c r="M34" s="27">
        <v>9</v>
      </c>
      <c r="N34" s="27">
        <v>10</v>
      </c>
      <c r="O34" s="27">
        <v>7</v>
      </c>
      <c r="P34" s="27"/>
      <c r="Q34" s="28"/>
      <c r="R34" s="39">
        <f>IF(D34="","",SUM(F34:P34)-(Q34))</f>
        <v>75</v>
      </c>
      <c r="S34" s="203">
        <f>(SUM(R32:R35)+S33)</f>
        <v>320</v>
      </c>
      <c r="T34" s="194"/>
      <c r="U34" s="74">
        <f>SUM(F34:H34)</f>
        <v>9</v>
      </c>
    </row>
    <row r="35" spans="1:21" ht="15.75" customHeight="1">
      <c r="A35" s="183"/>
      <c r="B35" s="186"/>
      <c r="C35" s="190"/>
      <c r="D35" s="6">
        <v>58</v>
      </c>
      <c r="E35" s="18" t="s">
        <v>14</v>
      </c>
      <c r="F35" s="32">
        <v>12</v>
      </c>
      <c r="G35" s="32">
        <v>9</v>
      </c>
      <c r="H35" s="32"/>
      <c r="I35" s="32">
        <v>8</v>
      </c>
      <c r="J35" s="32">
        <v>11</v>
      </c>
      <c r="K35" s="32">
        <v>11</v>
      </c>
      <c r="L35" s="32">
        <v>9</v>
      </c>
      <c r="M35" s="32">
        <v>10</v>
      </c>
      <c r="N35" s="32">
        <v>10</v>
      </c>
      <c r="O35" s="32">
        <v>8</v>
      </c>
      <c r="P35" s="32"/>
      <c r="Q35" s="33"/>
      <c r="R35" s="37">
        <f>IF(D35="","",SUM(F35:P35)-(Q35))</f>
        <v>88</v>
      </c>
      <c r="S35" s="204"/>
      <c r="T35" s="196"/>
      <c r="U35" s="74">
        <f>SUM(F35:H35)</f>
        <v>21</v>
      </c>
    </row>
    <row r="36" spans="1:21" ht="15.75" customHeight="1">
      <c r="A36" s="184"/>
      <c r="B36" s="187"/>
      <c r="C36" s="32"/>
      <c r="D36" s="197" t="s">
        <v>35</v>
      </c>
      <c r="E36" s="198"/>
      <c r="F36" s="32">
        <f aca="true" t="shared" si="6" ref="F36:P36">SUM(F32:F35)</f>
        <v>24</v>
      </c>
      <c r="G36" s="32">
        <f t="shared" si="6"/>
        <v>27</v>
      </c>
      <c r="H36" s="32">
        <f t="shared" si="6"/>
        <v>0</v>
      </c>
      <c r="I36" s="32">
        <f t="shared" si="6"/>
        <v>31</v>
      </c>
      <c r="J36" s="32">
        <f t="shared" si="6"/>
        <v>45</v>
      </c>
      <c r="K36" s="32">
        <f t="shared" si="6"/>
        <v>47</v>
      </c>
      <c r="L36" s="32">
        <f t="shared" si="6"/>
        <v>36</v>
      </c>
      <c r="M36" s="32">
        <f t="shared" si="6"/>
        <v>38</v>
      </c>
      <c r="N36" s="32">
        <f t="shared" si="6"/>
        <v>41</v>
      </c>
      <c r="O36" s="32">
        <f t="shared" si="6"/>
        <v>31</v>
      </c>
      <c r="P36" s="32">
        <f t="shared" si="6"/>
        <v>0</v>
      </c>
      <c r="Q36" s="32"/>
      <c r="R36" s="32"/>
      <c r="S36" s="36"/>
      <c r="T36" s="65"/>
      <c r="U36" s="72">
        <f>SUM(U32:U35)</f>
        <v>51</v>
      </c>
    </row>
    <row r="37" spans="1:21" ht="15.75" customHeight="1">
      <c r="A37" s="182">
        <v>4</v>
      </c>
      <c r="B37" s="185" t="s">
        <v>80</v>
      </c>
      <c r="C37" s="188"/>
      <c r="D37" s="6">
        <v>41</v>
      </c>
      <c r="E37" s="16" t="s">
        <v>11</v>
      </c>
      <c r="F37" s="30"/>
      <c r="G37" s="30"/>
      <c r="H37" s="30"/>
      <c r="I37" s="30">
        <v>7</v>
      </c>
      <c r="J37" s="30">
        <v>10</v>
      </c>
      <c r="K37" s="30">
        <v>12</v>
      </c>
      <c r="L37" s="30">
        <v>8</v>
      </c>
      <c r="M37" s="30">
        <v>8</v>
      </c>
      <c r="N37" s="30">
        <v>9</v>
      </c>
      <c r="O37" s="30">
        <v>10</v>
      </c>
      <c r="P37" s="30"/>
      <c r="Q37" s="31"/>
      <c r="R37" s="38">
        <f>IF(D37="","",SUM(F37:P37)-(Q37))</f>
        <v>64</v>
      </c>
      <c r="S37" s="75" t="s">
        <v>18</v>
      </c>
      <c r="T37" s="191">
        <v>8</v>
      </c>
      <c r="U37" s="73">
        <f>SUM(F37:H37)</f>
        <v>0</v>
      </c>
    </row>
    <row r="38" spans="1:21" ht="15.75" customHeight="1">
      <c r="A38" s="183"/>
      <c r="B38" s="186"/>
      <c r="C38" s="189"/>
      <c r="D38" s="6">
        <v>19</v>
      </c>
      <c r="E38" s="17" t="s">
        <v>12</v>
      </c>
      <c r="F38" s="27"/>
      <c r="G38" s="27"/>
      <c r="H38" s="27">
        <v>6</v>
      </c>
      <c r="I38" s="27">
        <v>8</v>
      </c>
      <c r="J38" s="27"/>
      <c r="K38" s="27">
        <v>15</v>
      </c>
      <c r="L38" s="27">
        <v>9</v>
      </c>
      <c r="M38" s="27">
        <v>7</v>
      </c>
      <c r="N38" s="27">
        <v>10</v>
      </c>
      <c r="O38" s="27">
        <v>11</v>
      </c>
      <c r="P38" s="27"/>
      <c r="Q38" s="28"/>
      <c r="R38" s="39">
        <f>IF(D38="","",SUM(F38:P38)-(Q38))</f>
        <v>66</v>
      </c>
      <c r="S38" s="76"/>
      <c r="T38" s="192"/>
      <c r="U38" s="74">
        <f>SUM(F38:H38)</f>
        <v>6</v>
      </c>
    </row>
    <row r="39" spans="1:21" ht="15.75" customHeight="1">
      <c r="A39" s="183"/>
      <c r="B39" s="186"/>
      <c r="C39" s="189"/>
      <c r="D39" s="6">
        <v>43</v>
      </c>
      <c r="E39" s="17" t="s">
        <v>13</v>
      </c>
      <c r="F39" s="27">
        <v>12</v>
      </c>
      <c r="G39" s="27">
        <v>10</v>
      </c>
      <c r="H39" s="27">
        <v>8</v>
      </c>
      <c r="I39" s="27">
        <v>9</v>
      </c>
      <c r="J39" s="27">
        <v>11</v>
      </c>
      <c r="K39" s="27">
        <v>13</v>
      </c>
      <c r="L39" s="27">
        <v>8</v>
      </c>
      <c r="M39" s="27">
        <v>8</v>
      </c>
      <c r="N39" s="27">
        <v>9</v>
      </c>
      <c r="O39" s="27">
        <v>10</v>
      </c>
      <c r="P39" s="27">
        <v>3</v>
      </c>
      <c r="Q39" s="28"/>
      <c r="R39" s="39">
        <f>IF(D39="","",SUM(F39:P39)-(Q39))</f>
        <v>101</v>
      </c>
      <c r="S39" s="193">
        <f>SUM(R37:R40)+S38</f>
        <v>301</v>
      </c>
      <c r="T39" s="194"/>
      <c r="U39" s="74">
        <f>SUM(F39:H39)</f>
        <v>30</v>
      </c>
    </row>
    <row r="40" spans="1:21" ht="15.75" customHeight="1">
      <c r="A40" s="183"/>
      <c r="B40" s="186"/>
      <c r="C40" s="190"/>
      <c r="D40" s="6">
        <v>46</v>
      </c>
      <c r="E40" s="18" t="s">
        <v>14</v>
      </c>
      <c r="F40" s="32">
        <v>12</v>
      </c>
      <c r="G40" s="32"/>
      <c r="H40" s="32">
        <v>6</v>
      </c>
      <c r="I40" s="32">
        <v>7</v>
      </c>
      <c r="J40" s="32"/>
      <c r="K40" s="32">
        <v>12</v>
      </c>
      <c r="L40" s="32">
        <v>8</v>
      </c>
      <c r="M40" s="32">
        <v>8</v>
      </c>
      <c r="N40" s="32">
        <v>8</v>
      </c>
      <c r="O40" s="32">
        <v>9</v>
      </c>
      <c r="P40" s="32"/>
      <c r="Q40" s="33"/>
      <c r="R40" s="37">
        <f>IF(D40="","",SUM(F40:P40)-(Q40))</f>
        <v>70</v>
      </c>
      <c r="S40" s="195"/>
      <c r="T40" s="196"/>
      <c r="U40" s="74">
        <f>SUM(F40:H40)</f>
        <v>18</v>
      </c>
    </row>
    <row r="41" spans="1:21" ht="15.75" customHeight="1">
      <c r="A41" s="184"/>
      <c r="B41" s="187"/>
      <c r="C41" s="32"/>
      <c r="D41" s="197" t="s">
        <v>35</v>
      </c>
      <c r="E41" s="198"/>
      <c r="F41" s="32">
        <f aca="true" t="shared" si="7" ref="F41:P41">SUM(F37:F40)</f>
        <v>24</v>
      </c>
      <c r="G41" s="32">
        <f t="shared" si="7"/>
        <v>10</v>
      </c>
      <c r="H41" s="32">
        <f t="shared" si="7"/>
        <v>20</v>
      </c>
      <c r="I41" s="32">
        <f t="shared" si="7"/>
        <v>31</v>
      </c>
      <c r="J41" s="32">
        <f t="shared" si="7"/>
        <v>21</v>
      </c>
      <c r="K41" s="32">
        <f t="shared" si="7"/>
        <v>52</v>
      </c>
      <c r="L41" s="32">
        <f t="shared" si="7"/>
        <v>33</v>
      </c>
      <c r="M41" s="32">
        <f t="shared" si="7"/>
        <v>31</v>
      </c>
      <c r="N41" s="32">
        <f t="shared" si="7"/>
        <v>36</v>
      </c>
      <c r="O41" s="32">
        <f t="shared" si="7"/>
        <v>40</v>
      </c>
      <c r="P41" s="32">
        <f t="shared" si="7"/>
        <v>3</v>
      </c>
      <c r="Q41" s="32"/>
      <c r="R41" s="32"/>
      <c r="S41" s="36"/>
      <c r="T41" s="65"/>
      <c r="U41" s="72">
        <f>SUM(U37:U40)</f>
        <v>54</v>
      </c>
    </row>
    <row r="42" spans="1:21" ht="15.75" customHeight="1">
      <c r="A42" s="182">
        <v>18</v>
      </c>
      <c r="B42" s="185" t="s">
        <v>79</v>
      </c>
      <c r="C42" s="188"/>
      <c r="D42" s="6">
        <v>21</v>
      </c>
      <c r="E42" s="16" t="s">
        <v>11</v>
      </c>
      <c r="F42" s="30"/>
      <c r="G42" s="30">
        <v>9</v>
      </c>
      <c r="H42" s="30"/>
      <c r="I42" s="30">
        <v>8</v>
      </c>
      <c r="J42" s="30">
        <v>9</v>
      </c>
      <c r="K42" s="30">
        <v>15</v>
      </c>
      <c r="L42" s="30">
        <v>10</v>
      </c>
      <c r="M42" s="30">
        <v>10</v>
      </c>
      <c r="N42" s="30">
        <v>11</v>
      </c>
      <c r="O42" s="30">
        <v>8</v>
      </c>
      <c r="P42" s="30"/>
      <c r="Q42" s="31"/>
      <c r="R42" s="38">
        <f>IF(D42="","",SUM(F42:P42)-(Q42))</f>
        <v>80</v>
      </c>
      <c r="S42" s="75" t="s">
        <v>18</v>
      </c>
      <c r="T42" s="191">
        <v>9</v>
      </c>
      <c r="U42" s="73">
        <f>SUM(F42:H42)</f>
        <v>9</v>
      </c>
    </row>
    <row r="43" spans="1:21" ht="15.75" customHeight="1">
      <c r="A43" s="183"/>
      <c r="B43" s="186"/>
      <c r="C43" s="189"/>
      <c r="D43" s="6">
        <v>67</v>
      </c>
      <c r="E43" s="17" t="s">
        <v>12</v>
      </c>
      <c r="F43" s="27"/>
      <c r="G43" s="27">
        <v>9</v>
      </c>
      <c r="H43" s="27"/>
      <c r="I43" s="27">
        <v>8</v>
      </c>
      <c r="J43" s="27">
        <v>9</v>
      </c>
      <c r="K43" s="27">
        <v>15</v>
      </c>
      <c r="L43" s="27">
        <v>9</v>
      </c>
      <c r="M43" s="27">
        <v>8</v>
      </c>
      <c r="N43" s="27">
        <v>10</v>
      </c>
      <c r="O43" s="27">
        <v>8</v>
      </c>
      <c r="P43" s="27"/>
      <c r="Q43" s="28"/>
      <c r="R43" s="39">
        <f>IF(D43="","",SUM(F43:P43)-(Q43))</f>
        <v>76</v>
      </c>
      <c r="S43" s="76"/>
      <c r="T43" s="192"/>
      <c r="U43" s="74">
        <f>SUM(F43:H43)</f>
        <v>9</v>
      </c>
    </row>
    <row r="44" spans="1:21" ht="15.75" customHeight="1">
      <c r="A44" s="183"/>
      <c r="B44" s="186"/>
      <c r="C44" s="189"/>
      <c r="D44" s="6">
        <v>81</v>
      </c>
      <c r="E44" s="17" t="s">
        <v>13</v>
      </c>
      <c r="F44" s="27"/>
      <c r="G44" s="27">
        <v>9</v>
      </c>
      <c r="H44" s="27"/>
      <c r="I44" s="27">
        <v>8</v>
      </c>
      <c r="J44" s="27">
        <v>9</v>
      </c>
      <c r="K44" s="27">
        <v>15</v>
      </c>
      <c r="L44" s="27">
        <v>9</v>
      </c>
      <c r="M44" s="27">
        <v>8</v>
      </c>
      <c r="N44" s="27">
        <v>11</v>
      </c>
      <c r="O44" s="27">
        <v>9</v>
      </c>
      <c r="P44" s="27"/>
      <c r="Q44" s="28"/>
      <c r="R44" s="39">
        <f>IF(D44="","",SUM(F44:P44)-(Q44))</f>
        <v>78</v>
      </c>
      <c r="S44" s="193">
        <f>SUM(R42:R45)+S43</f>
        <v>300</v>
      </c>
      <c r="T44" s="194"/>
      <c r="U44" s="74">
        <f>SUM(F44:H44)</f>
        <v>9</v>
      </c>
    </row>
    <row r="45" spans="1:21" ht="15.75" customHeight="1">
      <c r="A45" s="183"/>
      <c r="B45" s="186"/>
      <c r="C45" s="190"/>
      <c r="D45" s="6">
        <v>42</v>
      </c>
      <c r="E45" s="18" t="s">
        <v>14</v>
      </c>
      <c r="F45" s="32"/>
      <c r="G45" s="32"/>
      <c r="H45" s="32"/>
      <c r="I45" s="32">
        <v>8</v>
      </c>
      <c r="J45" s="32">
        <v>9</v>
      </c>
      <c r="K45" s="32">
        <v>14</v>
      </c>
      <c r="L45" s="32">
        <v>9</v>
      </c>
      <c r="M45" s="32">
        <v>8</v>
      </c>
      <c r="N45" s="32">
        <v>10</v>
      </c>
      <c r="O45" s="32">
        <v>8</v>
      </c>
      <c r="P45" s="32"/>
      <c r="Q45" s="33"/>
      <c r="R45" s="37">
        <f>IF(D45="","",SUM(F45:P45)-(Q45))</f>
        <v>66</v>
      </c>
      <c r="S45" s="195"/>
      <c r="T45" s="196"/>
      <c r="U45" s="74">
        <f>SUM(F45:H45)</f>
        <v>0</v>
      </c>
    </row>
    <row r="46" spans="1:21" ht="15.75" customHeight="1">
      <c r="A46" s="184"/>
      <c r="B46" s="187"/>
      <c r="C46" s="32"/>
      <c r="D46" s="197" t="s">
        <v>35</v>
      </c>
      <c r="E46" s="198"/>
      <c r="F46" s="32">
        <f aca="true" t="shared" si="8" ref="F46:P46">SUM(F42:F45)</f>
        <v>0</v>
      </c>
      <c r="G46" s="32">
        <f t="shared" si="8"/>
        <v>27</v>
      </c>
      <c r="H46" s="32">
        <f t="shared" si="8"/>
        <v>0</v>
      </c>
      <c r="I46" s="32">
        <f t="shared" si="8"/>
        <v>32</v>
      </c>
      <c r="J46" s="32">
        <f t="shared" si="8"/>
        <v>36</v>
      </c>
      <c r="K46" s="32">
        <f t="shared" si="8"/>
        <v>59</v>
      </c>
      <c r="L46" s="32">
        <f t="shared" si="8"/>
        <v>37</v>
      </c>
      <c r="M46" s="32">
        <f t="shared" si="8"/>
        <v>34</v>
      </c>
      <c r="N46" s="32">
        <f t="shared" si="8"/>
        <v>42</v>
      </c>
      <c r="O46" s="32">
        <f t="shared" si="8"/>
        <v>33</v>
      </c>
      <c r="P46" s="32">
        <f t="shared" si="8"/>
        <v>0</v>
      </c>
      <c r="Q46" s="32"/>
      <c r="R46" s="32"/>
      <c r="S46" s="36"/>
      <c r="T46" s="65"/>
      <c r="U46" s="72">
        <f>SUM(U42:U45)</f>
        <v>27</v>
      </c>
    </row>
    <row r="47" spans="1:21" ht="15.75" customHeight="1">
      <c r="A47" s="182">
        <v>9</v>
      </c>
      <c r="B47" s="185" t="s">
        <v>92</v>
      </c>
      <c r="C47" s="188"/>
      <c r="D47" s="6">
        <v>11</v>
      </c>
      <c r="E47" s="16" t="s">
        <v>11</v>
      </c>
      <c r="F47" s="27"/>
      <c r="G47" s="27"/>
      <c r="H47" s="27"/>
      <c r="I47" s="27">
        <v>8</v>
      </c>
      <c r="J47" s="27">
        <v>12</v>
      </c>
      <c r="K47" s="27">
        <v>13</v>
      </c>
      <c r="L47" s="27">
        <v>8</v>
      </c>
      <c r="M47" s="27">
        <v>9</v>
      </c>
      <c r="N47" s="27">
        <v>10</v>
      </c>
      <c r="O47" s="27">
        <v>9</v>
      </c>
      <c r="P47" s="27"/>
      <c r="Q47" s="28"/>
      <c r="R47" s="38">
        <f>IF(D47="","",SUM(F47:P47)-(Q47))</f>
        <v>69</v>
      </c>
      <c r="S47" s="75" t="s">
        <v>18</v>
      </c>
      <c r="T47" s="201">
        <v>10</v>
      </c>
      <c r="U47" s="73">
        <f>SUM(F47:H47)</f>
        <v>0</v>
      </c>
    </row>
    <row r="48" spans="1:21" ht="15.75" customHeight="1">
      <c r="A48" s="183"/>
      <c r="B48" s="186"/>
      <c r="C48" s="189"/>
      <c r="D48" s="6">
        <v>14</v>
      </c>
      <c r="E48" s="17" t="s">
        <v>12</v>
      </c>
      <c r="F48" s="27"/>
      <c r="G48" s="27"/>
      <c r="H48" s="27"/>
      <c r="I48" s="27">
        <v>8</v>
      </c>
      <c r="J48" s="27"/>
      <c r="K48" s="27">
        <v>14</v>
      </c>
      <c r="L48" s="27">
        <v>8</v>
      </c>
      <c r="M48" s="27">
        <v>9</v>
      </c>
      <c r="N48" s="27">
        <v>11</v>
      </c>
      <c r="O48" s="27">
        <v>11</v>
      </c>
      <c r="P48" s="27"/>
      <c r="Q48" s="28"/>
      <c r="R48" s="39">
        <f>IF(D48="","",SUM(F48:P48)-(Q48))</f>
        <v>61</v>
      </c>
      <c r="S48" s="76"/>
      <c r="T48" s="202"/>
      <c r="U48" s="74">
        <f>SUM(F48:H48)</f>
        <v>0</v>
      </c>
    </row>
    <row r="49" spans="1:21" ht="15.75" customHeight="1">
      <c r="A49" s="183"/>
      <c r="B49" s="186"/>
      <c r="C49" s="189"/>
      <c r="D49" s="6">
        <v>17</v>
      </c>
      <c r="E49" s="17" t="s">
        <v>13</v>
      </c>
      <c r="F49" s="27"/>
      <c r="G49" s="27">
        <v>9</v>
      </c>
      <c r="H49" s="27">
        <v>6</v>
      </c>
      <c r="I49" s="27">
        <v>8</v>
      </c>
      <c r="J49" s="27">
        <v>15</v>
      </c>
      <c r="K49" s="27">
        <v>15</v>
      </c>
      <c r="L49" s="27">
        <v>9</v>
      </c>
      <c r="M49" s="27">
        <v>9</v>
      </c>
      <c r="N49" s="27">
        <v>10</v>
      </c>
      <c r="O49" s="27">
        <v>10</v>
      </c>
      <c r="P49" s="27"/>
      <c r="Q49" s="28"/>
      <c r="R49" s="39">
        <f>IF(D49="","",SUM(F49:P49)-(Q49))</f>
        <v>91</v>
      </c>
      <c r="S49" s="193">
        <f>SUM(R47:R50)+S48</f>
        <v>300</v>
      </c>
      <c r="T49" s="194"/>
      <c r="U49" s="74">
        <f>SUM(F49:H49)</f>
        <v>15</v>
      </c>
    </row>
    <row r="50" spans="1:21" ht="15.75" customHeight="1">
      <c r="A50" s="183"/>
      <c r="B50" s="186"/>
      <c r="C50" s="190"/>
      <c r="D50" s="6">
        <v>23</v>
      </c>
      <c r="E50" s="18" t="s">
        <v>14</v>
      </c>
      <c r="F50" s="32"/>
      <c r="G50" s="32"/>
      <c r="H50" s="32">
        <v>6</v>
      </c>
      <c r="I50" s="32">
        <v>9</v>
      </c>
      <c r="J50" s="32">
        <v>13</v>
      </c>
      <c r="K50" s="32">
        <v>15</v>
      </c>
      <c r="L50" s="32">
        <v>8</v>
      </c>
      <c r="M50" s="32">
        <v>8</v>
      </c>
      <c r="N50" s="32">
        <v>10</v>
      </c>
      <c r="O50" s="32">
        <v>10</v>
      </c>
      <c r="P50" s="32"/>
      <c r="Q50" s="33"/>
      <c r="R50" s="37">
        <f>IF(D50="","",SUM(F50:P50)-(Q50))</f>
        <v>79</v>
      </c>
      <c r="S50" s="195"/>
      <c r="T50" s="196"/>
      <c r="U50" s="74">
        <f>SUM(F50:H50)</f>
        <v>6</v>
      </c>
    </row>
    <row r="51" spans="1:21" ht="15.75" customHeight="1">
      <c r="A51" s="184"/>
      <c r="B51" s="187"/>
      <c r="C51" s="32"/>
      <c r="D51" s="197" t="s">
        <v>35</v>
      </c>
      <c r="E51" s="198"/>
      <c r="F51" s="32">
        <f aca="true" t="shared" si="9" ref="F51:P51">SUM(F47:F50)</f>
        <v>0</v>
      </c>
      <c r="G51" s="32">
        <f t="shared" si="9"/>
        <v>9</v>
      </c>
      <c r="H51" s="32">
        <f t="shared" si="9"/>
        <v>12</v>
      </c>
      <c r="I51" s="32">
        <f t="shared" si="9"/>
        <v>33</v>
      </c>
      <c r="J51" s="32">
        <f t="shared" si="9"/>
        <v>40</v>
      </c>
      <c r="K51" s="32">
        <f t="shared" si="9"/>
        <v>57</v>
      </c>
      <c r="L51" s="32">
        <f t="shared" si="9"/>
        <v>33</v>
      </c>
      <c r="M51" s="32">
        <f t="shared" si="9"/>
        <v>35</v>
      </c>
      <c r="N51" s="32">
        <f t="shared" si="9"/>
        <v>41</v>
      </c>
      <c r="O51" s="32">
        <f t="shared" si="9"/>
        <v>40</v>
      </c>
      <c r="P51" s="32">
        <f t="shared" si="9"/>
        <v>0</v>
      </c>
      <c r="Q51" s="32"/>
      <c r="R51" s="32"/>
      <c r="S51" s="36"/>
      <c r="T51" s="65"/>
      <c r="U51" s="72">
        <f>SUM(U47:U50)</f>
        <v>21</v>
      </c>
    </row>
    <row r="52" spans="1:21" ht="15.75" customHeight="1">
      <c r="A52" s="182">
        <v>8</v>
      </c>
      <c r="B52" s="185" t="s">
        <v>91</v>
      </c>
      <c r="C52" s="188"/>
      <c r="D52" s="6">
        <v>18</v>
      </c>
      <c r="E52" s="16" t="s">
        <v>11</v>
      </c>
      <c r="F52" s="30"/>
      <c r="G52" s="30"/>
      <c r="H52" s="30">
        <v>8</v>
      </c>
      <c r="I52" s="30">
        <v>8</v>
      </c>
      <c r="J52" s="30">
        <v>11</v>
      </c>
      <c r="K52" s="30">
        <v>14</v>
      </c>
      <c r="L52" s="30">
        <v>9</v>
      </c>
      <c r="M52" s="30">
        <v>8</v>
      </c>
      <c r="N52" s="30">
        <v>9</v>
      </c>
      <c r="O52" s="30">
        <v>10</v>
      </c>
      <c r="P52" s="30"/>
      <c r="Q52" s="31"/>
      <c r="R52" s="38">
        <f>IF(D52="","",SUM(F52:P52)-(Q52))</f>
        <v>77</v>
      </c>
      <c r="S52" s="75" t="s">
        <v>18</v>
      </c>
      <c r="T52" s="191">
        <v>11</v>
      </c>
      <c r="U52" s="73">
        <f>SUM(F52:H52)</f>
        <v>8</v>
      </c>
    </row>
    <row r="53" spans="1:21" ht="15.75" customHeight="1">
      <c r="A53" s="183"/>
      <c r="B53" s="186"/>
      <c r="C53" s="189"/>
      <c r="D53" s="6">
        <v>1</v>
      </c>
      <c r="E53" s="17" t="s">
        <v>12</v>
      </c>
      <c r="F53" s="27"/>
      <c r="G53" s="27"/>
      <c r="H53" s="27">
        <v>6</v>
      </c>
      <c r="I53" s="27">
        <v>7</v>
      </c>
      <c r="J53" s="27">
        <v>10</v>
      </c>
      <c r="K53" s="27">
        <v>13</v>
      </c>
      <c r="L53" s="27">
        <v>8</v>
      </c>
      <c r="M53" s="27">
        <v>8</v>
      </c>
      <c r="N53" s="27">
        <v>10</v>
      </c>
      <c r="O53" s="27">
        <v>9</v>
      </c>
      <c r="P53" s="27"/>
      <c r="Q53" s="28"/>
      <c r="R53" s="39">
        <f>IF(D53="","",SUM(F53:P53)-(Q53))</f>
        <v>71</v>
      </c>
      <c r="S53" s="76"/>
      <c r="T53" s="192"/>
      <c r="U53" s="74">
        <f>SUM(F53:H53)</f>
        <v>6</v>
      </c>
    </row>
    <row r="54" spans="1:21" ht="15.75" customHeight="1">
      <c r="A54" s="183"/>
      <c r="B54" s="186"/>
      <c r="C54" s="189"/>
      <c r="D54" s="6">
        <v>10</v>
      </c>
      <c r="E54" s="17" t="s">
        <v>13</v>
      </c>
      <c r="F54" s="27"/>
      <c r="G54" s="27"/>
      <c r="H54" s="27">
        <v>7</v>
      </c>
      <c r="I54" s="27">
        <v>8</v>
      </c>
      <c r="J54" s="27">
        <v>11</v>
      </c>
      <c r="K54" s="27">
        <v>13</v>
      </c>
      <c r="L54" s="27">
        <v>9</v>
      </c>
      <c r="M54" s="27">
        <v>8</v>
      </c>
      <c r="N54" s="27">
        <v>9</v>
      </c>
      <c r="O54" s="27">
        <v>10</v>
      </c>
      <c r="P54" s="27"/>
      <c r="Q54" s="28"/>
      <c r="R54" s="39">
        <f>IF(D54="","",SUM(F54:P54)-(Q54))</f>
        <v>75</v>
      </c>
      <c r="S54" s="193">
        <f>SUM(R52:R55)+S53</f>
        <v>298</v>
      </c>
      <c r="T54" s="194"/>
      <c r="U54" s="74">
        <f>SUM(F54:H54)</f>
        <v>7</v>
      </c>
    </row>
    <row r="55" spans="1:21" ht="15.75" customHeight="1">
      <c r="A55" s="183"/>
      <c r="B55" s="186"/>
      <c r="C55" s="190"/>
      <c r="D55" s="6">
        <v>3</v>
      </c>
      <c r="E55" s="18" t="s">
        <v>14</v>
      </c>
      <c r="F55" s="32"/>
      <c r="G55" s="32"/>
      <c r="H55" s="32">
        <v>6</v>
      </c>
      <c r="I55" s="32">
        <v>8</v>
      </c>
      <c r="J55" s="32">
        <v>10</v>
      </c>
      <c r="K55" s="32">
        <v>14</v>
      </c>
      <c r="L55" s="32">
        <v>9</v>
      </c>
      <c r="M55" s="32">
        <v>8</v>
      </c>
      <c r="N55" s="32">
        <v>9</v>
      </c>
      <c r="O55" s="32">
        <v>11</v>
      </c>
      <c r="P55" s="32"/>
      <c r="Q55" s="33"/>
      <c r="R55" s="37">
        <f>IF(D55="","",SUM(F55:P55)-(Q55))</f>
        <v>75</v>
      </c>
      <c r="S55" s="195"/>
      <c r="T55" s="196"/>
      <c r="U55" s="74">
        <f>SUM(F55:H55)</f>
        <v>6</v>
      </c>
    </row>
    <row r="56" spans="1:21" ht="15.75" customHeight="1">
      <c r="A56" s="184"/>
      <c r="B56" s="187"/>
      <c r="C56" s="32"/>
      <c r="D56" s="197" t="s">
        <v>35</v>
      </c>
      <c r="E56" s="198"/>
      <c r="F56" s="32">
        <f aca="true" t="shared" si="10" ref="F56:P56">SUM(F52:F55)</f>
        <v>0</v>
      </c>
      <c r="G56" s="32">
        <f t="shared" si="10"/>
        <v>0</v>
      </c>
      <c r="H56" s="32">
        <f t="shared" si="10"/>
        <v>27</v>
      </c>
      <c r="I56" s="32">
        <f t="shared" si="10"/>
        <v>31</v>
      </c>
      <c r="J56" s="32">
        <f t="shared" si="10"/>
        <v>42</v>
      </c>
      <c r="K56" s="32">
        <f t="shared" si="10"/>
        <v>54</v>
      </c>
      <c r="L56" s="32">
        <f t="shared" si="10"/>
        <v>35</v>
      </c>
      <c r="M56" s="32">
        <f t="shared" si="10"/>
        <v>32</v>
      </c>
      <c r="N56" s="32">
        <f t="shared" si="10"/>
        <v>37</v>
      </c>
      <c r="O56" s="32">
        <f t="shared" si="10"/>
        <v>40</v>
      </c>
      <c r="P56" s="32">
        <f t="shared" si="10"/>
        <v>0</v>
      </c>
      <c r="Q56" s="32"/>
      <c r="R56" s="32"/>
      <c r="S56" s="36"/>
      <c r="T56" s="65"/>
      <c r="U56" s="72">
        <f>SUM(U52:U55)</f>
        <v>27</v>
      </c>
    </row>
    <row r="57" spans="1:21" ht="15.75" customHeight="1">
      <c r="A57" s="182">
        <v>2</v>
      </c>
      <c r="B57" s="185" t="s">
        <v>78</v>
      </c>
      <c r="C57" s="188"/>
      <c r="D57" s="6">
        <v>6</v>
      </c>
      <c r="E57" s="16" t="s">
        <v>11</v>
      </c>
      <c r="F57" s="30"/>
      <c r="G57" s="30">
        <v>9</v>
      </c>
      <c r="H57" s="30">
        <v>8</v>
      </c>
      <c r="I57" s="30">
        <v>8</v>
      </c>
      <c r="J57" s="30">
        <v>9</v>
      </c>
      <c r="K57" s="30">
        <v>12</v>
      </c>
      <c r="L57" s="30">
        <v>9</v>
      </c>
      <c r="M57" s="30">
        <v>10</v>
      </c>
      <c r="N57" s="30">
        <v>10</v>
      </c>
      <c r="O57" s="30">
        <v>8</v>
      </c>
      <c r="P57" s="30"/>
      <c r="Q57" s="31"/>
      <c r="R57" s="38">
        <f>IF(D57="","",SUM(F57:P57)-(Q57))</f>
        <v>83</v>
      </c>
      <c r="S57" s="75" t="s">
        <v>18</v>
      </c>
      <c r="T57" s="201">
        <v>12</v>
      </c>
      <c r="U57" s="73">
        <f>SUM(F57:H57)</f>
        <v>17</v>
      </c>
    </row>
    <row r="58" spans="1:21" ht="15.75" customHeight="1">
      <c r="A58" s="183"/>
      <c r="B58" s="186"/>
      <c r="C58" s="189"/>
      <c r="D58" s="6">
        <v>7</v>
      </c>
      <c r="E58" s="17" t="s">
        <v>12</v>
      </c>
      <c r="F58" s="27">
        <v>16</v>
      </c>
      <c r="G58" s="27">
        <v>9</v>
      </c>
      <c r="H58" s="27">
        <v>9</v>
      </c>
      <c r="I58" s="27">
        <v>9</v>
      </c>
      <c r="J58" s="27"/>
      <c r="K58" s="27">
        <v>14</v>
      </c>
      <c r="L58" s="27">
        <v>9</v>
      </c>
      <c r="M58" s="27">
        <v>9</v>
      </c>
      <c r="N58" s="27">
        <v>11</v>
      </c>
      <c r="O58" s="27">
        <v>8</v>
      </c>
      <c r="P58" s="27">
        <v>3</v>
      </c>
      <c r="Q58" s="28"/>
      <c r="R58" s="39">
        <f>IF(D58="","",SUM(F58:P58)-(Q58))</f>
        <v>97</v>
      </c>
      <c r="S58" s="76"/>
      <c r="T58" s="202"/>
      <c r="U58" s="74">
        <f>SUM(F58:H58)</f>
        <v>34</v>
      </c>
    </row>
    <row r="59" spans="1:21" ht="15.75" customHeight="1">
      <c r="A59" s="183"/>
      <c r="B59" s="186"/>
      <c r="C59" s="189"/>
      <c r="D59" s="6">
        <v>39</v>
      </c>
      <c r="E59" s="17" t="s">
        <v>13</v>
      </c>
      <c r="F59" s="27"/>
      <c r="G59" s="27">
        <v>10</v>
      </c>
      <c r="H59" s="27">
        <v>8</v>
      </c>
      <c r="I59" s="27">
        <v>8</v>
      </c>
      <c r="J59" s="27">
        <v>11</v>
      </c>
      <c r="K59" s="27">
        <v>12</v>
      </c>
      <c r="L59" s="27">
        <v>10</v>
      </c>
      <c r="M59" s="27">
        <v>10</v>
      </c>
      <c r="N59" s="27">
        <v>10</v>
      </c>
      <c r="O59" s="27">
        <v>9</v>
      </c>
      <c r="P59" s="27"/>
      <c r="Q59" s="28"/>
      <c r="R59" s="39">
        <f>IF(D59="","",SUM(F59:P59)-(Q59))</f>
        <v>88</v>
      </c>
      <c r="S59" s="193">
        <f>SUM(R57:R60)+S58</f>
        <v>268</v>
      </c>
      <c r="T59" s="194"/>
      <c r="U59" s="74">
        <f>SUM(F59:H59)</f>
        <v>18</v>
      </c>
    </row>
    <row r="60" spans="1:21" ht="15.75" customHeight="1">
      <c r="A60" s="183"/>
      <c r="B60" s="186"/>
      <c r="C60" s="190"/>
      <c r="D60" s="6">
        <v>40</v>
      </c>
      <c r="E60" s="18" t="s">
        <v>14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7">
        <f>IF(D60="","",SUM(F60:P60)-(Q60))</f>
        <v>0</v>
      </c>
      <c r="S60" s="195"/>
      <c r="T60" s="196"/>
      <c r="U60" s="74">
        <f>SUM(F60:H60)</f>
        <v>0</v>
      </c>
    </row>
    <row r="61" spans="1:21" ht="15.75" customHeight="1">
      <c r="A61" s="184"/>
      <c r="B61" s="187"/>
      <c r="C61" s="32"/>
      <c r="D61" s="197" t="s">
        <v>35</v>
      </c>
      <c r="E61" s="198"/>
      <c r="F61" s="32">
        <f aca="true" t="shared" si="11" ref="F61:P61">SUM(F57:F60)</f>
        <v>16</v>
      </c>
      <c r="G61" s="32">
        <f t="shared" si="11"/>
        <v>28</v>
      </c>
      <c r="H61" s="32">
        <f t="shared" si="11"/>
        <v>25</v>
      </c>
      <c r="I61" s="32">
        <f t="shared" si="11"/>
        <v>25</v>
      </c>
      <c r="J61" s="32">
        <f t="shared" si="11"/>
        <v>20</v>
      </c>
      <c r="K61" s="32">
        <f t="shared" si="11"/>
        <v>38</v>
      </c>
      <c r="L61" s="32">
        <f t="shared" si="11"/>
        <v>28</v>
      </c>
      <c r="M61" s="32">
        <f t="shared" si="11"/>
        <v>29</v>
      </c>
      <c r="N61" s="32">
        <f t="shared" si="11"/>
        <v>31</v>
      </c>
      <c r="O61" s="32">
        <f t="shared" si="11"/>
        <v>25</v>
      </c>
      <c r="P61" s="32">
        <f t="shared" si="11"/>
        <v>3</v>
      </c>
      <c r="Q61" s="32"/>
      <c r="R61" s="32"/>
      <c r="S61" s="36"/>
      <c r="T61" s="65"/>
      <c r="U61" s="72">
        <f>SUM(U57:U60)</f>
        <v>69</v>
      </c>
    </row>
    <row r="62" spans="1:21" ht="15.75" customHeight="1">
      <c r="A62" s="182">
        <v>11</v>
      </c>
      <c r="B62" s="185" t="s">
        <v>85</v>
      </c>
      <c r="C62" s="188"/>
      <c r="D62" s="6">
        <v>41</v>
      </c>
      <c r="E62" s="16" t="s">
        <v>11</v>
      </c>
      <c r="F62" s="30"/>
      <c r="G62" s="30"/>
      <c r="H62" s="30">
        <v>7</v>
      </c>
      <c r="I62" s="30">
        <v>8</v>
      </c>
      <c r="J62" s="30">
        <v>9</v>
      </c>
      <c r="K62" s="30">
        <v>12</v>
      </c>
      <c r="L62" s="30">
        <v>9</v>
      </c>
      <c r="M62" s="30">
        <v>9</v>
      </c>
      <c r="N62" s="30">
        <v>10</v>
      </c>
      <c r="O62" s="30">
        <v>7</v>
      </c>
      <c r="P62" s="30"/>
      <c r="Q62" s="31"/>
      <c r="R62" s="38">
        <f>IF(D62="","",SUM(F62:P62)-(Q62))</f>
        <v>71</v>
      </c>
      <c r="S62" s="75" t="s">
        <v>18</v>
      </c>
      <c r="T62" s="201">
        <v>13</v>
      </c>
      <c r="U62" s="73">
        <f>SUM(F62:H62)</f>
        <v>7</v>
      </c>
    </row>
    <row r="63" spans="1:21" ht="15.75" customHeight="1">
      <c r="A63" s="183"/>
      <c r="B63" s="186"/>
      <c r="C63" s="189"/>
      <c r="D63" s="6">
        <v>30</v>
      </c>
      <c r="E63" s="17" t="s">
        <v>12</v>
      </c>
      <c r="F63" s="27"/>
      <c r="G63" s="27"/>
      <c r="H63" s="27">
        <v>6</v>
      </c>
      <c r="I63" s="27">
        <v>8</v>
      </c>
      <c r="J63" s="27"/>
      <c r="K63" s="27">
        <v>11</v>
      </c>
      <c r="L63" s="27">
        <v>9</v>
      </c>
      <c r="M63" s="27">
        <v>8</v>
      </c>
      <c r="N63" s="27">
        <v>10</v>
      </c>
      <c r="O63" s="27">
        <v>7</v>
      </c>
      <c r="P63" s="27"/>
      <c r="Q63" s="28"/>
      <c r="R63" s="39">
        <f>IF(D63="","",SUM(F63:P63)-(Q63))</f>
        <v>59</v>
      </c>
      <c r="S63" s="76"/>
      <c r="T63" s="202"/>
      <c r="U63" s="74">
        <f>SUM(F63:H63)</f>
        <v>6</v>
      </c>
    </row>
    <row r="64" spans="1:21" ht="15.75" customHeight="1">
      <c r="A64" s="183"/>
      <c r="B64" s="186"/>
      <c r="C64" s="189"/>
      <c r="D64" s="6">
        <v>3</v>
      </c>
      <c r="E64" s="17" t="s">
        <v>13</v>
      </c>
      <c r="F64" s="27"/>
      <c r="G64" s="27"/>
      <c r="H64" s="27"/>
      <c r="I64" s="27">
        <v>8</v>
      </c>
      <c r="J64" s="27"/>
      <c r="K64" s="27">
        <v>13</v>
      </c>
      <c r="L64" s="27">
        <v>10</v>
      </c>
      <c r="M64" s="27">
        <v>10</v>
      </c>
      <c r="N64" s="27">
        <v>10</v>
      </c>
      <c r="O64" s="27">
        <v>7</v>
      </c>
      <c r="P64" s="27"/>
      <c r="Q64" s="28"/>
      <c r="R64" s="39">
        <f>IF(D64="","",SUM(F64:P64)-(Q64))</f>
        <v>58</v>
      </c>
      <c r="S64" s="193">
        <f>SUM(R62:R65)+S63</f>
        <v>257</v>
      </c>
      <c r="T64" s="194"/>
      <c r="U64" s="74">
        <f>SUM(F64:H64)</f>
        <v>0</v>
      </c>
    </row>
    <row r="65" spans="1:21" ht="15.75" customHeight="1">
      <c r="A65" s="183"/>
      <c r="B65" s="186"/>
      <c r="C65" s="190"/>
      <c r="D65" s="6">
        <v>21</v>
      </c>
      <c r="E65" s="18" t="s">
        <v>14</v>
      </c>
      <c r="F65" s="32"/>
      <c r="G65" s="32"/>
      <c r="H65" s="32">
        <v>6</v>
      </c>
      <c r="I65" s="32">
        <v>7</v>
      </c>
      <c r="J65" s="32">
        <v>9</v>
      </c>
      <c r="K65" s="32">
        <v>12</v>
      </c>
      <c r="L65" s="32">
        <v>9</v>
      </c>
      <c r="M65" s="32">
        <v>10</v>
      </c>
      <c r="N65" s="32">
        <v>9</v>
      </c>
      <c r="O65" s="32">
        <v>7</v>
      </c>
      <c r="P65" s="32"/>
      <c r="Q65" s="33"/>
      <c r="R65" s="37">
        <f>IF(D65="","",SUM(F65:P65)-(Q65))</f>
        <v>69</v>
      </c>
      <c r="S65" s="195"/>
      <c r="T65" s="196"/>
      <c r="U65" s="74">
        <f>SUM(F65:H65)</f>
        <v>6</v>
      </c>
    </row>
    <row r="66" spans="1:21" ht="15.75" customHeight="1">
      <c r="A66" s="184"/>
      <c r="B66" s="187"/>
      <c r="C66" s="32"/>
      <c r="D66" s="197" t="s">
        <v>35</v>
      </c>
      <c r="E66" s="198"/>
      <c r="F66" s="32">
        <f aca="true" t="shared" si="12" ref="F66:P66">SUM(F62:F65)</f>
        <v>0</v>
      </c>
      <c r="G66" s="32">
        <f t="shared" si="12"/>
        <v>0</v>
      </c>
      <c r="H66" s="32">
        <f t="shared" si="12"/>
        <v>19</v>
      </c>
      <c r="I66" s="32">
        <f t="shared" si="12"/>
        <v>31</v>
      </c>
      <c r="J66" s="32">
        <f t="shared" si="12"/>
        <v>18</v>
      </c>
      <c r="K66" s="32">
        <f t="shared" si="12"/>
        <v>48</v>
      </c>
      <c r="L66" s="32">
        <f t="shared" si="12"/>
        <v>37</v>
      </c>
      <c r="M66" s="32">
        <f t="shared" si="12"/>
        <v>37</v>
      </c>
      <c r="N66" s="32">
        <f t="shared" si="12"/>
        <v>39</v>
      </c>
      <c r="O66" s="32">
        <f t="shared" si="12"/>
        <v>28</v>
      </c>
      <c r="P66" s="32">
        <f t="shared" si="12"/>
        <v>0</v>
      </c>
      <c r="Q66" s="32"/>
      <c r="R66" s="32"/>
      <c r="S66" s="36"/>
      <c r="T66" s="65"/>
      <c r="U66" s="72">
        <f>SUM(U62:U65)</f>
        <v>19</v>
      </c>
    </row>
    <row r="67" spans="1:21" ht="15.75" customHeight="1">
      <c r="A67" s="182">
        <v>19</v>
      </c>
      <c r="B67" s="185" t="s">
        <v>115</v>
      </c>
      <c r="C67" s="188"/>
      <c r="D67" s="6">
        <v>60</v>
      </c>
      <c r="E67" s="16" t="s">
        <v>11</v>
      </c>
      <c r="F67" s="30"/>
      <c r="G67" s="30"/>
      <c r="H67" s="30"/>
      <c r="I67" s="30">
        <v>8</v>
      </c>
      <c r="J67" s="30">
        <v>9</v>
      </c>
      <c r="K67" s="30">
        <v>13</v>
      </c>
      <c r="L67" s="30">
        <v>9</v>
      </c>
      <c r="M67" s="30">
        <v>9</v>
      </c>
      <c r="N67" s="30">
        <v>10</v>
      </c>
      <c r="O67" s="30">
        <v>8</v>
      </c>
      <c r="P67" s="30"/>
      <c r="Q67" s="31"/>
      <c r="R67" s="38">
        <f>IF(D67="","",SUM(F67:P67)-(Q67))</f>
        <v>66</v>
      </c>
      <c r="S67" s="75" t="s">
        <v>18</v>
      </c>
      <c r="T67" s="191">
        <v>14</v>
      </c>
      <c r="U67" s="73">
        <f>SUM(F67:H67)</f>
        <v>0</v>
      </c>
    </row>
    <row r="68" spans="1:21" ht="15.75" customHeight="1">
      <c r="A68" s="183"/>
      <c r="B68" s="186"/>
      <c r="C68" s="189"/>
      <c r="D68" s="6">
        <v>9</v>
      </c>
      <c r="E68" s="17" t="s">
        <v>12</v>
      </c>
      <c r="F68" s="27"/>
      <c r="G68" s="27"/>
      <c r="H68" s="27"/>
      <c r="I68" s="27">
        <v>9</v>
      </c>
      <c r="J68" s="27"/>
      <c r="K68" s="27">
        <v>12</v>
      </c>
      <c r="L68" s="27">
        <v>9</v>
      </c>
      <c r="M68" s="27">
        <v>9</v>
      </c>
      <c r="N68" s="27">
        <v>10</v>
      </c>
      <c r="O68" s="27">
        <v>7</v>
      </c>
      <c r="P68" s="27"/>
      <c r="Q68" s="28"/>
      <c r="R68" s="39">
        <f>IF(D68="","",SUM(F68:P68)-(Q68))</f>
        <v>56</v>
      </c>
      <c r="S68" s="76"/>
      <c r="T68" s="192"/>
      <c r="U68" s="74">
        <f>SUM(F68:H68)</f>
        <v>0</v>
      </c>
    </row>
    <row r="69" spans="1:21" ht="15.75" customHeight="1">
      <c r="A69" s="183"/>
      <c r="B69" s="186"/>
      <c r="C69" s="189"/>
      <c r="D69" s="6">
        <v>49</v>
      </c>
      <c r="E69" s="17" t="s">
        <v>13</v>
      </c>
      <c r="F69" s="27"/>
      <c r="G69" s="27"/>
      <c r="H69" s="27"/>
      <c r="I69" s="27">
        <v>8</v>
      </c>
      <c r="J69" s="27">
        <v>10</v>
      </c>
      <c r="K69" s="27">
        <v>13</v>
      </c>
      <c r="L69" s="27">
        <v>8</v>
      </c>
      <c r="M69" s="27">
        <v>8</v>
      </c>
      <c r="N69" s="27">
        <v>11</v>
      </c>
      <c r="O69" s="27">
        <v>8</v>
      </c>
      <c r="P69" s="27"/>
      <c r="Q69" s="28"/>
      <c r="R69" s="39">
        <f>IF(D69="","",SUM(F69:P69)-(Q69))</f>
        <v>66</v>
      </c>
      <c r="S69" s="193">
        <f>SUM(R67:R70)+S68</f>
        <v>256</v>
      </c>
      <c r="T69" s="194"/>
      <c r="U69" s="74">
        <f>SUM(F69:H69)</f>
        <v>0</v>
      </c>
    </row>
    <row r="70" spans="1:21" ht="15.75" customHeight="1">
      <c r="A70" s="183"/>
      <c r="B70" s="186"/>
      <c r="C70" s="190"/>
      <c r="D70" s="6">
        <v>15</v>
      </c>
      <c r="E70" s="18" t="s">
        <v>14</v>
      </c>
      <c r="F70" s="32"/>
      <c r="G70" s="32"/>
      <c r="H70" s="32"/>
      <c r="I70" s="32">
        <v>7</v>
      </c>
      <c r="J70" s="32">
        <v>10</v>
      </c>
      <c r="K70" s="32">
        <v>14</v>
      </c>
      <c r="L70" s="32">
        <v>10</v>
      </c>
      <c r="M70" s="32">
        <v>8</v>
      </c>
      <c r="N70" s="32">
        <v>11</v>
      </c>
      <c r="O70" s="32">
        <v>8</v>
      </c>
      <c r="P70" s="32"/>
      <c r="Q70" s="33"/>
      <c r="R70" s="37">
        <f>IF(D70="","",SUM(F70:P70)-(Q70))</f>
        <v>68</v>
      </c>
      <c r="S70" s="195"/>
      <c r="T70" s="196"/>
      <c r="U70" s="74">
        <f>SUM(F70:H70)</f>
        <v>0</v>
      </c>
    </row>
    <row r="71" spans="1:21" ht="15.75" customHeight="1">
      <c r="A71" s="184"/>
      <c r="B71" s="187"/>
      <c r="C71" s="32"/>
      <c r="D71" s="197" t="s">
        <v>35</v>
      </c>
      <c r="E71" s="198"/>
      <c r="F71" s="32">
        <f aca="true" t="shared" si="13" ref="F71:P71">SUM(F67:F70)</f>
        <v>0</v>
      </c>
      <c r="G71" s="32">
        <f t="shared" si="13"/>
        <v>0</v>
      </c>
      <c r="H71" s="32">
        <f t="shared" si="13"/>
        <v>0</v>
      </c>
      <c r="I71" s="32">
        <f t="shared" si="13"/>
        <v>32</v>
      </c>
      <c r="J71" s="32">
        <f t="shared" si="13"/>
        <v>29</v>
      </c>
      <c r="K71" s="32">
        <f t="shared" si="13"/>
        <v>52</v>
      </c>
      <c r="L71" s="32">
        <f t="shared" si="13"/>
        <v>36</v>
      </c>
      <c r="M71" s="32">
        <f t="shared" si="13"/>
        <v>34</v>
      </c>
      <c r="N71" s="32">
        <f t="shared" si="13"/>
        <v>42</v>
      </c>
      <c r="O71" s="32">
        <f t="shared" si="13"/>
        <v>31</v>
      </c>
      <c r="P71" s="32">
        <f t="shared" si="13"/>
        <v>0</v>
      </c>
      <c r="Q71" s="32"/>
      <c r="R71" s="32"/>
      <c r="S71" s="36"/>
      <c r="T71" s="65"/>
      <c r="U71" s="72">
        <f>SUM(U67:U70)</f>
        <v>0</v>
      </c>
    </row>
    <row r="72" spans="1:21" ht="15.75" customHeight="1">
      <c r="A72" s="182">
        <v>16</v>
      </c>
      <c r="B72" s="185" t="s">
        <v>107</v>
      </c>
      <c r="C72" s="188"/>
      <c r="D72" s="6">
        <v>67</v>
      </c>
      <c r="E72" s="16" t="s">
        <v>11</v>
      </c>
      <c r="F72" s="30"/>
      <c r="G72" s="30"/>
      <c r="H72" s="30">
        <v>8</v>
      </c>
      <c r="I72" s="30">
        <v>8</v>
      </c>
      <c r="J72" s="30"/>
      <c r="K72" s="30">
        <v>11</v>
      </c>
      <c r="L72" s="30">
        <v>8</v>
      </c>
      <c r="M72" s="30">
        <v>9</v>
      </c>
      <c r="N72" s="30">
        <v>10</v>
      </c>
      <c r="O72" s="30">
        <v>11</v>
      </c>
      <c r="P72" s="30">
        <v>0</v>
      </c>
      <c r="Q72" s="31"/>
      <c r="R72" s="38">
        <f>IF(D72="","",SUM(F72:P72)-(Q72))</f>
        <v>65</v>
      </c>
      <c r="S72" s="75" t="s">
        <v>18</v>
      </c>
      <c r="T72" s="191">
        <v>15</v>
      </c>
      <c r="U72" s="73">
        <f>SUM(F72:H72)</f>
        <v>8</v>
      </c>
    </row>
    <row r="73" spans="1:21" ht="15.75" customHeight="1">
      <c r="A73" s="183"/>
      <c r="B73" s="186"/>
      <c r="C73" s="189"/>
      <c r="D73" s="6">
        <v>34</v>
      </c>
      <c r="E73" s="17" t="s">
        <v>12</v>
      </c>
      <c r="F73" s="27"/>
      <c r="G73" s="27">
        <v>10</v>
      </c>
      <c r="H73" s="27">
        <v>7</v>
      </c>
      <c r="I73" s="27">
        <v>7</v>
      </c>
      <c r="J73" s="27">
        <v>11</v>
      </c>
      <c r="K73" s="27">
        <v>11</v>
      </c>
      <c r="L73" s="27">
        <v>9</v>
      </c>
      <c r="M73" s="27">
        <v>9</v>
      </c>
      <c r="N73" s="27">
        <v>9</v>
      </c>
      <c r="O73" s="27">
        <v>10</v>
      </c>
      <c r="P73" s="27">
        <v>0</v>
      </c>
      <c r="Q73" s="28"/>
      <c r="R73" s="39">
        <f>IF(D73="","",SUM(F73:P73)-(Q73))</f>
        <v>83</v>
      </c>
      <c r="S73" s="76"/>
      <c r="T73" s="192"/>
      <c r="U73" s="74">
        <f>SUM(F73:H73)</f>
        <v>17</v>
      </c>
    </row>
    <row r="74" spans="1:21" ht="15.75" customHeight="1">
      <c r="A74" s="183"/>
      <c r="B74" s="186"/>
      <c r="C74" s="189"/>
      <c r="D74" s="6">
        <v>75</v>
      </c>
      <c r="E74" s="17" t="s">
        <v>13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8"/>
      <c r="R74" s="39">
        <f>IF(D74="","",SUM(F74:P74)-(Q74))</f>
        <v>0</v>
      </c>
      <c r="S74" s="193">
        <f>SUM(R72:R75)+S73</f>
        <v>234</v>
      </c>
      <c r="T74" s="194"/>
      <c r="U74" s="74">
        <f>SUM(F74:H74)</f>
        <v>0</v>
      </c>
    </row>
    <row r="75" spans="1:21" ht="15.75" customHeight="1">
      <c r="A75" s="183"/>
      <c r="B75" s="186"/>
      <c r="C75" s="190"/>
      <c r="D75" s="6">
        <v>41</v>
      </c>
      <c r="E75" s="18" t="s">
        <v>14</v>
      </c>
      <c r="F75" s="32">
        <v>12</v>
      </c>
      <c r="G75" s="32"/>
      <c r="H75" s="32">
        <v>7</v>
      </c>
      <c r="I75" s="32">
        <v>7</v>
      </c>
      <c r="J75" s="32">
        <v>12</v>
      </c>
      <c r="K75" s="32">
        <v>11</v>
      </c>
      <c r="L75" s="32">
        <v>8</v>
      </c>
      <c r="M75" s="32">
        <v>9</v>
      </c>
      <c r="N75" s="32">
        <v>10</v>
      </c>
      <c r="O75" s="32">
        <v>10</v>
      </c>
      <c r="P75" s="32"/>
      <c r="Q75" s="33"/>
      <c r="R75" s="37">
        <f>IF(D75="","",SUM(F75:P75)-(Q75))</f>
        <v>86</v>
      </c>
      <c r="S75" s="195"/>
      <c r="T75" s="196"/>
      <c r="U75" s="74">
        <f>SUM(F75:H75)</f>
        <v>19</v>
      </c>
    </row>
    <row r="76" spans="1:21" ht="15.75" customHeight="1">
      <c r="A76" s="184"/>
      <c r="B76" s="187"/>
      <c r="C76" s="32"/>
      <c r="D76" s="197" t="s">
        <v>35</v>
      </c>
      <c r="E76" s="198"/>
      <c r="F76" s="32">
        <f aca="true" t="shared" si="14" ref="F76:P76">SUM(F72:F75)</f>
        <v>12</v>
      </c>
      <c r="G76" s="32">
        <f t="shared" si="14"/>
        <v>10</v>
      </c>
      <c r="H76" s="32">
        <f t="shared" si="14"/>
        <v>22</v>
      </c>
      <c r="I76" s="32">
        <f t="shared" si="14"/>
        <v>22</v>
      </c>
      <c r="J76" s="32">
        <f t="shared" si="14"/>
        <v>23</v>
      </c>
      <c r="K76" s="32">
        <f t="shared" si="14"/>
        <v>33</v>
      </c>
      <c r="L76" s="32">
        <f t="shared" si="14"/>
        <v>25</v>
      </c>
      <c r="M76" s="32">
        <f t="shared" si="14"/>
        <v>27</v>
      </c>
      <c r="N76" s="32">
        <f t="shared" si="14"/>
        <v>29</v>
      </c>
      <c r="O76" s="32">
        <f t="shared" si="14"/>
        <v>31</v>
      </c>
      <c r="P76" s="32">
        <f t="shared" si="14"/>
        <v>0</v>
      </c>
      <c r="Q76" s="32"/>
      <c r="R76" s="32"/>
      <c r="S76" s="36"/>
      <c r="T76" s="65"/>
      <c r="U76" s="72">
        <f>SUM(U72:U75)</f>
        <v>44</v>
      </c>
    </row>
    <row r="77" spans="1:21" ht="15.75" customHeight="1">
      <c r="A77" s="182">
        <v>12</v>
      </c>
      <c r="B77" s="185" t="s">
        <v>78</v>
      </c>
      <c r="C77" s="188"/>
      <c r="D77" s="6">
        <v>58</v>
      </c>
      <c r="E77" s="16" t="s">
        <v>11</v>
      </c>
      <c r="F77" s="30"/>
      <c r="G77" s="30"/>
      <c r="H77" s="30"/>
      <c r="I77" s="30">
        <v>7</v>
      </c>
      <c r="J77" s="30">
        <v>10</v>
      </c>
      <c r="K77" s="30">
        <v>10</v>
      </c>
      <c r="L77" s="30">
        <v>9</v>
      </c>
      <c r="M77" s="30">
        <v>8</v>
      </c>
      <c r="N77" s="30">
        <v>9</v>
      </c>
      <c r="O77" s="30">
        <v>7</v>
      </c>
      <c r="P77" s="146"/>
      <c r="Q77" s="31">
        <v>1</v>
      </c>
      <c r="R77" s="38">
        <f>IF(D77="","",SUM(F77:P77)-(Q77))</f>
        <v>59</v>
      </c>
      <c r="S77" s="75" t="s">
        <v>18</v>
      </c>
      <c r="T77" s="191">
        <v>16</v>
      </c>
      <c r="U77" s="73">
        <f>SUM(F77:H77)</f>
        <v>0</v>
      </c>
    </row>
    <row r="78" spans="1:21" ht="15.75" customHeight="1">
      <c r="A78" s="183"/>
      <c r="B78" s="186"/>
      <c r="C78" s="189"/>
      <c r="D78" s="6">
        <v>16</v>
      </c>
      <c r="E78" s="17" t="s">
        <v>12</v>
      </c>
      <c r="F78" s="27"/>
      <c r="G78" s="27"/>
      <c r="H78" s="27"/>
      <c r="I78" s="27">
        <v>7</v>
      </c>
      <c r="J78" s="27">
        <v>10</v>
      </c>
      <c r="K78" s="27">
        <v>11</v>
      </c>
      <c r="L78" s="27">
        <v>8</v>
      </c>
      <c r="M78" s="27">
        <v>9</v>
      </c>
      <c r="N78" s="27">
        <v>8</v>
      </c>
      <c r="O78" s="27">
        <v>7</v>
      </c>
      <c r="P78" s="27"/>
      <c r="Q78" s="28">
        <v>1</v>
      </c>
      <c r="R78" s="39">
        <f>IF(D78="","",SUM(F78:P78)-(Q78))</f>
        <v>59</v>
      </c>
      <c r="S78" s="76"/>
      <c r="T78" s="192"/>
      <c r="U78" s="74">
        <f>SUM(F78:H78)</f>
        <v>0</v>
      </c>
    </row>
    <row r="79" spans="1:21" ht="15.75" customHeight="1">
      <c r="A79" s="183"/>
      <c r="B79" s="186"/>
      <c r="C79" s="189"/>
      <c r="D79" s="6">
        <v>52</v>
      </c>
      <c r="E79" s="17" t="s">
        <v>13</v>
      </c>
      <c r="F79" s="27"/>
      <c r="G79" s="27"/>
      <c r="H79" s="27"/>
      <c r="I79" s="27">
        <v>7</v>
      </c>
      <c r="J79" s="27"/>
      <c r="K79" s="27">
        <v>10</v>
      </c>
      <c r="L79" s="27">
        <v>8</v>
      </c>
      <c r="M79" s="27">
        <v>8</v>
      </c>
      <c r="N79" s="27">
        <v>8</v>
      </c>
      <c r="O79" s="27">
        <v>7</v>
      </c>
      <c r="P79" s="27"/>
      <c r="Q79" s="28"/>
      <c r="R79" s="39">
        <f>IF(D79="","",SUM(F79:P79)-(Q79))</f>
        <v>48</v>
      </c>
      <c r="S79" s="193">
        <f>SUM(R77:R80)+S78</f>
        <v>226</v>
      </c>
      <c r="T79" s="194"/>
      <c r="U79" s="74">
        <f>SUM(F79:H79)</f>
        <v>0</v>
      </c>
    </row>
    <row r="80" spans="1:21" ht="15.75" customHeight="1">
      <c r="A80" s="183"/>
      <c r="B80" s="186"/>
      <c r="C80" s="190"/>
      <c r="D80" s="6">
        <v>26</v>
      </c>
      <c r="E80" s="18" t="s">
        <v>14</v>
      </c>
      <c r="F80" s="32">
        <v>12</v>
      </c>
      <c r="G80" s="32"/>
      <c r="H80" s="32"/>
      <c r="I80" s="32">
        <v>6</v>
      </c>
      <c r="J80" s="32"/>
      <c r="K80" s="32">
        <v>10</v>
      </c>
      <c r="L80" s="32">
        <v>9</v>
      </c>
      <c r="M80" s="32">
        <v>8</v>
      </c>
      <c r="N80" s="32">
        <v>8</v>
      </c>
      <c r="O80" s="32">
        <v>7</v>
      </c>
      <c r="P80" s="32"/>
      <c r="Q80" s="33"/>
      <c r="R80" s="37">
        <f>IF(D80="","",SUM(F80:P80)-(Q80))</f>
        <v>60</v>
      </c>
      <c r="S80" s="195"/>
      <c r="T80" s="196"/>
      <c r="U80" s="74">
        <f>SUM(F80:H80)</f>
        <v>12</v>
      </c>
    </row>
    <row r="81" spans="1:21" ht="15.75" customHeight="1">
      <c r="A81" s="184"/>
      <c r="B81" s="187"/>
      <c r="C81" s="32"/>
      <c r="D81" s="197" t="s">
        <v>35</v>
      </c>
      <c r="E81" s="198"/>
      <c r="F81" s="32">
        <f aca="true" t="shared" si="15" ref="F81:P81">SUM(F77:F80)</f>
        <v>12</v>
      </c>
      <c r="G81" s="32">
        <f t="shared" si="15"/>
        <v>0</v>
      </c>
      <c r="H81" s="32">
        <f t="shared" si="15"/>
        <v>0</v>
      </c>
      <c r="I81" s="32">
        <f t="shared" si="15"/>
        <v>27</v>
      </c>
      <c r="J81" s="32">
        <f t="shared" si="15"/>
        <v>20</v>
      </c>
      <c r="K81" s="32">
        <f t="shared" si="15"/>
        <v>41</v>
      </c>
      <c r="L81" s="32">
        <f t="shared" si="15"/>
        <v>34</v>
      </c>
      <c r="M81" s="32">
        <f t="shared" si="15"/>
        <v>33</v>
      </c>
      <c r="N81" s="32">
        <f t="shared" si="15"/>
        <v>33</v>
      </c>
      <c r="O81" s="32">
        <f t="shared" si="15"/>
        <v>28</v>
      </c>
      <c r="P81" s="32">
        <f t="shared" si="15"/>
        <v>0</v>
      </c>
      <c r="Q81" s="32"/>
      <c r="R81" s="32"/>
      <c r="S81" s="36"/>
      <c r="T81" s="65"/>
      <c r="U81" s="72">
        <f>SUM(U77:U80)</f>
        <v>12</v>
      </c>
    </row>
    <row r="82" spans="1:21" ht="15.75" customHeight="1">
      <c r="A82" s="182">
        <v>5</v>
      </c>
      <c r="B82" s="185" t="s">
        <v>85</v>
      </c>
      <c r="C82" s="188"/>
      <c r="D82" s="6">
        <v>47</v>
      </c>
      <c r="E82" s="16" t="s">
        <v>11</v>
      </c>
      <c r="F82" s="30"/>
      <c r="G82" s="30"/>
      <c r="H82" s="30"/>
      <c r="I82" s="30">
        <v>7</v>
      </c>
      <c r="J82" s="30"/>
      <c r="K82" s="30">
        <v>10</v>
      </c>
      <c r="L82" s="30">
        <v>8</v>
      </c>
      <c r="M82" s="30">
        <v>8</v>
      </c>
      <c r="N82" s="30">
        <v>9</v>
      </c>
      <c r="O82" s="30">
        <v>8</v>
      </c>
      <c r="P82" s="30"/>
      <c r="Q82" s="31"/>
      <c r="R82" s="38">
        <f>IF(D82="","",SUM(F82:P82)-(Q82))</f>
        <v>50</v>
      </c>
      <c r="S82" s="75" t="s">
        <v>18</v>
      </c>
      <c r="T82" s="191">
        <v>17</v>
      </c>
      <c r="U82" s="73">
        <f>SUM(F82:H82)</f>
        <v>0</v>
      </c>
    </row>
    <row r="83" spans="1:21" ht="15.75" customHeight="1">
      <c r="A83" s="183"/>
      <c r="B83" s="186"/>
      <c r="C83" s="189"/>
      <c r="D83" s="6">
        <v>2</v>
      </c>
      <c r="E83" s="17" t="s">
        <v>12</v>
      </c>
      <c r="F83" s="27"/>
      <c r="G83" s="27"/>
      <c r="H83" s="27"/>
      <c r="I83" s="27">
        <v>7</v>
      </c>
      <c r="J83" s="27"/>
      <c r="K83" s="27">
        <v>10</v>
      </c>
      <c r="L83" s="27">
        <v>9</v>
      </c>
      <c r="M83" s="27">
        <v>8</v>
      </c>
      <c r="N83" s="27">
        <v>9</v>
      </c>
      <c r="O83" s="27">
        <v>8</v>
      </c>
      <c r="P83" s="27"/>
      <c r="Q83" s="28"/>
      <c r="R83" s="39">
        <f>IF(D83="","",SUM(F83:P83)-(Q83))</f>
        <v>51</v>
      </c>
      <c r="S83" s="76"/>
      <c r="T83" s="192"/>
      <c r="U83" s="74">
        <f>SUM(F83:H83)</f>
        <v>0</v>
      </c>
    </row>
    <row r="84" spans="1:21" ht="15.75" customHeight="1">
      <c r="A84" s="183"/>
      <c r="B84" s="186"/>
      <c r="C84" s="189"/>
      <c r="D84" s="6">
        <v>23</v>
      </c>
      <c r="E84" s="17" t="s">
        <v>13</v>
      </c>
      <c r="F84" s="27"/>
      <c r="G84" s="27"/>
      <c r="H84" s="27"/>
      <c r="I84" s="27">
        <v>6</v>
      </c>
      <c r="J84" s="27"/>
      <c r="K84" s="27">
        <v>11</v>
      </c>
      <c r="L84" s="27">
        <v>8</v>
      </c>
      <c r="M84" s="27">
        <v>9</v>
      </c>
      <c r="N84" s="27">
        <v>10</v>
      </c>
      <c r="O84" s="27">
        <v>7</v>
      </c>
      <c r="P84" s="27"/>
      <c r="Q84" s="28"/>
      <c r="R84" s="39">
        <f>IF(D84="","",SUM(F84:P84)-(Q84))</f>
        <v>51</v>
      </c>
      <c r="S84" s="193">
        <f>SUM(R82:R85)+S83</f>
        <v>222</v>
      </c>
      <c r="T84" s="194"/>
      <c r="U84" s="74">
        <f>SUM(F84:H84)</f>
        <v>0</v>
      </c>
    </row>
    <row r="85" spans="1:21" ht="15.75" customHeight="1">
      <c r="A85" s="183"/>
      <c r="B85" s="186"/>
      <c r="C85" s="190"/>
      <c r="D85" s="6">
        <v>16</v>
      </c>
      <c r="E85" s="18" t="s">
        <v>14</v>
      </c>
      <c r="F85" s="32"/>
      <c r="G85" s="32">
        <v>9</v>
      </c>
      <c r="H85" s="32"/>
      <c r="I85" s="32">
        <v>7</v>
      </c>
      <c r="J85" s="32">
        <v>9</v>
      </c>
      <c r="K85" s="32">
        <v>11</v>
      </c>
      <c r="L85" s="32">
        <v>8</v>
      </c>
      <c r="M85" s="32">
        <v>9</v>
      </c>
      <c r="N85" s="32">
        <v>9</v>
      </c>
      <c r="O85" s="32">
        <v>8</v>
      </c>
      <c r="P85" s="32"/>
      <c r="Q85" s="33"/>
      <c r="R85" s="37">
        <f>IF(D85="","",SUM(F85:P85)-(Q85))</f>
        <v>70</v>
      </c>
      <c r="S85" s="195"/>
      <c r="T85" s="196"/>
      <c r="U85" s="74">
        <f>SUM(F85:H85)</f>
        <v>9</v>
      </c>
    </row>
    <row r="86" spans="1:21" ht="15.75" customHeight="1">
      <c r="A86" s="184"/>
      <c r="B86" s="187"/>
      <c r="C86" s="32"/>
      <c r="D86" s="197" t="s">
        <v>35</v>
      </c>
      <c r="E86" s="198"/>
      <c r="F86" s="32">
        <f aca="true" t="shared" si="16" ref="F86:P86">SUM(F82:F85)</f>
        <v>0</v>
      </c>
      <c r="G86" s="32">
        <f t="shared" si="16"/>
        <v>9</v>
      </c>
      <c r="H86" s="32">
        <f t="shared" si="16"/>
        <v>0</v>
      </c>
      <c r="I86" s="32">
        <f t="shared" si="16"/>
        <v>27</v>
      </c>
      <c r="J86" s="32">
        <f t="shared" si="16"/>
        <v>9</v>
      </c>
      <c r="K86" s="32">
        <f t="shared" si="16"/>
        <v>42</v>
      </c>
      <c r="L86" s="32">
        <f t="shared" si="16"/>
        <v>33</v>
      </c>
      <c r="M86" s="32">
        <f t="shared" si="16"/>
        <v>34</v>
      </c>
      <c r="N86" s="32">
        <f t="shared" si="16"/>
        <v>37</v>
      </c>
      <c r="O86" s="32">
        <f t="shared" si="16"/>
        <v>31</v>
      </c>
      <c r="P86" s="32">
        <f t="shared" si="16"/>
        <v>0</v>
      </c>
      <c r="Q86" s="32"/>
      <c r="R86" s="32"/>
      <c r="S86" s="36"/>
      <c r="T86" s="65"/>
      <c r="U86" s="72">
        <f>SUM(U82:U85)</f>
        <v>9</v>
      </c>
    </row>
    <row r="87" spans="1:21" ht="15.75" customHeight="1">
      <c r="A87" s="182">
        <v>20</v>
      </c>
      <c r="B87" s="185" t="s">
        <v>107</v>
      </c>
      <c r="C87" s="188"/>
      <c r="D87" s="6">
        <v>11</v>
      </c>
      <c r="E87" s="16" t="s">
        <v>11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1"/>
      <c r="R87" s="38">
        <f>IF(D87="","",SUM(F87:P87)-(Q87))</f>
        <v>0</v>
      </c>
      <c r="S87" s="75" t="s">
        <v>18</v>
      </c>
      <c r="T87" s="191">
        <v>18</v>
      </c>
      <c r="U87" s="73">
        <f>SUM(F87:H87)</f>
        <v>0</v>
      </c>
    </row>
    <row r="88" spans="1:21" ht="15.75" customHeight="1">
      <c r="A88" s="183"/>
      <c r="B88" s="186"/>
      <c r="C88" s="189"/>
      <c r="D88" s="6">
        <v>35</v>
      </c>
      <c r="E88" s="17" t="s">
        <v>12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8"/>
      <c r="R88" s="39">
        <f>IF(D88="","",SUM(F88:P88)-(Q88))</f>
        <v>0</v>
      </c>
      <c r="S88" s="76"/>
      <c r="T88" s="192"/>
      <c r="U88" s="74">
        <f>SUM(F88:H88)</f>
        <v>0</v>
      </c>
    </row>
    <row r="89" spans="1:21" ht="15.75" customHeight="1">
      <c r="A89" s="183"/>
      <c r="B89" s="186"/>
      <c r="C89" s="189"/>
      <c r="D89" s="6">
        <v>59</v>
      </c>
      <c r="E89" s="17" t="s">
        <v>13</v>
      </c>
      <c r="F89" s="27">
        <v>18</v>
      </c>
      <c r="G89" s="27">
        <v>11</v>
      </c>
      <c r="H89" s="27">
        <v>6</v>
      </c>
      <c r="I89" s="27">
        <v>9</v>
      </c>
      <c r="J89" s="27">
        <v>12</v>
      </c>
      <c r="K89" s="27">
        <v>14</v>
      </c>
      <c r="L89" s="27">
        <v>9</v>
      </c>
      <c r="M89" s="27">
        <v>9</v>
      </c>
      <c r="N89" s="27">
        <v>10</v>
      </c>
      <c r="O89" s="27">
        <v>12</v>
      </c>
      <c r="P89" s="27">
        <v>4</v>
      </c>
      <c r="Q89" s="28"/>
      <c r="R89" s="39">
        <f>IF(D89="","",SUM(F89:P89)-(Q89))</f>
        <v>114</v>
      </c>
      <c r="S89" s="193">
        <f>SUM(R87:R90)+S88</f>
        <v>200</v>
      </c>
      <c r="T89" s="194"/>
      <c r="U89" s="74">
        <f>SUM(F89:H89)</f>
        <v>35</v>
      </c>
    </row>
    <row r="90" spans="1:21" ht="15.75" customHeight="1">
      <c r="A90" s="183"/>
      <c r="B90" s="186"/>
      <c r="C90" s="190"/>
      <c r="D90" s="6">
        <v>31</v>
      </c>
      <c r="E90" s="18" t="s">
        <v>14</v>
      </c>
      <c r="F90" s="32">
        <v>16</v>
      </c>
      <c r="G90" s="32"/>
      <c r="H90" s="32"/>
      <c r="I90" s="32">
        <v>8</v>
      </c>
      <c r="J90" s="32">
        <v>12</v>
      </c>
      <c r="K90" s="32">
        <v>12</v>
      </c>
      <c r="L90" s="32">
        <v>9</v>
      </c>
      <c r="M90" s="32">
        <v>9</v>
      </c>
      <c r="N90" s="32">
        <v>10</v>
      </c>
      <c r="O90" s="32">
        <v>10</v>
      </c>
      <c r="P90" s="32"/>
      <c r="Q90" s="33"/>
      <c r="R90" s="37">
        <f>IF(D90="","",SUM(F90:P90)-(Q90))</f>
        <v>86</v>
      </c>
      <c r="S90" s="195"/>
      <c r="T90" s="196"/>
      <c r="U90" s="74">
        <f>SUM(F90:H90)</f>
        <v>16</v>
      </c>
    </row>
    <row r="91" spans="1:21" ht="15.75" customHeight="1">
      <c r="A91" s="184"/>
      <c r="B91" s="187"/>
      <c r="C91" s="32"/>
      <c r="D91" s="197" t="s">
        <v>35</v>
      </c>
      <c r="E91" s="198"/>
      <c r="F91" s="32">
        <f aca="true" t="shared" si="17" ref="F91:P91">SUM(F87:F90)</f>
        <v>34</v>
      </c>
      <c r="G91" s="32">
        <f t="shared" si="17"/>
        <v>11</v>
      </c>
      <c r="H91" s="32">
        <f t="shared" si="17"/>
        <v>6</v>
      </c>
      <c r="I91" s="32">
        <f t="shared" si="17"/>
        <v>17</v>
      </c>
      <c r="J91" s="32">
        <f t="shared" si="17"/>
        <v>24</v>
      </c>
      <c r="K91" s="32">
        <f t="shared" si="17"/>
        <v>26</v>
      </c>
      <c r="L91" s="32">
        <f t="shared" si="17"/>
        <v>18</v>
      </c>
      <c r="M91" s="32">
        <f t="shared" si="17"/>
        <v>18</v>
      </c>
      <c r="N91" s="32">
        <f t="shared" si="17"/>
        <v>20</v>
      </c>
      <c r="O91" s="32">
        <f t="shared" si="17"/>
        <v>22</v>
      </c>
      <c r="P91" s="32">
        <f t="shared" si="17"/>
        <v>4</v>
      </c>
      <c r="Q91" s="32"/>
      <c r="R91" s="32"/>
      <c r="S91" s="36"/>
      <c r="T91" s="65"/>
      <c r="U91" s="72">
        <f>SUM(U87:U90)</f>
        <v>51</v>
      </c>
    </row>
    <row r="92" spans="1:21" ht="15.75" customHeight="1">
      <c r="A92" s="182">
        <v>3</v>
      </c>
      <c r="B92" s="185" t="s">
        <v>79</v>
      </c>
      <c r="C92" s="188"/>
      <c r="D92" s="6">
        <v>78</v>
      </c>
      <c r="E92" s="16" t="s">
        <v>11</v>
      </c>
      <c r="F92" s="30"/>
      <c r="G92" s="30">
        <v>9</v>
      </c>
      <c r="H92" s="30"/>
      <c r="I92" s="30">
        <v>9</v>
      </c>
      <c r="J92" s="30">
        <v>9</v>
      </c>
      <c r="K92" s="30">
        <v>12</v>
      </c>
      <c r="L92" s="30">
        <v>9</v>
      </c>
      <c r="M92" s="30">
        <v>9</v>
      </c>
      <c r="N92" s="30">
        <v>9</v>
      </c>
      <c r="O92" s="30">
        <v>6</v>
      </c>
      <c r="P92" s="30"/>
      <c r="Q92" s="31"/>
      <c r="R92" s="38">
        <f>IF(D92="","",SUM(F92:P92)-(Q92))</f>
        <v>72</v>
      </c>
      <c r="S92" s="75" t="s">
        <v>18</v>
      </c>
      <c r="T92" s="201">
        <v>19</v>
      </c>
      <c r="U92" s="73">
        <f>SUM(F92:H92)</f>
        <v>9</v>
      </c>
    </row>
    <row r="93" spans="1:21" ht="15.75" customHeight="1">
      <c r="A93" s="183"/>
      <c r="B93" s="186"/>
      <c r="C93" s="189"/>
      <c r="D93" s="6">
        <v>93</v>
      </c>
      <c r="E93" s="17" t="s">
        <v>12</v>
      </c>
      <c r="F93" s="27"/>
      <c r="G93" s="27">
        <v>9</v>
      </c>
      <c r="H93" s="27"/>
      <c r="I93" s="27">
        <v>9</v>
      </c>
      <c r="J93" s="27">
        <v>9</v>
      </c>
      <c r="K93" s="27">
        <v>12</v>
      </c>
      <c r="L93" s="27">
        <v>10</v>
      </c>
      <c r="M93" s="27">
        <v>9</v>
      </c>
      <c r="N93" s="27">
        <v>9</v>
      </c>
      <c r="O93" s="27">
        <v>6</v>
      </c>
      <c r="P93" s="27"/>
      <c r="Q93" s="28"/>
      <c r="R93" s="39">
        <f>IF(D93="","",SUM(F93:P93)-(Q93))</f>
        <v>73</v>
      </c>
      <c r="S93" s="76"/>
      <c r="T93" s="202"/>
      <c r="U93" s="74">
        <f>SUM(F93:H93)</f>
        <v>9</v>
      </c>
    </row>
    <row r="94" spans="1:21" ht="15.75" customHeight="1">
      <c r="A94" s="183"/>
      <c r="B94" s="186"/>
      <c r="C94" s="189"/>
      <c r="D94" s="6">
        <v>95</v>
      </c>
      <c r="E94" s="17" t="s">
        <v>13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8"/>
      <c r="R94" s="39">
        <f>IF(D94="","",SUM(F94:P94)-(Q94))</f>
        <v>0</v>
      </c>
      <c r="S94" s="193">
        <f>SUM(R92:R95)+S93</f>
        <v>145</v>
      </c>
      <c r="T94" s="194"/>
      <c r="U94" s="74">
        <f>SUM(F94:H94)</f>
        <v>0</v>
      </c>
    </row>
    <row r="95" spans="1:21" ht="15.75" customHeight="1">
      <c r="A95" s="183"/>
      <c r="B95" s="186"/>
      <c r="C95" s="190"/>
      <c r="D95" s="6">
        <v>54</v>
      </c>
      <c r="E95" s="18" t="s">
        <v>14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3"/>
      <c r="R95" s="37">
        <f>IF(D95="","",SUM(F95:P95)-(Q95))</f>
        <v>0</v>
      </c>
      <c r="S95" s="195"/>
      <c r="T95" s="196"/>
      <c r="U95" s="74">
        <f>SUM(F95:H95)</f>
        <v>0</v>
      </c>
    </row>
    <row r="96" spans="1:21" ht="15.75" customHeight="1">
      <c r="A96" s="184"/>
      <c r="B96" s="187"/>
      <c r="C96" s="32"/>
      <c r="D96" s="197" t="s">
        <v>35</v>
      </c>
      <c r="E96" s="198"/>
      <c r="F96" s="32">
        <f aca="true" t="shared" si="18" ref="F96:P96">SUM(F92:F95)</f>
        <v>0</v>
      </c>
      <c r="G96" s="32">
        <f t="shared" si="18"/>
        <v>18</v>
      </c>
      <c r="H96" s="32">
        <f t="shared" si="18"/>
        <v>0</v>
      </c>
      <c r="I96" s="32">
        <f t="shared" si="18"/>
        <v>18</v>
      </c>
      <c r="J96" s="32">
        <f t="shared" si="18"/>
        <v>18</v>
      </c>
      <c r="K96" s="32">
        <f t="shared" si="18"/>
        <v>24</v>
      </c>
      <c r="L96" s="32">
        <f t="shared" si="18"/>
        <v>19</v>
      </c>
      <c r="M96" s="32">
        <f t="shared" si="18"/>
        <v>18</v>
      </c>
      <c r="N96" s="32">
        <f t="shared" si="18"/>
        <v>18</v>
      </c>
      <c r="O96" s="32">
        <f t="shared" si="18"/>
        <v>12</v>
      </c>
      <c r="P96" s="32">
        <f t="shared" si="18"/>
        <v>0</v>
      </c>
      <c r="Q96" s="32"/>
      <c r="R96" s="32"/>
      <c r="S96" s="36"/>
      <c r="T96" s="65"/>
      <c r="U96" s="72">
        <f>SUM(U92:U95)</f>
        <v>18</v>
      </c>
    </row>
    <row r="97" spans="1:21" ht="15.75" customHeight="1">
      <c r="A97" s="182">
        <v>10</v>
      </c>
      <c r="B97" s="185" t="s">
        <v>107</v>
      </c>
      <c r="C97" s="188"/>
      <c r="D97" s="6">
        <v>15</v>
      </c>
      <c r="E97" s="16" t="s">
        <v>11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1"/>
      <c r="R97" s="38">
        <f>IF(D97="","",SUM(F97:P97)-(Q97))</f>
        <v>0</v>
      </c>
      <c r="S97" s="75" t="s">
        <v>18</v>
      </c>
      <c r="T97" s="191">
        <v>20</v>
      </c>
      <c r="U97" s="73">
        <f>SUM(F97:H97)</f>
        <v>0</v>
      </c>
    </row>
    <row r="98" spans="1:21" ht="15.75" customHeight="1">
      <c r="A98" s="183"/>
      <c r="B98" s="186"/>
      <c r="C98" s="189"/>
      <c r="D98" s="6">
        <v>30</v>
      </c>
      <c r="E98" s="17" t="s">
        <v>12</v>
      </c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8"/>
      <c r="R98" s="39">
        <f>IF(D98="","",SUM(F98:P98)-(Q98))</f>
        <v>0</v>
      </c>
      <c r="S98" s="76"/>
      <c r="T98" s="192"/>
      <c r="U98" s="74">
        <f>SUM(F98:H98)</f>
        <v>0</v>
      </c>
    </row>
    <row r="99" spans="1:21" ht="15.75" customHeight="1">
      <c r="A99" s="183"/>
      <c r="B99" s="186"/>
      <c r="C99" s="189"/>
      <c r="D99" s="6">
        <v>6</v>
      </c>
      <c r="E99" s="17" t="s">
        <v>13</v>
      </c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8"/>
      <c r="R99" s="39">
        <f>IF(D99="","",SUM(F99:P99)-(Q99))</f>
        <v>0</v>
      </c>
      <c r="S99" s="193">
        <f>SUM(R97:R100)+S98</f>
        <v>0</v>
      </c>
      <c r="T99" s="194"/>
      <c r="U99" s="74">
        <f>SUM(F99:H99)</f>
        <v>0</v>
      </c>
    </row>
    <row r="100" spans="1:21" ht="15.75" customHeight="1">
      <c r="A100" s="183"/>
      <c r="B100" s="186"/>
      <c r="C100" s="190"/>
      <c r="D100" s="6">
        <v>20</v>
      </c>
      <c r="E100" s="18" t="s">
        <v>14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37">
        <f>IF(D100="","",SUM(F100:P100)-(Q100))</f>
        <v>0</v>
      </c>
      <c r="S100" s="195"/>
      <c r="T100" s="196"/>
      <c r="U100" s="74">
        <f>SUM(F100:H100)</f>
        <v>0</v>
      </c>
    </row>
    <row r="101" spans="1:21" ht="15.75" customHeight="1">
      <c r="A101" s="184"/>
      <c r="B101" s="187"/>
      <c r="C101" s="32"/>
      <c r="D101" s="197" t="s">
        <v>35</v>
      </c>
      <c r="E101" s="198"/>
      <c r="F101" s="32">
        <f aca="true" t="shared" si="19" ref="F101:P101">SUM(F97:F100)</f>
        <v>0</v>
      </c>
      <c r="G101" s="32">
        <f t="shared" si="19"/>
        <v>0</v>
      </c>
      <c r="H101" s="32">
        <f t="shared" si="19"/>
        <v>0</v>
      </c>
      <c r="I101" s="32">
        <f t="shared" si="19"/>
        <v>0</v>
      </c>
      <c r="J101" s="32">
        <f t="shared" si="19"/>
        <v>0</v>
      </c>
      <c r="K101" s="32">
        <f t="shared" si="19"/>
        <v>0</v>
      </c>
      <c r="L101" s="32">
        <f t="shared" si="19"/>
        <v>0</v>
      </c>
      <c r="M101" s="32">
        <f t="shared" si="19"/>
        <v>0</v>
      </c>
      <c r="N101" s="32">
        <f t="shared" si="19"/>
        <v>0</v>
      </c>
      <c r="O101" s="32">
        <f t="shared" si="19"/>
        <v>0</v>
      </c>
      <c r="P101" s="32">
        <f t="shared" si="19"/>
        <v>0</v>
      </c>
      <c r="Q101" s="32"/>
      <c r="R101" s="32"/>
      <c r="S101" s="36"/>
      <c r="T101" s="65"/>
      <c r="U101" s="72">
        <f>SUM(U97:U100)</f>
        <v>0</v>
      </c>
    </row>
  </sheetData>
  <sheetProtection/>
  <mergeCells count="120">
    <mergeCell ref="T7:T8"/>
    <mergeCell ref="D51:E51"/>
    <mergeCell ref="A97:A101"/>
    <mergeCell ref="A57:A61"/>
    <mergeCell ref="S89:T90"/>
    <mergeCell ref="D91:E91"/>
    <mergeCell ref="A72:A76"/>
    <mergeCell ref="S24:T25"/>
    <mergeCell ref="S49:T50"/>
    <mergeCell ref="D76:E76"/>
    <mergeCell ref="T37:T38"/>
    <mergeCell ref="B72:B76"/>
    <mergeCell ref="T52:T53"/>
    <mergeCell ref="S54:T55"/>
    <mergeCell ref="T47:T48"/>
    <mergeCell ref="S99:T100"/>
    <mergeCell ref="S64:T65"/>
    <mergeCell ref="T62:T63"/>
    <mergeCell ref="T97:T98"/>
    <mergeCell ref="S69:T70"/>
    <mergeCell ref="D56:E56"/>
    <mergeCell ref="D31:E31"/>
    <mergeCell ref="S59:T60"/>
    <mergeCell ref="S9:T10"/>
    <mergeCell ref="T72:T73"/>
    <mergeCell ref="T27:T28"/>
    <mergeCell ref="S29:T30"/>
    <mergeCell ref="T32:T33"/>
    <mergeCell ref="S34:T35"/>
    <mergeCell ref="D66:E66"/>
    <mergeCell ref="D26:E26"/>
    <mergeCell ref="T87:T88"/>
    <mergeCell ref="T22:T23"/>
    <mergeCell ref="B27:B31"/>
    <mergeCell ref="B67:B71"/>
    <mergeCell ref="S74:T75"/>
    <mergeCell ref="D71:E71"/>
    <mergeCell ref="T57:T58"/>
    <mergeCell ref="T67:T68"/>
    <mergeCell ref="B62:B66"/>
    <mergeCell ref="A62:A66"/>
    <mergeCell ref="C32:C35"/>
    <mergeCell ref="B32:B36"/>
    <mergeCell ref="C27:C30"/>
    <mergeCell ref="C87:C90"/>
    <mergeCell ref="C72:C75"/>
    <mergeCell ref="C47:C50"/>
    <mergeCell ref="A32:A36"/>
    <mergeCell ref="D11:E11"/>
    <mergeCell ref="B7:B11"/>
    <mergeCell ref="A7:A11"/>
    <mergeCell ref="B47:B51"/>
    <mergeCell ref="C7:C10"/>
    <mergeCell ref="B97:B101"/>
    <mergeCell ref="C97:C100"/>
    <mergeCell ref="B37:B41"/>
    <mergeCell ref="C52:C55"/>
    <mergeCell ref="A67:A71"/>
    <mergeCell ref="A52:A56"/>
    <mergeCell ref="A37:A41"/>
    <mergeCell ref="A47:A51"/>
    <mergeCell ref="C62:C65"/>
    <mergeCell ref="A87:A91"/>
    <mergeCell ref="C67:C70"/>
    <mergeCell ref="B87:B91"/>
    <mergeCell ref="A22:A26"/>
    <mergeCell ref="B57:B61"/>
    <mergeCell ref="D101:E101"/>
    <mergeCell ref="D41:E41"/>
    <mergeCell ref="B52:B56"/>
    <mergeCell ref="C57:C60"/>
    <mergeCell ref="D61:E61"/>
    <mergeCell ref="A12:A16"/>
    <mergeCell ref="B12:B16"/>
    <mergeCell ref="C12:C15"/>
    <mergeCell ref="T12:T13"/>
    <mergeCell ref="S14:T15"/>
    <mergeCell ref="D16:E16"/>
    <mergeCell ref="A82:A86"/>
    <mergeCell ref="C82:C85"/>
    <mergeCell ref="T82:T83"/>
    <mergeCell ref="S84:T85"/>
    <mergeCell ref="D86:E86"/>
    <mergeCell ref="A17:A21"/>
    <mergeCell ref="B22:B26"/>
    <mergeCell ref="A27:A31"/>
    <mergeCell ref="A42:A46"/>
    <mergeCell ref="B42:B46"/>
    <mergeCell ref="A92:A96"/>
    <mergeCell ref="B92:B96"/>
    <mergeCell ref="C92:C95"/>
    <mergeCell ref="T92:T93"/>
    <mergeCell ref="C37:C40"/>
    <mergeCell ref="S94:T95"/>
    <mergeCell ref="D96:E96"/>
    <mergeCell ref="S39:T40"/>
    <mergeCell ref="C42:C45"/>
    <mergeCell ref="T42:T43"/>
    <mergeCell ref="B17:B21"/>
    <mergeCell ref="C17:C20"/>
    <mergeCell ref="T17:T18"/>
    <mergeCell ref="S19:T20"/>
    <mergeCell ref="D21:E21"/>
    <mergeCell ref="B82:B86"/>
    <mergeCell ref="S44:T45"/>
    <mergeCell ref="D46:E46"/>
    <mergeCell ref="C22:C25"/>
    <mergeCell ref="D36:E36"/>
    <mergeCell ref="A2:A6"/>
    <mergeCell ref="B2:B6"/>
    <mergeCell ref="C2:C5"/>
    <mergeCell ref="T2:T3"/>
    <mergeCell ref="S4:T5"/>
    <mergeCell ref="D6:E6"/>
    <mergeCell ref="A77:A81"/>
    <mergeCell ref="B77:B81"/>
    <mergeCell ref="C77:C80"/>
    <mergeCell ref="T77:T78"/>
    <mergeCell ref="S79:T80"/>
    <mergeCell ref="D81:E81"/>
  </mergeCells>
  <printOptions gridLines="1"/>
  <pageMargins left="0.5118110236220472" right="0.15748031496062992" top="0.4330708661417323" bottom="0.2755905511811024" header="0.2362204724409449" footer="0.15748031496062992"/>
  <pageSetup fitToHeight="0" fitToWidth="1" horizontalDpi="600" verticalDpi="600" orientation="portrait" paperSize="9" scale="86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8" sqref="T8:T9"/>
    </sheetView>
  </sheetViews>
  <sheetFormatPr defaultColWidth="9.140625" defaultRowHeight="16.5" customHeight="1"/>
  <cols>
    <col min="1" max="1" width="5.00390625" style="7" customWidth="1"/>
    <col min="2" max="2" width="19.140625" style="7" customWidth="1"/>
    <col min="3" max="3" width="6.00390625" style="7" customWidth="1"/>
    <col min="4" max="4" width="6.140625" style="22" customWidth="1"/>
    <col min="5" max="5" width="3.28125" style="11" customWidth="1"/>
    <col min="6" max="17" width="4.28125" style="29" customWidth="1"/>
    <col min="18" max="18" width="5.421875" style="7" customWidth="1"/>
    <col min="19" max="19" width="5.421875" style="13" customWidth="1"/>
    <col min="20" max="20" width="5.421875" style="14" customWidth="1"/>
    <col min="21" max="21" width="11.140625" style="12" bestFit="1" customWidth="1"/>
    <col min="22" max="22" width="5.7109375" style="12" customWidth="1"/>
    <col min="23" max="16384" width="9.140625" style="7" customWidth="1"/>
  </cols>
  <sheetData>
    <row r="1" spans="1:23" s="47" customFormat="1" ht="15.75" customHeight="1">
      <c r="A1" s="55" t="s">
        <v>36</v>
      </c>
      <c r="B1" s="56" t="s">
        <v>32</v>
      </c>
      <c r="C1" s="57" t="s">
        <v>31</v>
      </c>
      <c r="D1" s="58" t="s">
        <v>0</v>
      </c>
      <c r="E1" s="50" t="s">
        <v>1</v>
      </c>
      <c r="F1" s="51" t="s">
        <v>2</v>
      </c>
      <c r="G1" s="51" t="s">
        <v>3</v>
      </c>
      <c r="H1" s="51" t="s">
        <v>4</v>
      </c>
      <c r="I1" s="51" t="s">
        <v>22</v>
      </c>
      <c r="J1" s="51" t="s">
        <v>23</v>
      </c>
      <c r="K1" s="51" t="s">
        <v>24</v>
      </c>
      <c r="L1" s="51" t="s">
        <v>25</v>
      </c>
      <c r="M1" s="51" t="s">
        <v>26</v>
      </c>
      <c r="N1" s="51" t="s">
        <v>19</v>
      </c>
      <c r="O1" s="51" t="s">
        <v>21</v>
      </c>
      <c r="P1" s="51" t="s">
        <v>17</v>
      </c>
      <c r="Q1" s="52" t="s">
        <v>9</v>
      </c>
      <c r="R1" s="53" t="s">
        <v>15</v>
      </c>
      <c r="S1" s="59"/>
      <c r="T1" s="60" t="s">
        <v>10</v>
      </c>
      <c r="U1" s="78" t="s">
        <v>37</v>
      </c>
      <c r="V1" s="13"/>
      <c r="W1" s="13"/>
    </row>
    <row r="2" spans="1:22" ht="16.5" customHeight="1">
      <c r="A2" s="205">
        <v>26</v>
      </c>
      <c r="B2" s="207" t="s">
        <v>86</v>
      </c>
      <c r="C2" s="207"/>
      <c r="D2" s="23">
        <v>32</v>
      </c>
      <c r="E2" s="19" t="s">
        <v>27</v>
      </c>
      <c r="F2" s="30">
        <v>15</v>
      </c>
      <c r="G2" s="30">
        <v>10</v>
      </c>
      <c r="H2" s="30">
        <v>6</v>
      </c>
      <c r="I2" s="30">
        <v>9</v>
      </c>
      <c r="J2" s="30">
        <v>12</v>
      </c>
      <c r="K2" s="30">
        <v>14</v>
      </c>
      <c r="L2" s="30">
        <v>12</v>
      </c>
      <c r="M2" s="30">
        <v>10</v>
      </c>
      <c r="N2" s="30">
        <v>10</v>
      </c>
      <c r="O2" s="30">
        <v>8</v>
      </c>
      <c r="P2" s="30">
        <v>3</v>
      </c>
      <c r="Q2" s="31"/>
      <c r="R2" s="10">
        <f aca="true" t="shared" si="0" ref="R2:R33">IF(D2="","",SUM(F2:P2)-(Q2))</f>
        <v>109</v>
      </c>
      <c r="S2" s="8"/>
      <c r="T2" s="211">
        <v>1</v>
      </c>
      <c r="U2" s="79">
        <f aca="true" t="shared" si="1" ref="U2:U45">SUM(F2:H2)</f>
        <v>31</v>
      </c>
      <c r="V2" s="80" t="s">
        <v>38</v>
      </c>
    </row>
    <row r="3" spans="1:22" ht="16.5" customHeight="1">
      <c r="A3" s="206"/>
      <c r="B3" s="208"/>
      <c r="C3" s="190"/>
      <c r="D3" s="23">
        <v>125</v>
      </c>
      <c r="E3" s="20" t="s">
        <v>28</v>
      </c>
      <c r="F3" s="32">
        <v>14</v>
      </c>
      <c r="G3" s="32">
        <v>10</v>
      </c>
      <c r="H3" s="32">
        <v>6</v>
      </c>
      <c r="I3" s="32">
        <v>10</v>
      </c>
      <c r="J3" s="32">
        <v>12</v>
      </c>
      <c r="K3" s="32">
        <v>14</v>
      </c>
      <c r="L3" s="32">
        <v>11</v>
      </c>
      <c r="M3" s="32">
        <v>11</v>
      </c>
      <c r="N3" s="32">
        <v>10</v>
      </c>
      <c r="O3" s="32">
        <v>8</v>
      </c>
      <c r="P3" s="32">
        <v>3</v>
      </c>
      <c r="Q3" s="33"/>
      <c r="R3" s="40">
        <f t="shared" si="0"/>
        <v>109</v>
      </c>
      <c r="S3" s="9">
        <f>IF(D2="",0,(SUM(R2+R3)))</f>
        <v>218</v>
      </c>
      <c r="T3" s="212"/>
      <c r="U3" s="121">
        <f t="shared" si="1"/>
        <v>30</v>
      </c>
      <c r="V3" s="81">
        <f>SUM(U2:U3)</f>
        <v>61</v>
      </c>
    </row>
    <row r="4" spans="1:22" ht="16.5" customHeight="1">
      <c r="A4" s="205">
        <v>27</v>
      </c>
      <c r="B4" s="207" t="s">
        <v>86</v>
      </c>
      <c r="C4" s="207"/>
      <c r="D4" s="23">
        <v>97</v>
      </c>
      <c r="E4" s="19" t="s">
        <v>27</v>
      </c>
      <c r="F4" s="30">
        <v>15</v>
      </c>
      <c r="G4" s="30">
        <v>9</v>
      </c>
      <c r="H4" s="30">
        <v>7</v>
      </c>
      <c r="I4" s="30">
        <v>9</v>
      </c>
      <c r="J4" s="30">
        <v>9</v>
      </c>
      <c r="K4" s="30">
        <v>12</v>
      </c>
      <c r="L4" s="30">
        <v>11</v>
      </c>
      <c r="M4" s="30">
        <v>10</v>
      </c>
      <c r="N4" s="30">
        <v>10</v>
      </c>
      <c r="O4" s="30">
        <v>9</v>
      </c>
      <c r="P4" s="30">
        <v>3</v>
      </c>
      <c r="Q4" s="31"/>
      <c r="R4" s="10">
        <f t="shared" si="0"/>
        <v>104</v>
      </c>
      <c r="S4" s="8"/>
      <c r="T4" s="211">
        <v>2</v>
      </c>
      <c r="U4" s="79">
        <f t="shared" si="1"/>
        <v>31</v>
      </c>
      <c r="V4" s="80" t="s">
        <v>38</v>
      </c>
    </row>
    <row r="5" spans="1:22" ht="16.5" customHeight="1">
      <c r="A5" s="206"/>
      <c r="B5" s="208"/>
      <c r="C5" s="190"/>
      <c r="D5" s="23">
        <v>11</v>
      </c>
      <c r="E5" s="20" t="s">
        <v>28</v>
      </c>
      <c r="F5" s="32">
        <v>16</v>
      </c>
      <c r="G5" s="32">
        <v>10</v>
      </c>
      <c r="H5" s="32">
        <v>7</v>
      </c>
      <c r="I5" s="32">
        <v>10</v>
      </c>
      <c r="J5" s="32">
        <v>12</v>
      </c>
      <c r="K5" s="32">
        <v>14</v>
      </c>
      <c r="L5" s="32">
        <v>11</v>
      </c>
      <c r="M5" s="32">
        <v>10</v>
      </c>
      <c r="N5" s="32">
        <v>10</v>
      </c>
      <c r="O5" s="32">
        <v>10</v>
      </c>
      <c r="P5" s="32">
        <v>3</v>
      </c>
      <c r="Q5" s="33"/>
      <c r="R5" s="40">
        <f t="shared" si="0"/>
        <v>113</v>
      </c>
      <c r="S5" s="9">
        <f>IF(D4="",0,(SUM(R4+R5)))</f>
        <v>217</v>
      </c>
      <c r="T5" s="212"/>
      <c r="U5" s="106">
        <f t="shared" si="1"/>
        <v>33</v>
      </c>
      <c r="V5" s="81">
        <f>SUM(U4:U5)</f>
        <v>64</v>
      </c>
    </row>
    <row r="6" spans="1:22" ht="16.5" customHeight="1">
      <c r="A6" s="205">
        <v>22</v>
      </c>
      <c r="B6" s="207" t="s">
        <v>86</v>
      </c>
      <c r="C6" s="207"/>
      <c r="D6" s="23">
        <v>12</v>
      </c>
      <c r="E6" s="19" t="s">
        <v>27</v>
      </c>
      <c r="F6" s="30">
        <v>12</v>
      </c>
      <c r="G6" s="30">
        <v>10</v>
      </c>
      <c r="H6" s="30"/>
      <c r="I6" s="30">
        <v>8</v>
      </c>
      <c r="J6" s="30">
        <v>12</v>
      </c>
      <c r="K6" s="30">
        <v>13</v>
      </c>
      <c r="L6" s="30">
        <v>9</v>
      </c>
      <c r="M6" s="30">
        <v>9</v>
      </c>
      <c r="N6" s="30">
        <v>10</v>
      </c>
      <c r="O6" s="30">
        <v>8</v>
      </c>
      <c r="P6" s="30"/>
      <c r="Q6" s="31"/>
      <c r="R6" s="10">
        <f t="shared" si="0"/>
        <v>91</v>
      </c>
      <c r="S6" s="8"/>
      <c r="T6" s="211">
        <v>3</v>
      </c>
      <c r="U6" s="79">
        <f t="shared" si="1"/>
        <v>22</v>
      </c>
      <c r="V6" s="80" t="s">
        <v>38</v>
      </c>
    </row>
    <row r="7" spans="1:22" ht="16.5" customHeight="1">
      <c r="A7" s="206"/>
      <c r="B7" s="208"/>
      <c r="C7" s="190"/>
      <c r="D7" s="23">
        <v>37</v>
      </c>
      <c r="E7" s="20" t="s">
        <v>28</v>
      </c>
      <c r="F7" s="32">
        <v>18</v>
      </c>
      <c r="G7" s="32">
        <v>13</v>
      </c>
      <c r="H7" s="32">
        <v>6</v>
      </c>
      <c r="I7" s="32">
        <v>10</v>
      </c>
      <c r="J7" s="32">
        <v>13</v>
      </c>
      <c r="K7" s="32">
        <v>15</v>
      </c>
      <c r="L7" s="32">
        <v>9</v>
      </c>
      <c r="M7" s="32">
        <v>9</v>
      </c>
      <c r="N7" s="32">
        <v>11</v>
      </c>
      <c r="O7" s="32">
        <v>10</v>
      </c>
      <c r="P7" s="32">
        <v>6</v>
      </c>
      <c r="Q7" s="33"/>
      <c r="R7" s="40">
        <f t="shared" si="0"/>
        <v>120</v>
      </c>
      <c r="S7" s="9">
        <f>IF(D6="",0,(SUM(R6+R7)))</f>
        <v>211</v>
      </c>
      <c r="T7" s="212"/>
      <c r="U7" s="121">
        <f t="shared" si="1"/>
        <v>37</v>
      </c>
      <c r="V7" s="81">
        <f>SUM(U6:U7)</f>
        <v>59</v>
      </c>
    </row>
    <row r="8" spans="1:22" ht="16.5" customHeight="1">
      <c r="A8" s="205">
        <v>6</v>
      </c>
      <c r="B8" s="207" t="s">
        <v>131</v>
      </c>
      <c r="C8" s="207"/>
      <c r="D8" s="23">
        <v>14</v>
      </c>
      <c r="E8" s="19" t="s">
        <v>27</v>
      </c>
      <c r="F8" s="30">
        <v>16</v>
      </c>
      <c r="G8" s="30">
        <v>10</v>
      </c>
      <c r="H8" s="30">
        <v>6</v>
      </c>
      <c r="I8" s="30">
        <v>10</v>
      </c>
      <c r="J8" s="30">
        <v>12</v>
      </c>
      <c r="K8" s="30">
        <v>13</v>
      </c>
      <c r="L8" s="30">
        <v>11</v>
      </c>
      <c r="M8" s="30">
        <v>10</v>
      </c>
      <c r="N8" s="30">
        <v>10</v>
      </c>
      <c r="O8" s="30">
        <v>12</v>
      </c>
      <c r="P8" s="30">
        <v>3</v>
      </c>
      <c r="Q8" s="31"/>
      <c r="R8" s="10">
        <f t="shared" si="0"/>
        <v>113</v>
      </c>
      <c r="S8" s="8"/>
      <c r="T8" s="209">
        <v>4</v>
      </c>
      <c r="U8" s="79">
        <f t="shared" si="1"/>
        <v>32</v>
      </c>
      <c r="V8" s="80" t="s">
        <v>38</v>
      </c>
    </row>
    <row r="9" spans="1:22" ht="16.5" customHeight="1">
      <c r="A9" s="206"/>
      <c r="B9" s="208"/>
      <c r="C9" s="190"/>
      <c r="D9" s="23">
        <v>7</v>
      </c>
      <c r="E9" s="20" t="s">
        <v>28</v>
      </c>
      <c r="F9" s="32">
        <v>13</v>
      </c>
      <c r="G9" s="32">
        <v>12</v>
      </c>
      <c r="H9" s="32">
        <v>8</v>
      </c>
      <c r="I9" s="32">
        <v>10</v>
      </c>
      <c r="J9" s="32"/>
      <c r="K9" s="32">
        <v>15</v>
      </c>
      <c r="L9" s="32">
        <v>9</v>
      </c>
      <c r="M9" s="32">
        <v>10</v>
      </c>
      <c r="N9" s="32">
        <v>10</v>
      </c>
      <c r="O9" s="32">
        <v>10</v>
      </c>
      <c r="P9" s="32"/>
      <c r="Q9" s="33"/>
      <c r="R9" s="40">
        <f t="shared" si="0"/>
        <v>97</v>
      </c>
      <c r="S9" s="9">
        <f>IF(D8="",0,(SUM(R8+R9)))</f>
        <v>210</v>
      </c>
      <c r="T9" s="210"/>
      <c r="U9" s="121">
        <f t="shared" si="1"/>
        <v>33</v>
      </c>
      <c r="V9" s="81">
        <f>SUM(U8:U9)</f>
        <v>65</v>
      </c>
    </row>
    <row r="10" spans="1:22" ht="16.5" customHeight="1">
      <c r="A10" s="205">
        <v>23</v>
      </c>
      <c r="B10" s="207" t="s">
        <v>86</v>
      </c>
      <c r="C10" s="207"/>
      <c r="D10" s="23">
        <v>81</v>
      </c>
      <c r="E10" s="19" t="s">
        <v>27</v>
      </c>
      <c r="F10" s="30">
        <v>12</v>
      </c>
      <c r="G10" s="30">
        <v>9</v>
      </c>
      <c r="H10" s="30">
        <v>6</v>
      </c>
      <c r="I10" s="30">
        <v>9</v>
      </c>
      <c r="J10" s="30">
        <v>11</v>
      </c>
      <c r="K10" s="30">
        <v>13</v>
      </c>
      <c r="L10" s="30">
        <v>10</v>
      </c>
      <c r="M10" s="30">
        <v>8</v>
      </c>
      <c r="N10" s="30">
        <v>10</v>
      </c>
      <c r="O10" s="30">
        <v>8</v>
      </c>
      <c r="P10" s="30"/>
      <c r="Q10" s="31"/>
      <c r="R10" s="10">
        <f t="shared" si="0"/>
        <v>96</v>
      </c>
      <c r="S10" s="8"/>
      <c r="T10" s="209">
        <v>5</v>
      </c>
      <c r="U10" s="79">
        <f t="shared" si="1"/>
        <v>27</v>
      </c>
      <c r="V10" s="80" t="s">
        <v>38</v>
      </c>
    </row>
    <row r="11" spans="1:22" ht="16.5" customHeight="1">
      <c r="A11" s="206"/>
      <c r="B11" s="208"/>
      <c r="C11" s="190"/>
      <c r="D11" s="23">
        <v>80</v>
      </c>
      <c r="E11" s="20" t="s">
        <v>28</v>
      </c>
      <c r="F11" s="32">
        <v>14</v>
      </c>
      <c r="G11" s="32">
        <v>9</v>
      </c>
      <c r="H11" s="32">
        <v>6</v>
      </c>
      <c r="I11" s="32">
        <v>9</v>
      </c>
      <c r="J11" s="32">
        <v>11</v>
      </c>
      <c r="K11" s="32">
        <v>12</v>
      </c>
      <c r="L11" s="32">
        <v>10</v>
      </c>
      <c r="M11" s="32">
        <v>9</v>
      </c>
      <c r="N11" s="32">
        <v>10</v>
      </c>
      <c r="O11" s="32">
        <v>9</v>
      </c>
      <c r="P11" s="32">
        <v>3</v>
      </c>
      <c r="Q11" s="33"/>
      <c r="R11" s="40">
        <f t="shared" si="0"/>
        <v>102</v>
      </c>
      <c r="S11" s="9">
        <f>IF(D10="",0,(SUM(R10+R11)))</f>
        <v>198</v>
      </c>
      <c r="T11" s="210"/>
      <c r="U11" s="106">
        <f t="shared" si="1"/>
        <v>29</v>
      </c>
      <c r="V11" s="81">
        <f>SUM(U10:U11)</f>
        <v>56</v>
      </c>
    </row>
    <row r="12" spans="1:22" ht="16.5" customHeight="1">
      <c r="A12" s="205">
        <v>11</v>
      </c>
      <c r="B12" s="207" t="s">
        <v>131</v>
      </c>
      <c r="C12" s="207"/>
      <c r="D12" s="23">
        <v>2</v>
      </c>
      <c r="E12" s="19" t="s">
        <v>27</v>
      </c>
      <c r="F12" s="30"/>
      <c r="G12" s="30">
        <v>9</v>
      </c>
      <c r="H12" s="30">
        <v>7</v>
      </c>
      <c r="I12" s="30">
        <v>8</v>
      </c>
      <c r="J12" s="30"/>
      <c r="K12" s="30">
        <v>14</v>
      </c>
      <c r="L12" s="30">
        <v>10</v>
      </c>
      <c r="M12" s="30">
        <v>9</v>
      </c>
      <c r="N12" s="30">
        <v>11</v>
      </c>
      <c r="O12" s="30">
        <v>11</v>
      </c>
      <c r="P12" s="30"/>
      <c r="Q12" s="31"/>
      <c r="R12" s="10">
        <f t="shared" si="0"/>
        <v>79</v>
      </c>
      <c r="S12" s="8"/>
      <c r="T12" s="209">
        <v>6</v>
      </c>
      <c r="U12" s="79">
        <f t="shared" si="1"/>
        <v>16</v>
      </c>
      <c r="V12" s="80" t="s">
        <v>38</v>
      </c>
    </row>
    <row r="13" spans="1:22" ht="16.5" customHeight="1">
      <c r="A13" s="206"/>
      <c r="B13" s="208"/>
      <c r="C13" s="190"/>
      <c r="D13" s="23">
        <v>1</v>
      </c>
      <c r="E13" s="20" t="s">
        <v>28</v>
      </c>
      <c r="F13" s="32">
        <v>17</v>
      </c>
      <c r="G13" s="32">
        <v>10</v>
      </c>
      <c r="H13" s="32">
        <v>7</v>
      </c>
      <c r="I13" s="32">
        <v>9</v>
      </c>
      <c r="J13" s="32"/>
      <c r="K13" s="32">
        <v>15</v>
      </c>
      <c r="L13" s="32">
        <v>13</v>
      </c>
      <c r="M13" s="32">
        <v>10</v>
      </c>
      <c r="N13" s="32">
        <v>12</v>
      </c>
      <c r="O13" s="32">
        <v>12</v>
      </c>
      <c r="P13" s="32"/>
      <c r="Q13" s="33"/>
      <c r="R13" s="40">
        <f t="shared" si="0"/>
        <v>105</v>
      </c>
      <c r="S13" s="15">
        <f>IF(D12="",0,(SUM(R12+R13)))</f>
        <v>184</v>
      </c>
      <c r="T13" s="210"/>
      <c r="U13" s="106">
        <f t="shared" si="1"/>
        <v>34</v>
      </c>
      <c r="V13" s="81">
        <f>SUM(U12:U13)</f>
        <v>50</v>
      </c>
    </row>
    <row r="14" spans="1:22" ht="16.5" customHeight="1">
      <c r="A14" s="205">
        <v>14</v>
      </c>
      <c r="B14" s="207" t="s">
        <v>79</v>
      </c>
      <c r="C14" s="207"/>
      <c r="D14" s="23">
        <v>45</v>
      </c>
      <c r="E14" s="19" t="s">
        <v>27</v>
      </c>
      <c r="F14" s="30">
        <v>17</v>
      </c>
      <c r="G14" s="30">
        <v>15</v>
      </c>
      <c r="H14" s="30">
        <v>6</v>
      </c>
      <c r="I14" s="30">
        <v>9</v>
      </c>
      <c r="J14" s="30">
        <v>9</v>
      </c>
      <c r="K14" s="30">
        <v>12</v>
      </c>
      <c r="L14" s="30">
        <v>10</v>
      </c>
      <c r="M14" s="30">
        <v>9</v>
      </c>
      <c r="N14" s="30">
        <v>11</v>
      </c>
      <c r="O14" s="30">
        <v>9</v>
      </c>
      <c r="P14" s="30">
        <v>3</v>
      </c>
      <c r="Q14" s="31"/>
      <c r="R14" s="10">
        <f t="shared" si="0"/>
        <v>110</v>
      </c>
      <c r="S14" s="8"/>
      <c r="T14" s="209">
        <v>7</v>
      </c>
      <c r="U14" s="79">
        <f t="shared" si="1"/>
        <v>38</v>
      </c>
      <c r="V14" s="80" t="s">
        <v>38</v>
      </c>
    </row>
    <row r="15" spans="1:22" ht="16.5" customHeight="1">
      <c r="A15" s="206"/>
      <c r="B15" s="208"/>
      <c r="C15" s="190"/>
      <c r="D15" s="23">
        <v>38</v>
      </c>
      <c r="E15" s="20" t="s">
        <v>28</v>
      </c>
      <c r="F15" s="32"/>
      <c r="G15" s="32">
        <v>9</v>
      </c>
      <c r="H15" s="32"/>
      <c r="I15" s="32">
        <v>8</v>
      </c>
      <c r="J15" s="32">
        <v>10</v>
      </c>
      <c r="K15" s="32">
        <v>11</v>
      </c>
      <c r="L15" s="32">
        <v>9</v>
      </c>
      <c r="M15" s="32">
        <v>9</v>
      </c>
      <c r="N15" s="32">
        <v>9</v>
      </c>
      <c r="O15" s="32">
        <v>6</v>
      </c>
      <c r="P15" s="32"/>
      <c r="Q15" s="33"/>
      <c r="R15" s="40">
        <f t="shared" si="0"/>
        <v>71</v>
      </c>
      <c r="S15" s="9">
        <f>IF(D14="",0,(SUM(R14+R15)))</f>
        <v>181</v>
      </c>
      <c r="T15" s="210"/>
      <c r="U15" s="121">
        <f t="shared" si="1"/>
        <v>9</v>
      </c>
      <c r="V15" s="81">
        <f>SUM(U14:U15)</f>
        <v>47</v>
      </c>
    </row>
    <row r="16" spans="1:22" ht="16.5" customHeight="1">
      <c r="A16" s="205">
        <v>9</v>
      </c>
      <c r="B16" s="207" t="s">
        <v>133</v>
      </c>
      <c r="C16" s="207"/>
      <c r="D16" s="23">
        <v>12</v>
      </c>
      <c r="E16" s="19" t="s">
        <v>27</v>
      </c>
      <c r="F16" s="30"/>
      <c r="G16" s="30">
        <v>10</v>
      </c>
      <c r="H16" s="30">
        <v>6</v>
      </c>
      <c r="I16" s="30">
        <v>9</v>
      </c>
      <c r="J16" s="30">
        <v>10</v>
      </c>
      <c r="K16" s="30">
        <v>10</v>
      </c>
      <c r="L16" s="30">
        <v>9</v>
      </c>
      <c r="M16" s="30">
        <v>9</v>
      </c>
      <c r="N16" s="30">
        <v>9</v>
      </c>
      <c r="O16" s="30">
        <v>6</v>
      </c>
      <c r="P16" s="30"/>
      <c r="Q16" s="31"/>
      <c r="R16" s="10">
        <f t="shared" si="0"/>
        <v>78</v>
      </c>
      <c r="S16" s="8"/>
      <c r="T16" s="209">
        <v>8</v>
      </c>
      <c r="U16" s="79">
        <f t="shared" si="1"/>
        <v>16</v>
      </c>
      <c r="V16" s="80" t="s">
        <v>38</v>
      </c>
    </row>
    <row r="17" spans="1:22" ht="16.5" customHeight="1">
      <c r="A17" s="206"/>
      <c r="B17" s="208"/>
      <c r="C17" s="190"/>
      <c r="D17" s="23">
        <v>71</v>
      </c>
      <c r="E17" s="20" t="s">
        <v>28</v>
      </c>
      <c r="F17" s="32">
        <v>13</v>
      </c>
      <c r="G17" s="32">
        <v>10</v>
      </c>
      <c r="H17" s="32">
        <v>6</v>
      </c>
      <c r="I17" s="32">
        <v>9</v>
      </c>
      <c r="J17" s="32">
        <v>11</v>
      </c>
      <c r="K17" s="32">
        <v>11</v>
      </c>
      <c r="L17" s="32">
        <v>10</v>
      </c>
      <c r="M17" s="32">
        <v>9</v>
      </c>
      <c r="N17" s="32">
        <v>10</v>
      </c>
      <c r="O17" s="32">
        <v>6</v>
      </c>
      <c r="P17" s="32"/>
      <c r="Q17" s="33"/>
      <c r="R17" s="40">
        <f t="shared" si="0"/>
        <v>95</v>
      </c>
      <c r="S17" s="9">
        <f>IF(D16="",0,(SUM(R16+R17)))</f>
        <v>173</v>
      </c>
      <c r="T17" s="210"/>
      <c r="U17" s="106">
        <f t="shared" si="1"/>
        <v>29</v>
      </c>
      <c r="V17" s="81">
        <f>SUM(U16:U17)</f>
        <v>45</v>
      </c>
    </row>
    <row r="18" spans="1:22" ht="16.5" customHeight="1">
      <c r="A18" s="205">
        <v>15</v>
      </c>
      <c r="B18" s="207" t="s">
        <v>79</v>
      </c>
      <c r="C18" s="207"/>
      <c r="D18" s="23">
        <v>85</v>
      </c>
      <c r="E18" s="19" t="s">
        <v>27</v>
      </c>
      <c r="F18" s="30">
        <v>12</v>
      </c>
      <c r="G18" s="30">
        <v>9</v>
      </c>
      <c r="H18" s="30"/>
      <c r="I18" s="30">
        <v>9</v>
      </c>
      <c r="J18" s="30"/>
      <c r="K18" s="30">
        <v>12</v>
      </c>
      <c r="L18" s="30">
        <v>9</v>
      </c>
      <c r="M18" s="30">
        <v>9</v>
      </c>
      <c r="N18" s="30">
        <v>9</v>
      </c>
      <c r="O18" s="30">
        <v>6</v>
      </c>
      <c r="P18" s="30"/>
      <c r="Q18" s="31"/>
      <c r="R18" s="10">
        <f t="shared" si="0"/>
        <v>75</v>
      </c>
      <c r="S18" s="8"/>
      <c r="T18" s="209">
        <v>9</v>
      </c>
      <c r="U18" s="79">
        <f t="shared" si="1"/>
        <v>21</v>
      </c>
      <c r="V18" s="80" t="s">
        <v>38</v>
      </c>
    </row>
    <row r="19" spans="1:22" ht="16.5" customHeight="1">
      <c r="A19" s="206"/>
      <c r="B19" s="208"/>
      <c r="C19" s="190"/>
      <c r="D19" s="23">
        <v>52</v>
      </c>
      <c r="E19" s="20" t="s">
        <v>28</v>
      </c>
      <c r="F19" s="32">
        <v>13</v>
      </c>
      <c r="G19" s="32">
        <v>10</v>
      </c>
      <c r="H19" s="32">
        <v>6</v>
      </c>
      <c r="I19" s="32">
        <v>8</v>
      </c>
      <c r="J19" s="32">
        <v>9</v>
      </c>
      <c r="K19" s="32">
        <v>12</v>
      </c>
      <c r="L19" s="32">
        <v>9</v>
      </c>
      <c r="M19" s="32">
        <v>9</v>
      </c>
      <c r="N19" s="32">
        <v>9</v>
      </c>
      <c r="O19" s="32">
        <v>10</v>
      </c>
      <c r="P19" s="32"/>
      <c r="Q19" s="33"/>
      <c r="R19" s="40">
        <f t="shared" si="0"/>
        <v>95</v>
      </c>
      <c r="S19" s="9">
        <f>IF(D18="",0,(SUM(R18+R19)))</f>
        <v>170</v>
      </c>
      <c r="T19" s="210"/>
      <c r="U19" s="121">
        <f t="shared" si="1"/>
        <v>29</v>
      </c>
      <c r="V19" s="81">
        <f>SUM(U18:U19)</f>
        <v>50</v>
      </c>
    </row>
    <row r="20" spans="1:22" ht="16.5" customHeight="1">
      <c r="A20" s="205">
        <v>4</v>
      </c>
      <c r="B20" s="207" t="s">
        <v>79</v>
      </c>
      <c r="C20" s="207"/>
      <c r="D20" s="23">
        <v>116</v>
      </c>
      <c r="E20" s="19" t="s">
        <v>27</v>
      </c>
      <c r="F20" s="30"/>
      <c r="G20" s="30">
        <v>9</v>
      </c>
      <c r="H20" s="30"/>
      <c r="I20" s="30">
        <v>9</v>
      </c>
      <c r="J20" s="30">
        <v>10</v>
      </c>
      <c r="K20" s="30">
        <v>12</v>
      </c>
      <c r="L20" s="30">
        <v>9</v>
      </c>
      <c r="M20" s="30">
        <v>9</v>
      </c>
      <c r="N20" s="30">
        <v>10</v>
      </c>
      <c r="O20" s="30">
        <v>6</v>
      </c>
      <c r="P20" s="30"/>
      <c r="Q20" s="31"/>
      <c r="R20" s="10">
        <f t="shared" si="0"/>
        <v>74</v>
      </c>
      <c r="S20" s="8"/>
      <c r="T20" s="209">
        <v>10</v>
      </c>
      <c r="U20" s="79">
        <f t="shared" si="1"/>
        <v>9</v>
      </c>
      <c r="V20" s="80" t="s">
        <v>38</v>
      </c>
    </row>
    <row r="21" spans="1:22" ht="16.5" customHeight="1">
      <c r="A21" s="206"/>
      <c r="B21" s="208"/>
      <c r="C21" s="190"/>
      <c r="D21" s="23">
        <v>11</v>
      </c>
      <c r="E21" s="20" t="s">
        <v>28</v>
      </c>
      <c r="F21" s="32">
        <v>12</v>
      </c>
      <c r="G21" s="32">
        <v>11</v>
      </c>
      <c r="H21" s="32"/>
      <c r="I21" s="32">
        <v>9</v>
      </c>
      <c r="J21" s="32"/>
      <c r="K21" s="32">
        <v>12</v>
      </c>
      <c r="L21" s="32">
        <v>9</v>
      </c>
      <c r="M21" s="32">
        <v>9</v>
      </c>
      <c r="N21" s="32">
        <v>10</v>
      </c>
      <c r="O21" s="32">
        <v>10</v>
      </c>
      <c r="P21" s="32"/>
      <c r="Q21" s="33"/>
      <c r="R21" s="40">
        <f t="shared" si="0"/>
        <v>82</v>
      </c>
      <c r="S21" s="9">
        <f>IF(D20="",0,(SUM(R20+R21)))</f>
        <v>156</v>
      </c>
      <c r="T21" s="210"/>
      <c r="U21" s="106">
        <f t="shared" si="1"/>
        <v>23</v>
      </c>
      <c r="V21" s="81">
        <f>SUM(U20:U21)</f>
        <v>32</v>
      </c>
    </row>
    <row r="22" spans="1:22" ht="16.5" customHeight="1">
      <c r="A22" s="205">
        <v>13</v>
      </c>
      <c r="B22" s="207" t="s">
        <v>91</v>
      </c>
      <c r="C22" s="207"/>
      <c r="D22" s="23">
        <v>20</v>
      </c>
      <c r="E22" s="19" t="s">
        <v>27</v>
      </c>
      <c r="F22" s="30"/>
      <c r="G22" s="30">
        <v>9</v>
      </c>
      <c r="H22" s="30"/>
      <c r="I22" s="30">
        <v>9</v>
      </c>
      <c r="J22" s="30">
        <v>10</v>
      </c>
      <c r="K22" s="30">
        <v>13</v>
      </c>
      <c r="L22" s="30">
        <v>10</v>
      </c>
      <c r="M22" s="30">
        <v>8</v>
      </c>
      <c r="N22" s="30">
        <v>10</v>
      </c>
      <c r="O22" s="30">
        <v>10</v>
      </c>
      <c r="P22" s="30"/>
      <c r="Q22" s="31"/>
      <c r="R22" s="10">
        <f t="shared" si="0"/>
        <v>79</v>
      </c>
      <c r="S22" s="8"/>
      <c r="T22" s="209">
        <v>11</v>
      </c>
      <c r="U22" s="79">
        <f t="shared" si="1"/>
        <v>9</v>
      </c>
      <c r="V22" s="80" t="s">
        <v>38</v>
      </c>
    </row>
    <row r="23" spans="1:22" ht="16.5" customHeight="1">
      <c r="A23" s="206"/>
      <c r="B23" s="208"/>
      <c r="C23" s="190"/>
      <c r="D23" s="23">
        <v>8</v>
      </c>
      <c r="E23" s="20" t="s">
        <v>28</v>
      </c>
      <c r="F23" s="32"/>
      <c r="G23" s="32">
        <v>9</v>
      </c>
      <c r="H23" s="32"/>
      <c r="I23" s="32">
        <v>9</v>
      </c>
      <c r="J23" s="32">
        <v>12</v>
      </c>
      <c r="K23" s="32">
        <v>14</v>
      </c>
      <c r="L23" s="32">
        <v>10</v>
      </c>
      <c r="M23" s="32">
        <v>9</v>
      </c>
      <c r="N23" s="32">
        <v>11</v>
      </c>
      <c r="O23" s="32">
        <v>11</v>
      </c>
      <c r="P23" s="32"/>
      <c r="Q23" s="33"/>
      <c r="R23" s="40">
        <f t="shared" si="0"/>
        <v>85</v>
      </c>
      <c r="S23" s="9">
        <f>IF(D22="",0,(SUM(R22+R23)))</f>
        <v>164</v>
      </c>
      <c r="T23" s="210"/>
      <c r="U23" s="106">
        <f t="shared" si="1"/>
        <v>9</v>
      </c>
      <c r="V23" s="81">
        <f>SUM(U22:U23)</f>
        <v>18</v>
      </c>
    </row>
    <row r="24" spans="1:22" ht="16.5" customHeight="1">
      <c r="A24" s="205">
        <v>17</v>
      </c>
      <c r="B24" s="207" t="s">
        <v>69</v>
      </c>
      <c r="C24" s="207"/>
      <c r="D24" s="23">
        <v>140</v>
      </c>
      <c r="E24" s="19" t="s">
        <v>27</v>
      </c>
      <c r="F24" s="30"/>
      <c r="G24" s="30">
        <v>9</v>
      </c>
      <c r="H24" s="30"/>
      <c r="I24" s="30">
        <v>9</v>
      </c>
      <c r="J24" s="30"/>
      <c r="K24" s="30">
        <v>12</v>
      </c>
      <c r="L24" s="30">
        <v>8</v>
      </c>
      <c r="M24" s="30">
        <v>9</v>
      </c>
      <c r="N24" s="30">
        <v>9</v>
      </c>
      <c r="O24" s="30">
        <v>8</v>
      </c>
      <c r="P24" s="30"/>
      <c r="Q24" s="31"/>
      <c r="R24" s="10">
        <f t="shared" si="0"/>
        <v>64</v>
      </c>
      <c r="S24" s="8"/>
      <c r="T24" s="209">
        <v>12</v>
      </c>
      <c r="U24" s="79">
        <f t="shared" si="1"/>
        <v>9</v>
      </c>
      <c r="V24" s="80" t="s">
        <v>38</v>
      </c>
    </row>
    <row r="25" spans="1:22" ht="16.5" customHeight="1">
      <c r="A25" s="206"/>
      <c r="B25" s="208"/>
      <c r="C25" s="190"/>
      <c r="D25" s="23">
        <v>20</v>
      </c>
      <c r="E25" s="20" t="s">
        <v>28</v>
      </c>
      <c r="F25" s="32">
        <v>12</v>
      </c>
      <c r="G25" s="32">
        <v>9</v>
      </c>
      <c r="H25" s="32"/>
      <c r="I25" s="32">
        <v>9</v>
      </c>
      <c r="J25" s="32">
        <v>10</v>
      </c>
      <c r="K25" s="32">
        <v>12</v>
      </c>
      <c r="L25" s="32">
        <v>9</v>
      </c>
      <c r="M25" s="32">
        <v>9</v>
      </c>
      <c r="N25" s="32">
        <v>10</v>
      </c>
      <c r="O25" s="32">
        <v>9</v>
      </c>
      <c r="P25" s="32"/>
      <c r="Q25" s="33"/>
      <c r="R25" s="40">
        <f t="shared" si="0"/>
        <v>89</v>
      </c>
      <c r="S25" s="9">
        <f>IF(D24="",0,(SUM(R24+R25)))</f>
        <v>153</v>
      </c>
      <c r="T25" s="210"/>
      <c r="U25" s="106">
        <f t="shared" si="1"/>
        <v>21</v>
      </c>
      <c r="V25" s="81">
        <f>SUM(U24:U25)</f>
        <v>30</v>
      </c>
    </row>
    <row r="26" spans="1:22" ht="16.5" customHeight="1">
      <c r="A26" s="205">
        <v>7</v>
      </c>
      <c r="B26" s="207" t="s">
        <v>132</v>
      </c>
      <c r="C26" s="207"/>
      <c r="D26" s="23">
        <v>28</v>
      </c>
      <c r="E26" s="19" t="s">
        <v>27</v>
      </c>
      <c r="F26" s="30"/>
      <c r="G26" s="30"/>
      <c r="H26" s="30"/>
      <c r="I26" s="30">
        <v>9</v>
      </c>
      <c r="J26" s="30">
        <v>10</v>
      </c>
      <c r="K26" s="30">
        <v>12</v>
      </c>
      <c r="L26" s="30">
        <v>11</v>
      </c>
      <c r="M26" s="30">
        <v>9</v>
      </c>
      <c r="N26" s="30">
        <v>10</v>
      </c>
      <c r="O26" s="30">
        <v>6</v>
      </c>
      <c r="P26" s="30"/>
      <c r="Q26" s="31"/>
      <c r="R26" s="10">
        <f t="shared" si="0"/>
        <v>67</v>
      </c>
      <c r="S26" s="8"/>
      <c r="T26" s="209">
        <v>13</v>
      </c>
      <c r="U26" s="79">
        <f t="shared" si="1"/>
        <v>0</v>
      </c>
      <c r="V26" s="80" t="s">
        <v>38</v>
      </c>
    </row>
    <row r="27" spans="1:22" ht="16.5" customHeight="1">
      <c r="A27" s="206"/>
      <c r="B27" s="208"/>
      <c r="C27" s="190"/>
      <c r="D27" s="23">
        <v>46</v>
      </c>
      <c r="E27" s="20" t="s">
        <v>28</v>
      </c>
      <c r="F27" s="32"/>
      <c r="G27" s="32">
        <v>9</v>
      </c>
      <c r="H27" s="32"/>
      <c r="I27" s="32">
        <v>9</v>
      </c>
      <c r="J27" s="32">
        <v>10</v>
      </c>
      <c r="K27" s="32">
        <v>12</v>
      </c>
      <c r="L27" s="32">
        <v>10</v>
      </c>
      <c r="M27" s="32">
        <v>9</v>
      </c>
      <c r="N27" s="32">
        <v>10</v>
      </c>
      <c r="O27" s="32">
        <v>7</v>
      </c>
      <c r="P27" s="32"/>
      <c r="Q27" s="33"/>
      <c r="R27" s="40">
        <f t="shared" si="0"/>
        <v>76</v>
      </c>
      <c r="S27" s="15">
        <f>IF(D26="",0,(SUM(R26+R27)))</f>
        <v>143</v>
      </c>
      <c r="T27" s="210"/>
      <c r="U27" s="106">
        <f t="shared" si="1"/>
        <v>9</v>
      </c>
      <c r="V27" s="81">
        <f>SUM(U26:U27)</f>
        <v>9</v>
      </c>
    </row>
    <row r="28" spans="1:22" ht="16.5" customHeight="1">
      <c r="A28" s="205">
        <v>3</v>
      </c>
      <c r="B28" s="207" t="s">
        <v>79</v>
      </c>
      <c r="C28" s="207"/>
      <c r="D28" s="23">
        <v>125</v>
      </c>
      <c r="E28" s="19" t="s">
        <v>27</v>
      </c>
      <c r="F28" s="30"/>
      <c r="G28" s="30">
        <v>9</v>
      </c>
      <c r="H28" s="30"/>
      <c r="I28" s="30">
        <v>8</v>
      </c>
      <c r="J28" s="30"/>
      <c r="K28" s="30">
        <v>12</v>
      </c>
      <c r="L28" s="30">
        <v>9</v>
      </c>
      <c r="M28" s="30">
        <v>9</v>
      </c>
      <c r="N28" s="30">
        <v>10</v>
      </c>
      <c r="O28" s="30">
        <v>6</v>
      </c>
      <c r="P28" s="30"/>
      <c r="Q28" s="31"/>
      <c r="R28" s="10">
        <f t="shared" si="0"/>
        <v>63</v>
      </c>
      <c r="S28" s="8"/>
      <c r="T28" s="209">
        <v>14</v>
      </c>
      <c r="U28" s="79">
        <f t="shared" si="1"/>
        <v>9</v>
      </c>
      <c r="V28" s="80" t="s">
        <v>38</v>
      </c>
    </row>
    <row r="29" spans="1:22" ht="16.5" customHeight="1">
      <c r="A29" s="206"/>
      <c r="B29" s="208"/>
      <c r="C29" s="190"/>
      <c r="D29" s="23">
        <v>121</v>
      </c>
      <c r="E29" s="20" t="s">
        <v>28</v>
      </c>
      <c r="F29" s="32">
        <v>12</v>
      </c>
      <c r="G29" s="32">
        <v>10</v>
      </c>
      <c r="H29" s="32"/>
      <c r="I29" s="32">
        <v>9</v>
      </c>
      <c r="J29" s="32"/>
      <c r="K29" s="32">
        <v>12</v>
      </c>
      <c r="L29" s="32">
        <v>9</v>
      </c>
      <c r="M29" s="32">
        <v>9</v>
      </c>
      <c r="N29" s="32">
        <v>10</v>
      </c>
      <c r="O29" s="32">
        <v>7</v>
      </c>
      <c r="P29" s="32"/>
      <c r="Q29" s="33"/>
      <c r="R29" s="40">
        <f t="shared" si="0"/>
        <v>78</v>
      </c>
      <c r="S29" s="9">
        <f>IF(D28="",0,(SUM(R28+R29)))</f>
        <v>141</v>
      </c>
      <c r="T29" s="210"/>
      <c r="U29" s="106">
        <f t="shared" si="1"/>
        <v>22</v>
      </c>
      <c r="V29" s="81">
        <f>SUM(U28:U29)</f>
        <v>31</v>
      </c>
    </row>
    <row r="30" spans="1:22" ht="16.5" customHeight="1">
      <c r="A30" s="205">
        <v>25</v>
      </c>
      <c r="B30" s="207" t="s">
        <v>115</v>
      </c>
      <c r="C30" s="207"/>
      <c r="D30" s="23">
        <v>46</v>
      </c>
      <c r="E30" s="19" t="s">
        <v>27</v>
      </c>
      <c r="F30" s="30"/>
      <c r="G30" s="30">
        <v>9</v>
      </c>
      <c r="H30" s="30">
        <v>6</v>
      </c>
      <c r="I30" s="30">
        <v>9</v>
      </c>
      <c r="J30" s="30">
        <v>10</v>
      </c>
      <c r="K30" s="30">
        <v>11</v>
      </c>
      <c r="L30" s="30">
        <v>9</v>
      </c>
      <c r="M30" s="30">
        <v>9</v>
      </c>
      <c r="N30" s="30">
        <v>9</v>
      </c>
      <c r="O30" s="30">
        <v>6</v>
      </c>
      <c r="P30" s="30"/>
      <c r="Q30" s="31"/>
      <c r="R30" s="10">
        <f t="shared" si="0"/>
        <v>78</v>
      </c>
      <c r="S30" s="8"/>
      <c r="T30" s="209">
        <v>15</v>
      </c>
      <c r="U30" s="79">
        <f t="shared" si="1"/>
        <v>15</v>
      </c>
      <c r="V30" s="80" t="s">
        <v>38</v>
      </c>
    </row>
    <row r="31" spans="1:22" ht="16.5" customHeight="1">
      <c r="A31" s="206"/>
      <c r="B31" s="208"/>
      <c r="C31" s="190"/>
      <c r="D31" s="23">
        <v>21</v>
      </c>
      <c r="E31" s="20" t="s">
        <v>28</v>
      </c>
      <c r="F31" s="32"/>
      <c r="G31" s="32">
        <v>9</v>
      </c>
      <c r="H31" s="32">
        <v>0</v>
      </c>
      <c r="I31" s="32">
        <v>7</v>
      </c>
      <c r="J31" s="32"/>
      <c r="K31" s="32">
        <v>10</v>
      </c>
      <c r="L31" s="32">
        <v>9</v>
      </c>
      <c r="M31" s="32">
        <v>9</v>
      </c>
      <c r="N31" s="32">
        <v>9</v>
      </c>
      <c r="O31" s="32">
        <v>6</v>
      </c>
      <c r="P31" s="32"/>
      <c r="Q31" s="33"/>
      <c r="R31" s="40">
        <f t="shared" si="0"/>
        <v>59</v>
      </c>
      <c r="S31" s="9">
        <f>IF(D30="",0,(SUM(R30+R31)))</f>
        <v>137</v>
      </c>
      <c r="T31" s="210"/>
      <c r="U31" s="106">
        <f t="shared" si="1"/>
        <v>9</v>
      </c>
      <c r="V31" s="81">
        <f>SUM(U30:U31)</f>
        <v>24</v>
      </c>
    </row>
    <row r="32" spans="1:22" ht="16.5" customHeight="1">
      <c r="A32" s="205">
        <v>8</v>
      </c>
      <c r="B32" s="207" t="s">
        <v>132</v>
      </c>
      <c r="C32" s="207"/>
      <c r="D32" s="23">
        <v>47</v>
      </c>
      <c r="E32" s="19" t="s">
        <v>27</v>
      </c>
      <c r="F32" s="30"/>
      <c r="G32" s="30"/>
      <c r="H32" s="30"/>
      <c r="I32" s="30">
        <v>8</v>
      </c>
      <c r="J32" s="30"/>
      <c r="K32" s="30">
        <v>11</v>
      </c>
      <c r="L32" s="30">
        <v>10</v>
      </c>
      <c r="M32" s="30">
        <v>9</v>
      </c>
      <c r="N32" s="30">
        <v>10</v>
      </c>
      <c r="O32" s="30">
        <v>6</v>
      </c>
      <c r="P32" s="30"/>
      <c r="Q32" s="31"/>
      <c r="R32" s="10">
        <f t="shared" si="0"/>
        <v>54</v>
      </c>
      <c r="S32" s="8"/>
      <c r="T32" s="209">
        <v>16</v>
      </c>
      <c r="U32" s="79">
        <f t="shared" si="1"/>
        <v>0</v>
      </c>
      <c r="V32" s="80" t="s">
        <v>38</v>
      </c>
    </row>
    <row r="33" spans="1:22" ht="16.5" customHeight="1">
      <c r="A33" s="206"/>
      <c r="B33" s="208"/>
      <c r="C33" s="190"/>
      <c r="D33" s="23">
        <v>16</v>
      </c>
      <c r="E33" s="20" t="s">
        <v>28</v>
      </c>
      <c r="F33" s="32"/>
      <c r="G33" s="32">
        <v>9</v>
      </c>
      <c r="H33" s="32">
        <v>6</v>
      </c>
      <c r="I33" s="32">
        <v>8</v>
      </c>
      <c r="J33" s="32">
        <v>9</v>
      </c>
      <c r="K33" s="32">
        <v>12</v>
      </c>
      <c r="L33" s="32">
        <v>10</v>
      </c>
      <c r="M33" s="32">
        <v>10</v>
      </c>
      <c r="N33" s="32">
        <v>9</v>
      </c>
      <c r="O33" s="32">
        <v>7</v>
      </c>
      <c r="P33" s="32"/>
      <c r="Q33" s="33"/>
      <c r="R33" s="40">
        <f t="shared" si="0"/>
        <v>80</v>
      </c>
      <c r="S33" s="9">
        <f>IF(D32="",0,(SUM(R32+R33)))</f>
        <v>134</v>
      </c>
      <c r="T33" s="210"/>
      <c r="U33" s="106">
        <f t="shared" si="1"/>
        <v>15</v>
      </c>
      <c r="V33" s="81">
        <f>SUM(U32:U33)</f>
        <v>15</v>
      </c>
    </row>
    <row r="34" spans="1:22" ht="16.5" customHeight="1">
      <c r="A34" s="205">
        <v>16</v>
      </c>
      <c r="B34" s="207" t="s">
        <v>69</v>
      </c>
      <c r="C34" s="207"/>
      <c r="D34" s="23">
        <v>119</v>
      </c>
      <c r="E34" s="19" t="s">
        <v>27</v>
      </c>
      <c r="F34" s="30"/>
      <c r="G34" s="30">
        <v>9</v>
      </c>
      <c r="H34" s="30"/>
      <c r="I34" s="30">
        <v>9</v>
      </c>
      <c r="J34" s="30"/>
      <c r="K34" s="30">
        <v>11</v>
      </c>
      <c r="L34" s="30">
        <v>9</v>
      </c>
      <c r="M34" s="30">
        <v>9</v>
      </c>
      <c r="N34" s="30">
        <v>10</v>
      </c>
      <c r="O34" s="30">
        <v>8</v>
      </c>
      <c r="P34" s="30"/>
      <c r="Q34" s="31"/>
      <c r="R34" s="10">
        <f aca="true" t="shared" si="2" ref="R34:R65">IF(D34="","",SUM(F34:P34)-(Q34))</f>
        <v>65</v>
      </c>
      <c r="S34" s="8"/>
      <c r="T34" s="209">
        <v>17</v>
      </c>
      <c r="U34" s="79">
        <f t="shared" si="1"/>
        <v>9</v>
      </c>
      <c r="V34" s="80" t="s">
        <v>38</v>
      </c>
    </row>
    <row r="35" spans="1:22" ht="16.5" customHeight="1">
      <c r="A35" s="206"/>
      <c r="B35" s="208"/>
      <c r="C35" s="190"/>
      <c r="D35" s="23">
        <v>118</v>
      </c>
      <c r="E35" s="20" t="s">
        <v>28</v>
      </c>
      <c r="F35" s="32"/>
      <c r="G35" s="32">
        <v>9</v>
      </c>
      <c r="H35" s="32"/>
      <c r="I35" s="32">
        <v>8</v>
      </c>
      <c r="J35" s="32"/>
      <c r="K35" s="32">
        <v>15</v>
      </c>
      <c r="L35" s="32">
        <v>8</v>
      </c>
      <c r="M35" s="32">
        <v>8</v>
      </c>
      <c r="N35" s="32">
        <v>10</v>
      </c>
      <c r="O35" s="32">
        <v>8</v>
      </c>
      <c r="P35" s="32"/>
      <c r="Q35" s="33"/>
      <c r="R35" s="40">
        <f t="shared" si="2"/>
        <v>66</v>
      </c>
      <c r="S35" s="9">
        <f>IF(D34="",0,(SUM(R34+R35)))</f>
        <v>131</v>
      </c>
      <c r="T35" s="210"/>
      <c r="U35" s="121">
        <f t="shared" si="1"/>
        <v>9</v>
      </c>
      <c r="V35" s="81">
        <f>SUM(U34:U35)</f>
        <v>18</v>
      </c>
    </row>
    <row r="36" spans="1:22" ht="16.5" customHeight="1">
      <c r="A36" s="205">
        <v>24</v>
      </c>
      <c r="B36" s="207" t="s">
        <v>115</v>
      </c>
      <c r="C36" s="207"/>
      <c r="D36" s="23">
        <v>1</v>
      </c>
      <c r="E36" s="19" t="s">
        <v>27</v>
      </c>
      <c r="F36" s="30"/>
      <c r="G36" s="30"/>
      <c r="H36" s="30"/>
      <c r="I36" s="30">
        <v>7</v>
      </c>
      <c r="J36" s="30"/>
      <c r="K36" s="30">
        <v>10</v>
      </c>
      <c r="L36" s="30">
        <v>8</v>
      </c>
      <c r="M36" s="30">
        <v>9</v>
      </c>
      <c r="N36" s="30">
        <v>9</v>
      </c>
      <c r="O36" s="30">
        <v>6</v>
      </c>
      <c r="P36" s="30"/>
      <c r="Q36" s="31"/>
      <c r="R36" s="10">
        <f t="shared" si="2"/>
        <v>49</v>
      </c>
      <c r="S36" s="8"/>
      <c r="T36" s="209">
        <v>18</v>
      </c>
      <c r="U36" s="79">
        <f t="shared" si="1"/>
        <v>0</v>
      </c>
      <c r="V36" s="80" t="s">
        <v>38</v>
      </c>
    </row>
    <row r="37" spans="1:22" ht="16.5" customHeight="1">
      <c r="A37" s="206"/>
      <c r="B37" s="208"/>
      <c r="C37" s="190"/>
      <c r="D37" s="23">
        <v>55</v>
      </c>
      <c r="E37" s="20" t="s">
        <v>28</v>
      </c>
      <c r="F37" s="32"/>
      <c r="G37" s="32">
        <v>10</v>
      </c>
      <c r="H37" s="32">
        <v>6</v>
      </c>
      <c r="I37" s="32">
        <v>8</v>
      </c>
      <c r="J37" s="32">
        <v>10</v>
      </c>
      <c r="K37" s="32">
        <v>11</v>
      </c>
      <c r="L37" s="32">
        <v>9</v>
      </c>
      <c r="M37" s="32">
        <v>9</v>
      </c>
      <c r="N37" s="32">
        <v>9</v>
      </c>
      <c r="O37" s="32">
        <v>6</v>
      </c>
      <c r="P37" s="32"/>
      <c r="Q37" s="33"/>
      <c r="R37" s="40">
        <f t="shared" si="2"/>
        <v>78</v>
      </c>
      <c r="S37" s="9">
        <f>IF(D36="",0,(SUM(R36+R37)))</f>
        <v>127</v>
      </c>
      <c r="T37" s="210"/>
      <c r="U37" s="121">
        <f t="shared" si="1"/>
        <v>16</v>
      </c>
      <c r="V37" s="81">
        <f>SUM(U36:U37)</f>
        <v>16</v>
      </c>
    </row>
    <row r="38" spans="1:22" ht="16.5" customHeight="1">
      <c r="A38" s="205">
        <v>10</v>
      </c>
      <c r="B38" s="207" t="s">
        <v>133</v>
      </c>
      <c r="C38" s="207"/>
      <c r="D38" s="23">
        <v>88</v>
      </c>
      <c r="E38" s="19" t="s">
        <v>27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10">
        <f t="shared" si="2"/>
        <v>0</v>
      </c>
      <c r="S38" s="8"/>
      <c r="T38" s="209">
        <v>19</v>
      </c>
      <c r="U38" s="79">
        <f t="shared" si="1"/>
        <v>0</v>
      </c>
      <c r="V38" s="80" t="s">
        <v>38</v>
      </c>
    </row>
    <row r="39" spans="1:22" ht="16.5" customHeight="1">
      <c r="A39" s="206"/>
      <c r="B39" s="208"/>
      <c r="C39" s="190"/>
      <c r="D39" s="23">
        <v>42</v>
      </c>
      <c r="E39" s="20" t="s">
        <v>28</v>
      </c>
      <c r="F39" s="32">
        <v>16</v>
      </c>
      <c r="G39" s="32">
        <v>14</v>
      </c>
      <c r="H39" s="32">
        <v>7</v>
      </c>
      <c r="I39" s="32">
        <v>10</v>
      </c>
      <c r="J39" s="32">
        <v>11</v>
      </c>
      <c r="K39" s="32">
        <v>12</v>
      </c>
      <c r="L39" s="32">
        <v>12</v>
      </c>
      <c r="M39" s="32">
        <v>10</v>
      </c>
      <c r="N39" s="32">
        <v>10</v>
      </c>
      <c r="O39" s="32">
        <v>7</v>
      </c>
      <c r="P39" s="32">
        <v>3</v>
      </c>
      <c r="Q39" s="33"/>
      <c r="R39" s="40">
        <f t="shared" si="2"/>
        <v>112</v>
      </c>
      <c r="S39" s="9">
        <f>IF(D38="",0,(SUM(R38+R39)))</f>
        <v>112</v>
      </c>
      <c r="T39" s="210"/>
      <c r="U39" s="106">
        <f t="shared" si="1"/>
        <v>37</v>
      </c>
      <c r="V39" s="81">
        <f>SUM(U38:U39)</f>
        <v>37</v>
      </c>
    </row>
    <row r="40" spans="1:22" ht="16.5" customHeight="1">
      <c r="A40" s="205">
        <v>21</v>
      </c>
      <c r="B40" s="207" t="s">
        <v>132</v>
      </c>
      <c r="C40" s="207"/>
      <c r="D40" s="23">
        <v>4</v>
      </c>
      <c r="E40" s="19" t="s">
        <v>27</v>
      </c>
      <c r="F40" s="30"/>
      <c r="G40" s="30"/>
      <c r="H40" s="30"/>
      <c r="I40" s="30"/>
      <c r="J40" s="30"/>
      <c r="K40" s="30">
        <v>11</v>
      </c>
      <c r="L40" s="30">
        <v>10</v>
      </c>
      <c r="M40" s="30">
        <v>11</v>
      </c>
      <c r="N40" s="30">
        <v>10</v>
      </c>
      <c r="O40" s="30">
        <v>6</v>
      </c>
      <c r="P40" s="30"/>
      <c r="Q40" s="31"/>
      <c r="R40" s="10">
        <f t="shared" si="2"/>
        <v>48</v>
      </c>
      <c r="S40" s="8"/>
      <c r="T40" s="209">
        <v>20</v>
      </c>
      <c r="U40" s="79">
        <f t="shared" si="1"/>
        <v>0</v>
      </c>
      <c r="V40" s="80" t="s">
        <v>38</v>
      </c>
    </row>
    <row r="41" spans="1:22" ht="16.5" customHeight="1">
      <c r="A41" s="206"/>
      <c r="B41" s="208"/>
      <c r="C41" s="190"/>
      <c r="D41" s="23">
        <v>19</v>
      </c>
      <c r="E41" s="20" t="s">
        <v>28</v>
      </c>
      <c r="F41" s="32"/>
      <c r="G41" s="32"/>
      <c r="H41" s="32"/>
      <c r="I41" s="32"/>
      <c r="J41" s="32">
        <v>9</v>
      </c>
      <c r="K41" s="32">
        <v>11</v>
      </c>
      <c r="L41" s="32">
        <v>12</v>
      </c>
      <c r="M41" s="32">
        <v>11</v>
      </c>
      <c r="N41" s="32">
        <v>10</v>
      </c>
      <c r="O41" s="32">
        <v>6</v>
      </c>
      <c r="P41" s="32"/>
      <c r="Q41" s="33"/>
      <c r="R41" s="40">
        <f t="shared" si="2"/>
        <v>59</v>
      </c>
      <c r="S41" s="9">
        <f>IF(D40="",0,(SUM(R40+R41)))</f>
        <v>107</v>
      </c>
      <c r="T41" s="210"/>
      <c r="U41" s="121">
        <f t="shared" si="1"/>
        <v>0</v>
      </c>
      <c r="V41" s="81">
        <f>SUM(U40:U41)</f>
        <v>0</v>
      </c>
    </row>
    <row r="42" spans="1:22" ht="16.5" customHeight="1">
      <c r="A42" s="205">
        <v>20</v>
      </c>
      <c r="B42" s="207" t="s">
        <v>132</v>
      </c>
      <c r="C42" s="207"/>
      <c r="D42" s="23">
        <v>3</v>
      </c>
      <c r="E42" s="19" t="s">
        <v>27</v>
      </c>
      <c r="F42" s="30"/>
      <c r="G42" s="30"/>
      <c r="H42" s="30"/>
      <c r="I42" s="30"/>
      <c r="J42" s="30"/>
      <c r="K42" s="30">
        <v>11</v>
      </c>
      <c r="L42" s="30">
        <v>12</v>
      </c>
      <c r="M42" s="30">
        <v>11</v>
      </c>
      <c r="N42" s="30">
        <v>10</v>
      </c>
      <c r="O42" s="30">
        <v>6</v>
      </c>
      <c r="P42" s="30"/>
      <c r="Q42" s="31"/>
      <c r="R42" s="10">
        <f t="shared" si="2"/>
        <v>50</v>
      </c>
      <c r="S42" s="8"/>
      <c r="T42" s="209">
        <v>21</v>
      </c>
      <c r="U42" s="79">
        <f t="shared" si="1"/>
        <v>0</v>
      </c>
      <c r="V42" s="80" t="s">
        <v>38</v>
      </c>
    </row>
    <row r="43" spans="1:22" ht="16.5" customHeight="1">
      <c r="A43" s="206"/>
      <c r="B43" s="208"/>
      <c r="C43" s="190"/>
      <c r="D43" s="23">
        <v>38</v>
      </c>
      <c r="E43" s="20" t="s">
        <v>28</v>
      </c>
      <c r="F43" s="32"/>
      <c r="G43" s="32"/>
      <c r="H43" s="32"/>
      <c r="I43" s="32"/>
      <c r="J43" s="32"/>
      <c r="K43" s="32">
        <v>12</v>
      </c>
      <c r="L43" s="32">
        <v>12</v>
      </c>
      <c r="M43" s="32">
        <v>10</v>
      </c>
      <c r="N43" s="32">
        <v>10</v>
      </c>
      <c r="O43" s="32">
        <v>6</v>
      </c>
      <c r="P43" s="32"/>
      <c r="Q43" s="33"/>
      <c r="R43" s="40">
        <f t="shared" si="2"/>
        <v>50</v>
      </c>
      <c r="S43" s="9">
        <f>IF(D42="",0,(SUM(R42+R43)))</f>
        <v>100</v>
      </c>
      <c r="T43" s="210"/>
      <c r="U43" s="121">
        <f t="shared" si="1"/>
        <v>0</v>
      </c>
      <c r="V43" s="81">
        <f>SUM(U42:U43)</f>
        <v>0</v>
      </c>
    </row>
    <row r="44" spans="1:22" ht="16.5" customHeight="1">
      <c r="A44" s="205">
        <v>5</v>
      </c>
      <c r="B44" s="207" t="s">
        <v>131</v>
      </c>
      <c r="C44" s="207"/>
      <c r="D44" s="23">
        <v>17</v>
      </c>
      <c r="E44" s="19" t="s">
        <v>27</v>
      </c>
      <c r="F44" s="30">
        <v>16</v>
      </c>
      <c r="G44" s="30">
        <v>9</v>
      </c>
      <c r="H44" s="30">
        <v>6</v>
      </c>
      <c r="I44" s="30">
        <v>10</v>
      </c>
      <c r="J44" s="30"/>
      <c r="K44" s="30">
        <v>12</v>
      </c>
      <c r="L44" s="30">
        <v>11</v>
      </c>
      <c r="M44" s="30">
        <v>10</v>
      </c>
      <c r="N44" s="30">
        <v>10</v>
      </c>
      <c r="O44" s="30">
        <v>8</v>
      </c>
      <c r="P44" s="30"/>
      <c r="Q44" s="31"/>
      <c r="R44" s="10">
        <f t="shared" si="2"/>
        <v>92</v>
      </c>
      <c r="S44" s="8"/>
      <c r="T44" s="209">
        <v>22</v>
      </c>
      <c r="U44" s="79">
        <f t="shared" si="1"/>
        <v>31</v>
      </c>
      <c r="V44" s="80" t="s">
        <v>38</v>
      </c>
    </row>
    <row r="45" spans="1:22" ht="16.5" customHeight="1">
      <c r="A45" s="206"/>
      <c r="B45" s="208"/>
      <c r="C45" s="190"/>
      <c r="D45" s="23">
        <v>13</v>
      </c>
      <c r="E45" s="20" t="s">
        <v>28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3"/>
      <c r="R45" s="40">
        <f t="shared" si="2"/>
        <v>0</v>
      </c>
      <c r="S45" s="9">
        <f>IF(D44="",0,(SUM(R44+R45)))</f>
        <v>92</v>
      </c>
      <c r="T45" s="210"/>
      <c r="U45" s="106">
        <f t="shared" si="1"/>
        <v>0</v>
      </c>
      <c r="V45" s="81">
        <f>SUM(U44:U45)</f>
        <v>31</v>
      </c>
    </row>
    <row r="46" spans="1:22" ht="16.5" customHeight="1">
      <c r="A46" s="205">
        <v>12</v>
      </c>
      <c r="B46" s="207" t="s">
        <v>131</v>
      </c>
      <c r="C46" s="207"/>
      <c r="D46" s="23">
        <v>3</v>
      </c>
      <c r="E46" s="19" t="s">
        <v>27</v>
      </c>
      <c r="Q46" s="31"/>
      <c r="R46" s="10">
        <f t="shared" si="2"/>
        <v>0</v>
      </c>
      <c r="S46" s="8"/>
      <c r="T46" s="209">
        <v>23</v>
      </c>
      <c r="U46" s="79" t="e">
        <f>SUM(#REF!)</f>
        <v>#REF!</v>
      </c>
      <c r="V46" s="80" t="s">
        <v>38</v>
      </c>
    </row>
    <row r="47" spans="1:22" ht="16.5" customHeight="1">
      <c r="A47" s="206"/>
      <c r="B47" s="208"/>
      <c r="C47" s="190"/>
      <c r="D47" s="23">
        <v>4</v>
      </c>
      <c r="E47" s="20" t="s">
        <v>28</v>
      </c>
      <c r="Q47" s="33"/>
      <c r="R47" s="40">
        <f t="shared" si="2"/>
        <v>0</v>
      </c>
      <c r="S47" s="9">
        <f>IF(D46="",0,(SUM(R46+R47)))</f>
        <v>0</v>
      </c>
      <c r="T47" s="210"/>
      <c r="U47" s="106" t="e">
        <f>SUM(#REF!)</f>
        <v>#REF!</v>
      </c>
      <c r="V47" s="81" t="e">
        <f>SUM(U46:U47)</f>
        <v>#REF!</v>
      </c>
    </row>
    <row r="48" spans="1:22" ht="16.5" customHeight="1">
      <c r="A48" s="205">
        <v>18</v>
      </c>
      <c r="B48" s="207" t="s">
        <v>69</v>
      </c>
      <c r="C48" s="207"/>
      <c r="D48" s="23">
        <v>132</v>
      </c>
      <c r="E48" s="19" t="s">
        <v>27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R48" s="10">
        <f t="shared" si="2"/>
        <v>0</v>
      </c>
      <c r="S48" s="8"/>
      <c r="T48" s="209">
        <v>24</v>
      </c>
      <c r="U48" s="79">
        <f aca="true" t="shared" si="3" ref="U48:U55">SUM(F48:H48)</f>
        <v>0</v>
      </c>
      <c r="V48" s="80" t="s">
        <v>38</v>
      </c>
    </row>
    <row r="49" spans="1:22" ht="16.5" customHeight="1">
      <c r="A49" s="206"/>
      <c r="B49" s="208"/>
      <c r="C49" s="190"/>
      <c r="D49" s="23">
        <v>76</v>
      </c>
      <c r="E49" s="20" t="s">
        <v>28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3"/>
      <c r="R49" s="40">
        <f t="shared" si="2"/>
        <v>0</v>
      </c>
      <c r="S49" s="9">
        <f>IF(D48="",0,(SUM(R48+R49)))</f>
        <v>0</v>
      </c>
      <c r="T49" s="210"/>
      <c r="U49" s="106">
        <f t="shared" si="3"/>
        <v>0</v>
      </c>
      <c r="V49" s="81">
        <f>SUM(U48:U49)</f>
        <v>0</v>
      </c>
    </row>
    <row r="50" spans="1:22" ht="16.5" customHeight="1">
      <c r="A50" s="205">
        <v>19</v>
      </c>
      <c r="B50" s="207" t="s">
        <v>69</v>
      </c>
      <c r="C50" s="207"/>
      <c r="D50" s="23">
        <v>55</v>
      </c>
      <c r="E50" s="19" t="s">
        <v>27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  <c r="R50" s="10">
        <f t="shared" si="2"/>
        <v>0</v>
      </c>
      <c r="S50" s="8"/>
      <c r="T50" s="209">
        <v>25</v>
      </c>
      <c r="U50" s="79">
        <f t="shared" si="3"/>
        <v>0</v>
      </c>
      <c r="V50" s="80" t="s">
        <v>38</v>
      </c>
    </row>
    <row r="51" spans="1:22" ht="16.5" customHeight="1">
      <c r="A51" s="206"/>
      <c r="B51" s="208"/>
      <c r="C51" s="190"/>
      <c r="D51" s="23">
        <v>147</v>
      </c>
      <c r="E51" s="20" t="s">
        <v>28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3"/>
      <c r="R51" s="40">
        <f t="shared" si="2"/>
        <v>0</v>
      </c>
      <c r="S51" s="9">
        <f>IF(D50="",0,(SUM(R50+R51)))</f>
        <v>0</v>
      </c>
      <c r="T51" s="210"/>
      <c r="U51" s="121">
        <f t="shared" si="3"/>
        <v>0</v>
      </c>
      <c r="V51" s="81">
        <f>SUM(U50:U51)</f>
        <v>0</v>
      </c>
    </row>
    <row r="52" spans="1:22" ht="16.5" customHeight="1">
      <c r="A52" s="205">
        <v>1</v>
      </c>
      <c r="B52" s="207" t="s">
        <v>93</v>
      </c>
      <c r="C52" s="207"/>
      <c r="D52" s="23">
        <v>47</v>
      </c>
      <c r="E52" s="19" t="s">
        <v>27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  <c r="R52" s="10">
        <f t="shared" si="2"/>
        <v>0</v>
      </c>
      <c r="S52" s="8"/>
      <c r="T52" s="209">
        <v>26</v>
      </c>
      <c r="U52" s="79">
        <f t="shared" si="3"/>
        <v>0</v>
      </c>
      <c r="V52" s="80" t="s">
        <v>38</v>
      </c>
    </row>
    <row r="53" spans="1:22" ht="16.5" customHeight="1">
      <c r="A53" s="206"/>
      <c r="B53" s="208"/>
      <c r="C53" s="190"/>
      <c r="D53" s="23">
        <v>62</v>
      </c>
      <c r="E53" s="20" t="s">
        <v>28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3"/>
      <c r="R53" s="40">
        <f t="shared" si="2"/>
        <v>0</v>
      </c>
      <c r="S53" s="15">
        <f>IF(D52="",0,(SUM(R52+R53)))</f>
        <v>0</v>
      </c>
      <c r="T53" s="210"/>
      <c r="U53" s="106">
        <f t="shared" si="3"/>
        <v>0</v>
      </c>
      <c r="V53" s="81">
        <f>SUM(U52:U53)</f>
        <v>0</v>
      </c>
    </row>
    <row r="54" spans="1:22" ht="16.5" customHeight="1">
      <c r="A54" s="205">
        <v>2</v>
      </c>
      <c r="B54" s="207" t="s">
        <v>93</v>
      </c>
      <c r="C54" s="207"/>
      <c r="D54" s="23">
        <v>48</v>
      </c>
      <c r="E54" s="19" t="s">
        <v>27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1"/>
      <c r="R54" s="10">
        <f t="shared" si="2"/>
        <v>0</v>
      </c>
      <c r="S54" s="8"/>
      <c r="T54" s="209">
        <v>27</v>
      </c>
      <c r="U54" s="79">
        <f t="shared" si="3"/>
        <v>0</v>
      </c>
      <c r="V54" s="80" t="s">
        <v>38</v>
      </c>
    </row>
    <row r="55" spans="1:22" ht="16.5" customHeight="1">
      <c r="A55" s="206"/>
      <c r="B55" s="208"/>
      <c r="C55" s="190"/>
      <c r="D55" s="23">
        <v>55</v>
      </c>
      <c r="E55" s="20" t="s">
        <v>28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3"/>
      <c r="R55" s="40">
        <f t="shared" si="2"/>
        <v>0</v>
      </c>
      <c r="S55" s="9">
        <f>IF(D54="",0,(SUM(R54+R55)))</f>
        <v>0</v>
      </c>
      <c r="T55" s="210"/>
      <c r="U55" s="121">
        <f t="shared" si="3"/>
        <v>0</v>
      </c>
      <c r="V55" s="81">
        <f>SUM(U54:U55)</f>
        <v>0</v>
      </c>
    </row>
  </sheetData>
  <sheetProtection/>
  <mergeCells count="108">
    <mergeCell ref="C30:C31"/>
    <mergeCell ref="T38:T39"/>
    <mergeCell ref="C52:C53"/>
    <mergeCell ref="A24:A25"/>
    <mergeCell ref="A16:A17"/>
    <mergeCell ref="B16:B17"/>
    <mergeCell ref="B24:B25"/>
    <mergeCell ref="A48:A49"/>
    <mergeCell ref="A30:A31"/>
    <mergeCell ref="A38:A39"/>
    <mergeCell ref="T24:T25"/>
    <mergeCell ref="T46:T47"/>
    <mergeCell ref="T22:T23"/>
    <mergeCell ref="T48:T49"/>
    <mergeCell ref="C40:C41"/>
    <mergeCell ref="C10:C11"/>
    <mergeCell ref="C44:C45"/>
    <mergeCell ref="C48:C49"/>
    <mergeCell ref="T28:T29"/>
    <mergeCell ref="T26:T27"/>
    <mergeCell ref="T44:T45"/>
    <mergeCell ref="B10:B11"/>
    <mergeCell ref="A4:A5"/>
    <mergeCell ref="B26:B27"/>
    <mergeCell ref="A6:A7"/>
    <mergeCell ref="B22:B23"/>
    <mergeCell ref="A46:A47"/>
    <mergeCell ref="B46:B47"/>
    <mergeCell ref="A44:A45"/>
    <mergeCell ref="B32:B33"/>
    <mergeCell ref="B12:B13"/>
    <mergeCell ref="C4:C5"/>
    <mergeCell ref="T20:T21"/>
    <mergeCell ref="T14:T15"/>
    <mergeCell ref="C20:C21"/>
    <mergeCell ref="C26:C27"/>
    <mergeCell ref="C22:C23"/>
    <mergeCell ref="T10:T11"/>
    <mergeCell ref="C16:C17"/>
    <mergeCell ref="C12:C13"/>
    <mergeCell ref="T12:T13"/>
    <mergeCell ref="C46:C47"/>
    <mergeCell ref="T16:T17"/>
    <mergeCell ref="T4:T5"/>
    <mergeCell ref="C34:C35"/>
    <mergeCell ref="T34:T35"/>
    <mergeCell ref="C36:C37"/>
    <mergeCell ref="T36:T37"/>
    <mergeCell ref="C14:C15"/>
    <mergeCell ref="T30:T31"/>
    <mergeCell ref="C24:C25"/>
    <mergeCell ref="A12:A13"/>
    <mergeCell ref="A34:A35"/>
    <mergeCell ref="A52:A53"/>
    <mergeCell ref="A26:A27"/>
    <mergeCell ref="A10:A11"/>
    <mergeCell ref="B4:B5"/>
    <mergeCell ref="B20:B21"/>
    <mergeCell ref="B30:B31"/>
    <mergeCell ref="B52:B53"/>
    <mergeCell ref="B34:B35"/>
    <mergeCell ref="C54:C55"/>
    <mergeCell ref="T54:T55"/>
    <mergeCell ref="B40:B41"/>
    <mergeCell ref="A32:A33"/>
    <mergeCell ref="B44:B45"/>
    <mergeCell ref="C32:C33"/>
    <mergeCell ref="T52:T53"/>
    <mergeCell ref="T32:T33"/>
    <mergeCell ref="C42:C43"/>
    <mergeCell ref="T42:T43"/>
    <mergeCell ref="A14:A15"/>
    <mergeCell ref="B14:B15"/>
    <mergeCell ref="A40:A41"/>
    <mergeCell ref="A22:A23"/>
    <mergeCell ref="A54:A55"/>
    <mergeCell ref="B54:B55"/>
    <mergeCell ref="A20:A21"/>
    <mergeCell ref="A28:A29"/>
    <mergeCell ref="B28:B29"/>
    <mergeCell ref="B48:B49"/>
    <mergeCell ref="C6:C7"/>
    <mergeCell ref="T6:T7"/>
    <mergeCell ref="A8:A9"/>
    <mergeCell ref="B8:B9"/>
    <mergeCell ref="C8:C9"/>
    <mergeCell ref="T8:T9"/>
    <mergeCell ref="B6:B7"/>
    <mergeCell ref="A18:A19"/>
    <mergeCell ref="B18:B19"/>
    <mergeCell ref="C18:C19"/>
    <mergeCell ref="T18:T19"/>
    <mergeCell ref="A42:A43"/>
    <mergeCell ref="B42:B43"/>
    <mergeCell ref="C28:C29"/>
    <mergeCell ref="T40:T41"/>
    <mergeCell ref="B38:B39"/>
    <mergeCell ref="C38:C39"/>
    <mergeCell ref="A50:A51"/>
    <mergeCell ref="B50:B51"/>
    <mergeCell ref="C50:C51"/>
    <mergeCell ref="T50:T51"/>
    <mergeCell ref="A2:A3"/>
    <mergeCell ref="B2:B3"/>
    <mergeCell ref="C2:C3"/>
    <mergeCell ref="T2:T3"/>
    <mergeCell ref="A36:A37"/>
    <mergeCell ref="B36:B37"/>
  </mergeCells>
  <printOptions gridLines="1"/>
  <pageMargins left="0.3" right="0.17" top="0.57" bottom="0.54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V16" sqref="V16"/>
    </sheetView>
  </sheetViews>
  <sheetFormatPr defaultColWidth="9.140625" defaultRowHeight="15.75" customHeight="1"/>
  <cols>
    <col min="1" max="1" width="5.00390625" style="2" customWidth="1"/>
    <col min="2" max="2" width="19.57421875" style="2" customWidth="1"/>
    <col min="3" max="3" width="6.8515625" style="2" customWidth="1"/>
    <col min="4" max="4" width="6.140625" style="22" customWidth="1"/>
    <col min="5" max="16" width="4.28125" style="29" customWidth="1"/>
    <col min="17" max="17" width="5.421875" style="1" customWidth="1"/>
    <col min="18" max="18" width="5.421875" style="5" customWidth="1"/>
    <col min="19" max="19" width="11.140625" style="4" bestFit="1" customWidth="1"/>
    <col min="20" max="16384" width="9.140625" style="1" customWidth="1"/>
  </cols>
  <sheetData>
    <row r="1" spans="1:20" s="47" customFormat="1" ht="15.75" customHeight="1">
      <c r="A1" s="62" t="s">
        <v>148</v>
      </c>
      <c r="B1" s="42" t="s">
        <v>34</v>
      </c>
      <c r="C1" s="42" t="s">
        <v>31</v>
      </c>
      <c r="D1" s="43" t="s">
        <v>0</v>
      </c>
      <c r="E1" s="44" t="s">
        <v>2</v>
      </c>
      <c r="F1" s="44" t="s">
        <v>3</v>
      </c>
      <c r="G1" s="44" t="s">
        <v>4</v>
      </c>
      <c r="H1" s="44" t="s">
        <v>20</v>
      </c>
      <c r="I1" s="44" t="s">
        <v>5</v>
      </c>
      <c r="J1" s="44" t="s">
        <v>6</v>
      </c>
      <c r="K1" s="44" t="s">
        <v>7</v>
      </c>
      <c r="L1" s="44" t="s">
        <v>8</v>
      </c>
      <c r="M1" s="44" t="s">
        <v>19</v>
      </c>
      <c r="N1" s="44" t="s">
        <v>29</v>
      </c>
      <c r="O1" s="44" t="s">
        <v>17</v>
      </c>
      <c r="P1" s="45" t="s">
        <v>9</v>
      </c>
      <c r="Q1" s="46" t="s">
        <v>30</v>
      </c>
      <c r="R1" s="41" t="s">
        <v>10</v>
      </c>
      <c r="S1" s="71" t="s">
        <v>37</v>
      </c>
      <c r="T1" s="13"/>
    </row>
    <row r="2" spans="1:19" ht="15.75" customHeight="1">
      <c r="A2" s="61">
        <v>37</v>
      </c>
      <c r="B2" s="34" t="s">
        <v>86</v>
      </c>
      <c r="C2" s="34"/>
      <c r="D2" s="21" t="s">
        <v>112</v>
      </c>
      <c r="E2" s="34">
        <v>20</v>
      </c>
      <c r="F2" s="34">
        <v>12</v>
      </c>
      <c r="G2" s="34">
        <v>6</v>
      </c>
      <c r="H2" s="34">
        <v>10</v>
      </c>
      <c r="I2" s="34">
        <v>9</v>
      </c>
      <c r="J2" s="34">
        <v>12</v>
      </c>
      <c r="K2" s="34">
        <v>10</v>
      </c>
      <c r="L2" s="34">
        <v>10</v>
      </c>
      <c r="M2" s="34">
        <v>10</v>
      </c>
      <c r="N2" s="34">
        <v>8</v>
      </c>
      <c r="O2" s="34">
        <v>3</v>
      </c>
      <c r="P2" s="34"/>
      <c r="Q2" s="24">
        <f aca="true" t="shared" si="0" ref="Q2:Q33">IF(D2="","",SUM(E2:O2)-(P2))</f>
        <v>110</v>
      </c>
      <c r="R2" s="158">
        <v>1</v>
      </c>
      <c r="S2" s="82">
        <f aca="true" t="shared" si="1" ref="S2:S33">SUM(E2:G2)</f>
        <v>38</v>
      </c>
    </row>
    <row r="3" spans="1:19" ht="15.75" customHeight="1">
      <c r="A3" s="61">
        <v>40</v>
      </c>
      <c r="B3" s="34" t="s">
        <v>86</v>
      </c>
      <c r="C3" s="34"/>
      <c r="D3" s="21" t="s">
        <v>114</v>
      </c>
      <c r="E3" s="25">
        <v>17</v>
      </c>
      <c r="F3" s="25">
        <v>11</v>
      </c>
      <c r="G3" s="25">
        <v>6</v>
      </c>
      <c r="H3" s="25">
        <v>10</v>
      </c>
      <c r="I3" s="25">
        <v>9</v>
      </c>
      <c r="J3" s="25">
        <v>12</v>
      </c>
      <c r="K3" s="25">
        <v>9</v>
      </c>
      <c r="L3" s="25">
        <v>9</v>
      </c>
      <c r="M3" s="25">
        <v>11</v>
      </c>
      <c r="N3" s="25">
        <v>11</v>
      </c>
      <c r="O3" s="25">
        <v>3</v>
      </c>
      <c r="P3" s="26"/>
      <c r="Q3" s="24">
        <f t="shared" si="0"/>
        <v>108</v>
      </c>
      <c r="R3" s="158">
        <v>2</v>
      </c>
      <c r="S3" s="82">
        <f t="shared" si="1"/>
        <v>34</v>
      </c>
    </row>
    <row r="4" spans="1:19" ht="15.75" customHeight="1">
      <c r="A4" s="61">
        <v>46</v>
      </c>
      <c r="B4" s="34" t="s">
        <v>120</v>
      </c>
      <c r="C4" s="34"/>
      <c r="D4" s="21" t="s">
        <v>122</v>
      </c>
      <c r="E4" s="25">
        <v>13</v>
      </c>
      <c r="F4" s="25">
        <v>13</v>
      </c>
      <c r="G4" s="25">
        <v>6</v>
      </c>
      <c r="H4" s="25">
        <v>9</v>
      </c>
      <c r="I4" s="25">
        <v>9</v>
      </c>
      <c r="J4" s="25">
        <v>12</v>
      </c>
      <c r="K4" s="25">
        <v>12</v>
      </c>
      <c r="L4" s="25">
        <v>11</v>
      </c>
      <c r="M4" s="25">
        <v>10</v>
      </c>
      <c r="N4" s="25">
        <v>10</v>
      </c>
      <c r="O4" s="25">
        <v>3</v>
      </c>
      <c r="P4" s="26"/>
      <c r="Q4" s="24">
        <f t="shared" si="0"/>
        <v>108</v>
      </c>
      <c r="R4" s="158">
        <v>3</v>
      </c>
      <c r="S4" s="82">
        <f t="shared" si="1"/>
        <v>32</v>
      </c>
    </row>
    <row r="5" spans="1:19" ht="15.75" customHeight="1">
      <c r="A5" s="61">
        <v>2</v>
      </c>
      <c r="B5" s="34" t="s">
        <v>64</v>
      </c>
      <c r="C5" s="34"/>
      <c r="D5" s="21" t="s">
        <v>66</v>
      </c>
      <c r="E5" s="34">
        <v>12</v>
      </c>
      <c r="F5" s="34">
        <v>11</v>
      </c>
      <c r="G5" s="34">
        <v>6</v>
      </c>
      <c r="H5" s="34">
        <v>9</v>
      </c>
      <c r="I5" s="34">
        <v>13</v>
      </c>
      <c r="J5" s="34">
        <v>12</v>
      </c>
      <c r="K5" s="34">
        <v>11</v>
      </c>
      <c r="L5" s="34">
        <v>11</v>
      </c>
      <c r="M5" s="34">
        <v>12</v>
      </c>
      <c r="N5" s="34">
        <v>8</v>
      </c>
      <c r="O5" s="34">
        <v>3</v>
      </c>
      <c r="P5" s="34"/>
      <c r="Q5" s="24">
        <f t="shared" si="0"/>
        <v>108</v>
      </c>
      <c r="R5" s="34">
        <v>4</v>
      </c>
      <c r="S5" s="82">
        <f t="shared" si="1"/>
        <v>29</v>
      </c>
    </row>
    <row r="6" spans="1:19" ht="15.75" customHeight="1">
      <c r="A6" s="61">
        <v>51</v>
      </c>
      <c r="B6" s="34" t="s">
        <v>64</v>
      </c>
      <c r="C6" s="34"/>
      <c r="D6" s="21" t="s">
        <v>81</v>
      </c>
      <c r="E6" s="25">
        <v>14</v>
      </c>
      <c r="F6" s="25">
        <v>12</v>
      </c>
      <c r="G6" s="25">
        <v>6</v>
      </c>
      <c r="H6" s="25">
        <v>9</v>
      </c>
      <c r="I6" s="25">
        <v>10</v>
      </c>
      <c r="J6" s="25">
        <v>12</v>
      </c>
      <c r="K6" s="25">
        <v>10</v>
      </c>
      <c r="L6" s="25">
        <v>9</v>
      </c>
      <c r="M6" s="25">
        <v>10</v>
      </c>
      <c r="N6" s="25">
        <v>10</v>
      </c>
      <c r="O6" s="25">
        <v>3</v>
      </c>
      <c r="P6" s="26"/>
      <c r="Q6" s="24">
        <f t="shared" si="0"/>
        <v>105</v>
      </c>
      <c r="R6" s="34">
        <v>5</v>
      </c>
      <c r="S6" s="82">
        <f t="shared" si="1"/>
        <v>32</v>
      </c>
    </row>
    <row r="7" spans="1:19" ht="15.75" customHeight="1">
      <c r="A7" s="61">
        <v>1</v>
      </c>
      <c r="B7" s="34" t="s">
        <v>64</v>
      </c>
      <c r="C7" s="34"/>
      <c r="D7" s="21" t="s">
        <v>65</v>
      </c>
      <c r="E7" s="34">
        <v>12</v>
      </c>
      <c r="F7" s="34">
        <v>9</v>
      </c>
      <c r="G7" s="34">
        <v>6</v>
      </c>
      <c r="H7" s="34">
        <v>9</v>
      </c>
      <c r="I7" s="34">
        <v>12</v>
      </c>
      <c r="J7" s="34">
        <v>13</v>
      </c>
      <c r="K7" s="34">
        <v>11</v>
      </c>
      <c r="L7" s="34">
        <v>10</v>
      </c>
      <c r="M7" s="34">
        <v>10</v>
      </c>
      <c r="N7" s="34">
        <v>9</v>
      </c>
      <c r="O7" s="34">
        <v>3</v>
      </c>
      <c r="P7" s="34"/>
      <c r="Q7" s="24">
        <f t="shared" si="0"/>
        <v>104</v>
      </c>
      <c r="R7" s="34">
        <v>6</v>
      </c>
      <c r="S7" s="82">
        <f t="shared" si="1"/>
        <v>27</v>
      </c>
    </row>
    <row r="8" spans="1:19" ht="15.75" customHeight="1">
      <c r="A8" s="61">
        <v>12</v>
      </c>
      <c r="B8" s="34" t="s">
        <v>64</v>
      </c>
      <c r="C8" s="34"/>
      <c r="D8" s="21" t="s">
        <v>77</v>
      </c>
      <c r="E8" s="25">
        <v>13</v>
      </c>
      <c r="F8" s="25">
        <v>9</v>
      </c>
      <c r="G8" s="25">
        <v>6</v>
      </c>
      <c r="H8" s="25">
        <v>10</v>
      </c>
      <c r="I8" s="25">
        <v>9</v>
      </c>
      <c r="J8" s="25">
        <v>12</v>
      </c>
      <c r="K8" s="25">
        <v>9</v>
      </c>
      <c r="L8" s="25">
        <v>10</v>
      </c>
      <c r="M8" s="25">
        <v>11</v>
      </c>
      <c r="N8" s="25">
        <v>10</v>
      </c>
      <c r="O8" s="25">
        <v>3</v>
      </c>
      <c r="P8" s="26"/>
      <c r="Q8" s="24">
        <f t="shared" si="0"/>
        <v>102</v>
      </c>
      <c r="R8" s="34">
        <v>7</v>
      </c>
      <c r="S8" s="82">
        <f t="shared" si="1"/>
        <v>28</v>
      </c>
    </row>
    <row r="9" spans="1:19" ht="15.75" customHeight="1">
      <c r="A9" s="61">
        <v>50</v>
      </c>
      <c r="B9" s="34" t="s">
        <v>64</v>
      </c>
      <c r="C9" s="34"/>
      <c r="D9" s="21" t="s">
        <v>105</v>
      </c>
      <c r="E9" s="34">
        <v>13</v>
      </c>
      <c r="F9" s="34">
        <v>11</v>
      </c>
      <c r="G9" s="34">
        <v>6</v>
      </c>
      <c r="H9" s="34">
        <v>9</v>
      </c>
      <c r="I9" s="34">
        <v>9</v>
      </c>
      <c r="J9" s="34">
        <v>12</v>
      </c>
      <c r="K9" s="34">
        <v>10</v>
      </c>
      <c r="L9" s="34">
        <v>9</v>
      </c>
      <c r="M9" s="34">
        <v>10</v>
      </c>
      <c r="N9" s="34">
        <v>9</v>
      </c>
      <c r="O9" s="34"/>
      <c r="P9" s="34"/>
      <c r="Q9" s="24">
        <f t="shared" si="0"/>
        <v>98</v>
      </c>
      <c r="R9" s="34">
        <v>8</v>
      </c>
      <c r="S9" s="82">
        <f t="shared" si="1"/>
        <v>30</v>
      </c>
    </row>
    <row r="10" spans="1:19" ht="15.75" customHeight="1">
      <c r="A10" s="61">
        <v>53</v>
      </c>
      <c r="B10" s="34" t="s">
        <v>86</v>
      </c>
      <c r="C10" s="34"/>
      <c r="D10" s="21" t="s">
        <v>73</v>
      </c>
      <c r="E10" s="25">
        <v>14</v>
      </c>
      <c r="F10" s="25">
        <v>9</v>
      </c>
      <c r="G10" s="25">
        <v>6</v>
      </c>
      <c r="H10" s="25">
        <v>9</v>
      </c>
      <c r="I10" s="25">
        <v>11</v>
      </c>
      <c r="J10" s="25">
        <v>11</v>
      </c>
      <c r="K10" s="25">
        <v>9</v>
      </c>
      <c r="L10" s="25">
        <v>9</v>
      </c>
      <c r="M10" s="25">
        <v>9</v>
      </c>
      <c r="N10" s="25">
        <v>9</v>
      </c>
      <c r="O10" s="25"/>
      <c r="P10" s="26"/>
      <c r="Q10" s="24">
        <f t="shared" si="0"/>
        <v>96</v>
      </c>
      <c r="R10" s="34">
        <v>9</v>
      </c>
      <c r="S10" s="82">
        <f t="shared" si="1"/>
        <v>29</v>
      </c>
    </row>
    <row r="11" spans="1:19" ht="15.75" customHeight="1">
      <c r="A11" s="61">
        <v>56</v>
      </c>
      <c r="B11" s="34" t="s">
        <v>86</v>
      </c>
      <c r="C11" s="34"/>
      <c r="D11" s="21" t="s">
        <v>129</v>
      </c>
      <c r="E11" s="25">
        <v>12</v>
      </c>
      <c r="F11" s="25">
        <v>9</v>
      </c>
      <c r="G11" s="25">
        <v>6</v>
      </c>
      <c r="H11" s="25">
        <v>10</v>
      </c>
      <c r="I11" s="25">
        <v>10</v>
      </c>
      <c r="J11" s="25">
        <v>11</v>
      </c>
      <c r="K11" s="25">
        <v>10</v>
      </c>
      <c r="L11" s="25">
        <v>9</v>
      </c>
      <c r="M11" s="25">
        <v>9</v>
      </c>
      <c r="N11" s="25">
        <v>10</v>
      </c>
      <c r="O11" s="25"/>
      <c r="P11" s="26"/>
      <c r="Q11" s="24">
        <f t="shared" si="0"/>
        <v>96</v>
      </c>
      <c r="R11" s="34">
        <v>10</v>
      </c>
      <c r="S11" s="82">
        <f t="shared" si="1"/>
        <v>27</v>
      </c>
    </row>
    <row r="12" spans="1:19" ht="15.75" customHeight="1">
      <c r="A12" s="61">
        <v>25</v>
      </c>
      <c r="B12" s="34" t="s">
        <v>97</v>
      </c>
      <c r="C12" s="34"/>
      <c r="D12" s="21" t="s">
        <v>98</v>
      </c>
      <c r="E12" s="34">
        <v>12</v>
      </c>
      <c r="F12" s="34">
        <v>9</v>
      </c>
      <c r="G12" s="34">
        <v>6</v>
      </c>
      <c r="H12" s="34">
        <v>9</v>
      </c>
      <c r="I12" s="34">
        <v>12</v>
      </c>
      <c r="J12" s="34">
        <v>11</v>
      </c>
      <c r="K12" s="34">
        <v>9</v>
      </c>
      <c r="L12" s="34">
        <v>9</v>
      </c>
      <c r="M12" s="34">
        <v>10</v>
      </c>
      <c r="N12" s="34">
        <v>6</v>
      </c>
      <c r="O12" s="34"/>
      <c r="P12" s="34"/>
      <c r="Q12" s="24">
        <f t="shared" si="0"/>
        <v>93</v>
      </c>
      <c r="R12" s="34">
        <v>11</v>
      </c>
      <c r="S12" s="82">
        <f t="shared" si="1"/>
        <v>27</v>
      </c>
    </row>
    <row r="13" spans="1:19" ht="15.75" customHeight="1">
      <c r="A13" s="61">
        <v>27</v>
      </c>
      <c r="B13" s="34" t="s">
        <v>97</v>
      </c>
      <c r="C13" s="34"/>
      <c r="D13" s="21" t="s">
        <v>100</v>
      </c>
      <c r="E13" s="34">
        <v>12</v>
      </c>
      <c r="F13" s="34">
        <v>9</v>
      </c>
      <c r="G13" s="34">
        <v>6</v>
      </c>
      <c r="H13" s="34">
        <v>10</v>
      </c>
      <c r="I13" s="34">
        <v>11</v>
      </c>
      <c r="J13" s="34">
        <v>11</v>
      </c>
      <c r="K13" s="34">
        <v>9</v>
      </c>
      <c r="L13" s="34">
        <v>9</v>
      </c>
      <c r="M13" s="34">
        <v>10</v>
      </c>
      <c r="N13" s="34">
        <v>6</v>
      </c>
      <c r="O13" s="34"/>
      <c r="P13" s="34"/>
      <c r="Q13" s="24">
        <f t="shared" si="0"/>
        <v>93</v>
      </c>
      <c r="R13" s="34">
        <v>12</v>
      </c>
      <c r="S13" s="82">
        <f t="shared" si="1"/>
        <v>27</v>
      </c>
    </row>
    <row r="14" spans="1:19" ht="15.75" customHeight="1">
      <c r="A14" s="61">
        <v>38</v>
      </c>
      <c r="B14" s="34" t="s">
        <v>86</v>
      </c>
      <c r="C14" s="34"/>
      <c r="D14" s="21" t="s">
        <v>83</v>
      </c>
      <c r="E14" s="25">
        <v>18</v>
      </c>
      <c r="F14" s="25">
        <v>9</v>
      </c>
      <c r="G14" s="25">
        <v>6</v>
      </c>
      <c r="H14" s="25">
        <v>10</v>
      </c>
      <c r="I14" s="25"/>
      <c r="J14" s="25">
        <v>12</v>
      </c>
      <c r="K14" s="25">
        <v>9</v>
      </c>
      <c r="L14" s="25">
        <v>9</v>
      </c>
      <c r="M14" s="25">
        <v>10</v>
      </c>
      <c r="N14" s="25">
        <v>9</v>
      </c>
      <c r="O14" s="25"/>
      <c r="P14" s="26"/>
      <c r="Q14" s="24">
        <f t="shared" si="0"/>
        <v>92</v>
      </c>
      <c r="R14" s="34">
        <v>13</v>
      </c>
      <c r="S14" s="82">
        <f t="shared" si="1"/>
        <v>33</v>
      </c>
    </row>
    <row r="15" spans="1:19" ht="15.75" customHeight="1">
      <c r="A15" s="61">
        <v>4</v>
      </c>
      <c r="B15" s="34" t="s">
        <v>64</v>
      </c>
      <c r="C15" s="34"/>
      <c r="D15" s="21" t="s">
        <v>68</v>
      </c>
      <c r="E15" s="34"/>
      <c r="F15" s="34">
        <v>9</v>
      </c>
      <c r="G15" s="34">
        <v>7</v>
      </c>
      <c r="H15" s="34">
        <v>10</v>
      </c>
      <c r="I15" s="34">
        <v>12</v>
      </c>
      <c r="J15" s="34">
        <v>13</v>
      </c>
      <c r="K15" s="34">
        <v>10</v>
      </c>
      <c r="L15" s="34">
        <v>11</v>
      </c>
      <c r="M15" s="34">
        <v>12</v>
      </c>
      <c r="N15" s="34">
        <v>7</v>
      </c>
      <c r="O15" s="34"/>
      <c r="P15" s="34"/>
      <c r="Q15" s="24">
        <f t="shared" si="0"/>
        <v>91</v>
      </c>
      <c r="R15" s="34">
        <v>14</v>
      </c>
      <c r="S15" s="82">
        <f t="shared" si="1"/>
        <v>16</v>
      </c>
    </row>
    <row r="16" spans="1:19" ht="15.75" customHeight="1">
      <c r="A16" s="61">
        <v>39</v>
      </c>
      <c r="B16" s="34" t="s">
        <v>86</v>
      </c>
      <c r="C16" s="34"/>
      <c r="D16" s="21" t="s">
        <v>113</v>
      </c>
      <c r="E16" s="34">
        <v>18</v>
      </c>
      <c r="F16" s="34">
        <v>10</v>
      </c>
      <c r="G16" s="34">
        <v>6</v>
      </c>
      <c r="H16" s="34">
        <v>9</v>
      </c>
      <c r="I16" s="34"/>
      <c r="J16" s="34">
        <v>12</v>
      </c>
      <c r="K16" s="34">
        <v>9</v>
      </c>
      <c r="L16" s="34">
        <v>9</v>
      </c>
      <c r="M16" s="34">
        <v>9</v>
      </c>
      <c r="N16" s="34">
        <v>7</v>
      </c>
      <c r="O16" s="34"/>
      <c r="P16" s="34"/>
      <c r="Q16" s="24">
        <f t="shared" si="0"/>
        <v>89</v>
      </c>
      <c r="R16" s="34">
        <v>15</v>
      </c>
      <c r="S16" s="82">
        <f t="shared" si="1"/>
        <v>34</v>
      </c>
    </row>
    <row r="17" spans="1:19" ht="15.75" customHeight="1">
      <c r="A17" s="61">
        <v>47</v>
      </c>
      <c r="B17" s="34" t="s">
        <v>120</v>
      </c>
      <c r="C17" s="34"/>
      <c r="D17" s="21" t="s">
        <v>110</v>
      </c>
      <c r="E17" s="34">
        <v>12</v>
      </c>
      <c r="F17" s="34">
        <v>9</v>
      </c>
      <c r="G17" s="34">
        <v>6</v>
      </c>
      <c r="H17" s="34">
        <v>9</v>
      </c>
      <c r="I17" s="34">
        <v>9</v>
      </c>
      <c r="J17" s="34">
        <v>10</v>
      </c>
      <c r="K17" s="34">
        <v>9</v>
      </c>
      <c r="L17" s="34">
        <v>9</v>
      </c>
      <c r="M17" s="34">
        <v>9</v>
      </c>
      <c r="N17" s="34">
        <v>6</v>
      </c>
      <c r="O17" s="34"/>
      <c r="P17" s="34"/>
      <c r="Q17" s="24">
        <f t="shared" si="0"/>
        <v>88</v>
      </c>
      <c r="R17" s="34">
        <v>16</v>
      </c>
      <c r="S17" s="82">
        <f t="shared" si="1"/>
        <v>27</v>
      </c>
    </row>
    <row r="18" spans="1:19" ht="15.75" customHeight="1">
      <c r="A18" s="61">
        <v>34</v>
      </c>
      <c r="B18" s="34" t="s">
        <v>97</v>
      </c>
      <c r="C18" s="34"/>
      <c r="D18" s="21" t="s">
        <v>109</v>
      </c>
      <c r="E18" s="34"/>
      <c r="F18" s="34">
        <v>9</v>
      </c>
      <c r="G18" s="34">
        <v>6</v>
      </c>
      <c r="H18" s="34">
        <v>9</v>
      </c>
      <c r="I18" s="34">
        <v>13</v>
      </c>
      <c r="J18" s="34">
        <v>12</v>
      </c>
      <c r="K18" s="34">
        <v>10</v>
      </c>
      <c r="L18" s="34">
        <v>9</v>
      </c>
      <c r="M18" s="34">
        <v>9</v>
      </c>
      <c r="N18" s="34">
        <v>9</v>
      </c>
      <c r="O18" s="34"/>
      <c r="P18" s="34"/>
      <c r="Q18" s="24">
        <f t="shared" si="0"/>
        <v>86</v>
      </c>
      <c r="R18" s="34">
        <v>17</v>
      </c>
      <c r="S18" s="82">
        <f t="shared" si="1"/>
        <v>15</v>
      </c>
    </row>
    <row r="19" spans="1:19" ht="15.75" customHeight="1">
      <c r="A19" s="61">
        <v>28</v>
      </c>
      <c r="B19" s="34" t="s">
        <v>97</v>
      </c>
      <c r="C19" s="34"/>
      <c r="D19" s="21" t="s">
        <v>101</v>
      </c>
      <c r="E19" s="34">
        <v>13</v>
      </c>
      <c r="F19" s="34"/>
      <c r="G19" s="34"/>
      <c r="H19" s="34">
        <v>10</v>
      </c>
      <c r="I19" s="34">
        <v>12</v>
      </c>
      <c r="J19" s="34">
        <v>12</v>
      </c>
      <c r="K19" s="34">
        <v>9</v>
      </c>
      <c r="L19" s="34">
        <v>9</v>
      </c>
      <c r="M19" s="34">
        <v>10</v>
      </c>
      <c r="N19" s="34">
        <v>9</v>
      </c>
      <c r="O19" s="34"/>
      <c r="P19" s="34"/>
      <c r="Q19" s="24">
        <f t="shared" si="0"/>
        <v>84</v>
      </c>
      <c r="R19" s="34">
        <v>18</v>
      </c>
      <c r="S19" s="82">
        <f t="shared" si="1"/>
        <v>13</v>
      </c>
    </row>
    <row r="20" spans="1:19" ht="15.75" customHeight="1">
      <c r="A20" s="61">
        <v>9</v>
      </c>
      <c r="B20" s="34" t="s">
        <v>64</v>
      </c>
      <c r="C20" s="34"/>
      <c r="D20" s="21" t="s">
        <v>74</v>
      </c>
      <c r="E20" s="34">
        <v>13</v>
      </c>
      <c r="F20" s="34">
        <v>10</v>
      </c>
      <c r="G20" s="34">
        <v>6</v>
      </c>
      <c r="H20" s="34">
        <v>9</v>
      </c>
      <c r="I20" s="34"/>
      <c r="J20" s="34">
        <v>12</v>
      </c>
      <c r="K20" s="34">
        <v>9</v>
      </c>
      <c r="L20" s="34">
        <v>9</v>
      </c>
      <c r="M20" s="34">
        <v>9</v>
      </c>
      <c r="N20" s="34">
        <v>6</v>
      </c>
      <c r="O20" s="34"/>
      <c r="P20" s="34"/>
      <c r="Q20" s="24">
        <f t="shared" si="0"/>
        <v>83</v>
      </c>
      <c r="R20" s="34">
        <v>19</v>
      </c>
      <c r="S20" s="82">
        <f t="shared" si="1"/>
        <v>29</v>
      </c>
    </row>
    <row r="21" spans="1:19" ht="15.75" customHeight="1">
      <c r="A21" s="61">
        <v>16</v>
      </c>
      <c r="B21" s="34" t="s">
        <v>79</v>
      </c>
      <c r="C21" s="34"/>
      <c r="D21" s="21" t="s">
        <v>84</v>
      </c>
      <c r="E21" s="25">
        <v>12</v>
      </c>
      <c r="F21" s="25">
        <v>9</v>
      </c>
      <c r="G21" s="25">
        <v>6</v>
      </c>
      <c r="H21" s="25">
        <v>8</v>
      </c>
      <c r="I21" s="25"/>
      <c r="J21" s="25">
        <v>13</v>
      </c>
      <c r="K21" s="25">
        <v>9</v>
      </c>
      <c r="L21" s="25">
        <v>9</v>
      </c>
      <c r="M21" s="25">
        <v>10</v>
      </c>
      <c r="N21" s="25">
        <v>7</v>
      </c>
      <c r="O21" s="25"/>
      <c r="P21" s="26"/>
      <c r="Q21" s="24">
        <f t="shared" si="0"/>
        <v>83</v>
      </c>
      <c r="R21" s="34">
        <v>20</v>
      </c>
      <c r="S21" s="82">
        <f t="shared" si="1"/>
        <v>27</v>
      </c>
    </row>
    <row r="22" spans="1:19" ht="15.75" customHeight="1">
      <c r="A22" s="61">
        <v>60</v>
      </c>
      <c r="B22" s="34" t="s">
        <v>79</v>
      </c>
      <c r="C22" s="34"/>
      <c r="D22" s="21" t="s">
        <v>84</v>
      </c>
      <c r="E22" s="34">
        <v>12</v>
      </c>
      <c r="F22" s="34">
        <v>9</v>
      </c>
      <c r="G22" s="34">
        <v>6</v>
      </c>
      <c r="H22" s="34">
        <v>8</v>
      </c>
      <c r="I22" s="34"/>
      <c r="J22" s="34">
        <v>13</v>
      </c>
      <c r="K22" s="34">
        <v>9</v>
      </c>
      <c r="L22" s="34">
        <v>9</v>
      </c>
      <c r="M22" s="34">
        <v>10</v>
      </c>
      <c r="N22" s="34">
        <v>7</v>
      </c>
      <c r="O22" s="34"/>
      <c r="P22" s="34"/>
      <c r="Q22" s="24">
        <f t="shared" si="0"/>
        <v>83</v>
      </c>
      <c r="R22" s="34">
        <v>21</v>
      </c>
      <c r="S22" s="82">
        <f t="shared" si="1"/>
        <v>27</v>
      </c>
    </row>
    <row r="23" spans="1:19" ht="15.75" customHeight="1">
      <c r="A23" s="61">
        <v>55</v>
      </c>
      <c r="B23" s="34" t="s">
        <v>86</v>
      </c>
      <c r="C23" s="34"/>
      <c r="D23" s="21" t="s">
        <v>98</v>
      </c>
      <c r="E23" s="34">
        <v>12</v>
      </c>
      <c r="F23" s="34"/>
      <c r="G23" s="34">
        <v>6</v>
      </c>
      <c r="H23" s="34">
        <v>10</v>
      </c>
      <c r="I23" s="34">
        <v>10</v>
      </c>
      <c r="J23" s="34">
        <v>11</v>
      </c>
      <c r="K23" s="34">
        <v>9</v>
      </c>
      <c r="L23" s="34">
        <v>9</v>
      </c>
      <c r="M23" s="34">
        <v>9</v>
      </c>
      <c r="N23" s="34">
        <v>7</v>
      </c>
      <c r="O23" s="34"/>
      <c r="P23" s="34"/>
      <c r="Q23" s="24">
        <f t="shared" si="0"/>
        <v>83</v>
      </c>
      <c r="R23" s="34">
        <v>22</v>
      </c>
      <c r="S23" s="82">
        <f t="shared" si="1"/>
        <v>18</v>
      </c>
    </row>
    <row r="24" spans="1:19" ht="15.75" customHeight="1">
      <c r="A24" s="61">
        <v>36</v>
      </c>
      <c r="B24" s="34" t="s">
        <v>97</v>
      </c>
      <c r="C24" s="34"/>
      <c r="D24" s="21" t="s">
        <v>111</v>
      </c>
      <c r="E24" s="34"/>
      <c r="F24" s="34"/>
      <c r="G24" s="34">
        <v>6</v>
      </c>
      <c r="H24" s="34">
        <v>10</v>
      </c>
      <c r="I24" s="34">
        <v>14</v>
      </c>
      <c r="J24" s="34">
        <v>14</v>
      </c>
      <c r="K24" s="34">
        <v>10</v>
      </c>
      <c r="L24" s="34">
        <v>10</v>
      </c>
      <c r="M24" s="34">
        <v>9</v>
      </c>
      <c r="N24" s="34">
        <v>10</v>
      </c>
      <c r="O24" s="34"/>
      <c r="P24" s="34"/>
      <c r="Q24" s="24">
        <f t="shared" si="0"/>
        <v>83</v>
      </c>
      <c r="R24" s="34">
        <v>23</v>
      </c>
      <c r="S24" s="82">
        <f t="shared" si="1"/>
        <v>6</v>
      </c>
    </row>
    <row r="25" spans="1:19" ht="15.75" customHeight="1">
      <c r="A25" s="61">
        <v>54</v>
      </c>
      <c r="B25" s="34" t="s">
        <v>86</v>
      </c>
      <c r="C25" s="34"/>
      <c r="D25" s="21" t="s">
        <v>128</v>
      </c>
      <c r="E25" s="25">
        <v>12</v>
      </c>
      <c r="F25" s="25"/>
      <c r="G25" s="25"/>
      <c r="H25" s="25">
        <v>9</v>
      </c>
      <c r="I25" s="25">
        <v>11</v>
      </c>
      <c r="J25" s="25">
        <v>11</v>
      </c>
      <c r="K25" s="25">
        <v>10</v>
      </c>
      <c r="L25" s="25">
        <v>9</v>
      </c>
      <c r="M25" s="25">
        <v>9</v>
      </c>
      <c r="N25" s="25">
        <v>9</v>
      </c>
      <c r="O25" s="25"/>
      <c r="P25" s="26"/>
      <c r="Q25" s="24">
        <f t="shared" si="0"/>
        <v>80</v>
      </c>
      <c r="R25" s="34">
        <v>24</v>
      </c>
      <c r="S25" s="82">
        <f t="shared" si="1"/>
        <v>12</v>
      </c>
    </row>
    <row r="26" spans="1:19" ht="15.75" customHeight="1">
      <c r="A26" s="61">
        <v>48</v>
      </c>
      <c r="B26" s="34" t="s">
        <v>120</v>
      </c>
      <c r="C26" s="34"/>
      <c r="D26" s="21" t="s">
        <v>123</v>
      </c>
      <c r="E26" s="34"/>
      <c r="F26" s="34">
        <v>12</v>
      </c>
      <c r="G26" s="34">
        <v>6</v>
      </c>
      <c r="H26" s="34">
        <v>9</v>
      </c>
      <c r="I26" s="34">
        <v>9</v>
      </c>
      <c r="J26" s="34">
        <v>10</v>
      </c>
      <c r="K26" s="34">
        <v>9</v>
      </c>
      <c r="L26" s="34">
        <v>9</v>
      </c>
      <c r="M26" s="34">
        <v>9</v>
      </c>
      <c r="N26" s="34">
        <v>7</v>
      </c>
      <c r="O26" s="34"/>
      <c r="P26" s="34"/>
      <c r="Q26" s="24">
        <f t="shared" si="0"/>
        <v>80</v>
      </c>
      <c r="R26" s="34">
        <v>25</v>
      </c>
      <c r="S26" s="82">
        <f t="shared" si="1"/>
        <v>18</v>
      </c>
    </row>
    <row r="27" spans="1:19" ht="15.75" customHeight="1">
      <c r="A27" s="61">
        <v>6</v>
      </c>
      <c r="B27" s="34" t="s">
        <v>69</v>
      </c>
      <c r="C27" s="34"/>
      <c r="D27" s="21" t="s">
        <v>71</v>
      </c>
      <c r="E27" s="34"/>
      <c r="F27" s="34">
        <v>9</v>
      </c>
      <c r="G27" s="34"/>
      <c r="H27" s="34">
        <v>10</v>
      </c>
      <c r="I27" s="34">
        <v>9</v>
      </c>
      <c r="J27" s="34">
        <v>13</v>
      </c>
      <c r="K27" s="34">
        <v>10</v>
      </c>
      <c r="L27" s="34">
        <v>10</v>
      </c>
      <c r="M27" s="34">
        <v>9</v>
      </c>
      <c r="N27" s="34">
        <v>9</v>
      </c>
      <c r="O27" s="34"/>
      <c r="P27" s="34"/>
      <c r="Q27" s="24">
        <f t="shared" si="0"/>
        <v>79</v>
      </c>
      <c r="R27" s="34">
        <v>26</v>
      </c>
      <c r="S27" s="82">
        <f t="shared" si="1"/>
        <v>9</v>
      </c>
    </row>
    <row r="28" spans="1:19" ht="15.75" customHeight="1">
      <c r="A28" s="61">
        <v>8</v>
      </c>
      <c r="B28" s="34" t="s">
        <v>69</v>
      </c>
      <c r="C28" s="34"/>
      <c r="D28" s="21" t="s">
        <v>73</v>
      </c>
      <c r="E28" s="34"/>
      <c r="F28" s="34">
        <v>9</v>
      </c>
      <c r="G28" s="34"/>
      <c r="H28" s="34">
        <v>10</v>
      </c>
      <c r="I28" s="34">
        <v>10</v>
      </c>
      <c r="J28" s="34">
        <v>13</v>
      </c>
      <c r="K28" s="34">
        <v>10</v>
      </c>
      <c r="L28" s="34">
        <v>10</v>
      </c>
      <c r="M28" s="34">
        <v>9</v>
      </c>
      <c r="N28" s="34">
        <v>6</v>
      </c>
      <c r="O28" s="34"/>
      <c r="P28" s="34"/>
      <c r="Q28" s="24">
        <f t="shared" si="0"/>
        <v>77</v>
      </c>
      <c r="R28" s="34">
        <v>27</v>
      </c>
      <c r="S28" s="82">
        <f t="shared" si="1"/>
        <v>9</v>
      </c>
    </row>
    <row r="29" spans="1:19" ht="15.75" customHeight="1">
      <c r="A29" s="61">
        <v>5</v>
      </c>
      <c r="B29" s="34" t="s">
        <v>69</v>
      </c>
      <c r="C29" s="34"/>
      <c r="D29" s="21" t="s">
        <v>70</v>
      </c>
      <c r="E29" s="34"/>
      <c r="F29" s="34">
        <v>9</v>
      </c>
      <c r="G29" s="34"/>
      <c r="H29" s="34">
        <v>9</v>
      </c>
      <c r="I29" s="34">
        <v>10</v>
      </c>
      <c r="J29" s="34">
        <v>13</v>
      </c>
      <c r="K29" s="34">
        <v>9</v>
      </c>
      <c r="L29" s="34">
        <v>10</v>
      </c>
      <c r="M29" s="34">
        <v>9</v>
      </c>
      <c r="N29" s="34">
        <v>6</v>
      </c>
      <c r="O29" s="34"/>
      <c r="P29" s="34"/>
      <c r="Q29" s="24">
        <f t="shared" si="0"/>
        <v>75</v>
      </c>
      <c r="R29" s="34">
        <v>28</v>
      </c>
      <c r="S29" s="82">
        <f t="shared" si="1"/>
        <v>9</v>
      </c>
    </row>
    <row r="30" spans="1:19" ht="15.75" customHeight="1">
      <c r="A30" s="61">
        <v>7</v>
      </c>
      <c r="B30" s="34" t="s">
        <v>69</v>
      </c>
      <c r="C30" s="34"/>
      <c r="D30" s="21" t="s">
        <v>72</v>
      </c>
      <c r="E30" s="34"/>
      <c r="F30" s="34">
        <v>9</v>
      </c>
      <c r="G30" s="34"/>
      <c r="H30" s="34">
        <v>9</v>
      </c>
      <c r="I30" s="34">
        <v>9</v>
      </c>
      <c r="J30" s="34">
        <v>13</v>
      </c>
      <c r="K30" s="34">
        <v>9</v>
      </c>
      <c r="L30" s="34">
        <v>10</v>
      </c>
      <c r="M30" s="34">
        <v>9</v>
      </c>
      <c r="N30" s="34">
        <v>6</v>
      </c>
      <c r="O30" s="34"/>
      <c r="P30" s="34"/>
      <c r="Q30" s="24">
        <f t="shared" si="0"/>
        <v>74</v>
      </c>
      <c r="R30" s="34">
        <v>29</v>
      </c>
      <c r="S30" s="82">
        <f t="shared" si="1"/>
        <v>9</v>
      </c>
    </row>
    <row r="31" spans="1:19" ht="15.75" customHeight="1">
      <c r="A31" s="61">
        <v>32</v>
      </c>
      <c r="B31" s="34" t="s">
        <v>102</v>
      </c>
      <c r="C31" s="34"/>
      <c r="D31" s="21" t="s">
        <v>106</v>
      </c>
      <c r="E31" s="34">
        <v>12</v>
      </c>
      <c r="F31" s="34"/>
      <c r="G31" s="34">
        <v>6</v>
      </c>
      <c r="H31" s="34">
        <v>9</v>
      </c>
      <c r="I31" s="34"/>
      <c r="J31" s="34">
        <v>12</v>
      </c>
      <c r="K31" s="34">
        <v>9</v>
      </c>
      <c r="L31" s="34">
        <v>9</v>
      </c>
      <c r="M31" s="34">
        <v>9</v>
      </c>
      <c r="N31" s="34">
        <v>6</v>
      </c>
      <c r="O31" s="34"/>
      <c r="P31" s="34"/>
      <c r="Q31" s="24">
        <f t="shared" si="0"/>
        <v>72</v>
      </c>
      <c r="R31" s="34">
        <v>30</v>
      </c>
      <c r="S31" s="82">
        <f t="shared" si="1"/>
        <v>18</v>
      </c>
    </row>
    <row r="32" spans="1:19" ht="15.75" customHeight="1">
      <c r="A32" s="61">
        <v>11</v>
      </c>
      <c r="B32" s="34" t="s">
        <v>64</v>
      </c>
      <c r="C32" s="34"/>
      <c r="D32" s="21" t="s">
        <v>76</v>
      </c>
      <c r="E32" s="25"/>
      <c r="F32" s="25">
        <v>10</v>
      </c>
      <c r="G32" s="25">
        <v>6</v>
      </c>
      <c r="H32" s="25">
        <v>9</v>
      </c>
      <c r="I32" s="25"/>
      <c r="J32" s="25">
        <v>11</v>
      </c>
      <c r="K32" s="25">
        <v>11</v>
      </c>
      <c r="L32" s="25">
        <v>9</v>
      </c>
      <c r="M32" s="25">
        <v>9</v>
      </c>
      <c r="N32" s="25">
        <v>7</v>
      </c>
      <c r="O32" s="25"/>
      <c r="P32" s="26"/>
      <c r="Q32" s="24">
        <f t="shared" si="0"/>
        <v>72</v>
      </c>
      <c r="R32" s="34">
        <v>31</v>
      </c>
      <c r="S32" s="82">
        <f t="shared" si="1"/>
        <v>16</v>
      </c>
    </row>
    <row r="33" spans="1:19" ht="15.75" customHeight="1">
      <c r="A33" s="61">
        <v>15</v>
      </c>
      <c r="B33" s="34" t="s">
        <v>79</v>
      </c>
      <c r="C33" s="34"/>
      <c r="D33" s="21" t="s">
        <v>83</v>
      </c>
      <c r="E33" s="25"/>
      <c r="F33" s="25">
        <v>9</v>
      </c>
      <c r="G33" s="25">
        <v>6</v>
      </c>
      <c r="H33" s="25">
        <v>8</v>
      </c>
      <c r="I33" s="25"/>
      <c r="J33" s="25">
        <v>12</v>
      </c>
      <c r="K33" s="25">
        <v>9</v>
      </c>
      <c r="L33" s="25">
        <v>9</v>
      </c>
      <c r="M33" s="25">
        <v>9</v>
      </c>
      <c r="N33" s="25">
        <v>6</v>
      </c>
      <c r="O33" s="25"/>
      <c r="P33" s="26"/>
      <c r="Q33" s="24">
        <f t="shared" si="0"/>
        <v>68</v>
      </c>
      <c r="R33" s="34">
        <v>32</v>
      </c>
      <c r="S33" s="82">
        <f t="shared" si="1"/>
        <v>15</v>
      </c>
    </row>
    <row r="34" spans="1:19" ht="15.75" customHeight="1">
      <c r="A34" s="61">
        <v>59</v>
      </c>
      <c r="B34" s="34" t="s">
        <v>79</v>
      </c>
      <c r="C34" s="34"/>
      <c r="D34" s="21" t="s">
        <v>83</v>
      </c>
      <c r="E34" s="34"/>
      <c r="F34" s="34">
        <v>9</v>
      </c>
      <c r="G34" s="34">
        <v>6</v>
      </c>
      <c r="H34" s="34">
        <v>8</v>
      </c>
      <c r="I34" s="34"/>
      <c r="J34" s="34">
        <v>12</v>
      </c>
      <c r="K34" s="34">
        <v>9</v>
      </c>
      <c r="L34" s="34">
        <v>9</v>
      </c>
      <c r="M34" s="34">
        <v>9</v>
      </c>
      <c r="N34" s="34">
        <v>6</v>
      </c>
      <c r="O34" s="34"/>
      <c r="P34" s="34"/>
      <c r="Q34" s="24">
        <f aca="true" t="shared" si="2" ref="Q34:Q65">IF(D34="","",SUM(E34:O34)-(P34))</f>
        <v>68</v>
      </c>
      <c r="R34" s="34">
        <v>33</v>
      </c>
      <c r="S34" s="82">
        <f aca="true" t="shared" si="3" ref="S34:S60">SUM(E34:G34)</f>
        <v>15</v>
      </c>
    </row>
    <row r="35" spans="1:19" ht="15.75" customHeight="1">
      <c r="A35" s="61">
        <v>13</v>
      </c>
      <c r="B35" s="34" t="s">
        <v>79</v>
      </c>
      <c r="C35" s="34"/>
      <c r="D35" s="21" t="s">
        <v>81</v>
      </c>
      <c r="E35" s="34"/>
      <c r="F35" s="34">
        <v>9</v>
      </c>
      <c r="G35" s="34"/>
      <c r="H35" s="34">
        <v>8</v>
      </c>
      <c r="I35" s="34"/>
      <c r="J35" s="34">
        <v>12</v>
      </c>
      <c r="K35" s="34">
        <v>9</v>
      </c>
      <c r="L35" s="34">
        <v>9</v>
      </c>
      <c r="M35" s="34">
        <v>10</v>
      </c>
      <c r="N35" s="34">
        <v>6</v>
      </c>
      <c r="O35" s="34"/>
      <c r="P35" s="34"/>
      <c r="Q35" s="24">
        <f t="shared" si="2"/>
        <v>63</v>
      </c>
      <c r="R35" s="34">
        <v>34</v>
      </c>
      <c r="S35" s="82">
        <f t="shared" si="3"/>
        <v>9</v>
      </c>
    </row>
    <row r="36" spans="1:19" ht="15.75" customHeight="1">
      <c r="A36" s="61">
        <v>57</v>
      </c>
      <c r="B36" s="34" t="s">
        <v>79</v>
      </c>
      <c r="C36" s="34"/>
      <c r="D36" s="21" t="s">
        <v>130</v>
      </c>
      <c r="E36" s="25"/>
      <c r="F36" s="25">
        <v>9</v>
      </c>
      <c r="G36" s="25"/>
      <c r="H36" s="25">
        <v>8</v>
      </c>
      <c r="I36" s="25"/>
      <c r="J36" s="25">
        <v>12</v>
      </c>
      <c r="K36" s="25">
        <v>9</v>
      </c>
      <c r="L36" s="25">
        <v>9</v>
      </c>
      <c r="M36" s="25">
        <v>10</v>
      </c>
      <c r="N36" s="25">
        <v>6</v>
      </c>
      <c r="O36" s="25"/>
      <c r="P36" s="34"/>
      <c r="Q36" s="24">
        <f t="shared" si="2"/>
        <v>63</v>
      </c>
      <c r="R36" s="34">
        <v>35</v>
      </c>
      <c r="S36" s="82">
        <f t="shared" si="3"/>
        <v>9</v>
      </c>
    </row>
    <row r="37" spans="1:19" ht="15.75" customHeight="1">
      <c r="A37" s="61">
        <v>14</v>
      </c>
      <c r="B37" s="34" t="s">
        <v>79</v>
      </c>
      <c r="C37" s="34"/>
      <c r="D37" s="21" t="s">
        <v>82</v>
      </c>
      <c r="E37" s="25"/>
      <c r="F37" s="25">
        <v>9</v>
      </c>
      <c r="G37" s="25"/>
      <c r="H37" s="25">
        <v>8</v>
      </c>
      <c r="I37" s="25"/>
      <c r="J37" s="25">
        <v>12</v>
      </c>
      <c r="K37" s="25">
        <v>9</v>
      </c>
      <c r="L37" s="25">
        <v>9</v>
      </c>
      <c r="M37" s="25">
        <v>9</v>
      </c>
      <c r="N37" s="25">
        <v>6</v>
      </c>
      <c r="O37" s="25"/>
      <c r="P37" s="26"/>
      <c r="Q37" s="24">
        <f t="shared" si="2"/>
        <v>62</v>
      </c>
      <c r="R37" s="34">
        <v>36</v>
      </c>
      <c r="S37" s="82">
        <f t="shared" si="3"/>
        <v>9</v>
      </c>
    </row>
    <row r="38" spans="1:19" ht="15.75" customHeight="1">
      <c r="A38" s="61">
        <v>58</v>
      </c>
      <c r="B38" s="34" t="s">
        <v>79</v>
      </c>
      <c r="C38" s="34"/>
      <c r="D38" s="21" t="s">
        <v>82</v>
      </c>
      <c r="E38" s="34"/>
      <c r="F38" s="34">
        <v>9</v>
      </c>
      <c r="G38" s="34"/>
      <c r="H38" s="34">
        <v>8</v>
      </c>
      <c r="I38" s="34"/>
      <c r="J38" s="34">
        <v>12</v>
      </c>
      <c r="K38" s="34">
        <v>9</v>
      </c>
      <c r="L38" s="34">
        <v>9</v>
      </c>
      <c r="M38" s="34">
        <v>9</v>
      </c>
      <c r="N38" s="34">
        <v>6</v>
      </c>
      <c r="O38" s="34"/>
      <c r="P38" s="34"/>
      <c r="Q38" s="24">
        <f t="shared" si="2"/>
        <v>62</v>
      </c>
      <c r="R38" s="34">
        <v>37</v>
      </c>
      <c r="S38" s="82">
        <f t="shared" si="3"/>
        <v>9</v>
      </c>
    </row>
    <row r="39" spans="1:19" ht="15.75" customHeight="1">
      <c r="A39" s="61">
        <v>20</v>
      </c>
      <c r="B39" s="34" t="s">
        <v>69</v>
      </c>
      <c r="C39" s="34"/>
      <c r="D39" s="21" t="s">
        <v>90</v>
      </c>
      <c r="E39" s="25"/>
      <c r="F39" s="25">
        <v>9</v>
      </c>
      <c r="G39" s="25"/>
      <c r="H39" s="25">
        <v>7</v>
      </c>
      <c r="I39" s="25"/>
      <c r="J39" s="25">
        <v>11</v>
      </c>
      <c r="K39" s="25">
        <v>10</v>
      </c>
      <c r="L39" s="25">
        <v>10</v>
      </c>
      <c r="M39" s="25">
        <v>9</v>
      </c>
      <c r="N39" s="25">
        <v>6</v>
      </c>
      <c r="O39" s="25"/>
      <c r="P39" s="26"/>
      <c r="Q39" s="24">
        <f t="shared" si="2"/>
        <v>62</v>
      </c>
      <c r="R39" s="34">
        <v>38</v>
      </c>
      <c r="S39" s="82">
        <f t="shared" si="3"/>
        <v>9</v>
      </c>
    </row>
    <row r="40" spans="1:19" ht="15.75" customHeight="1">
      <c r="A40" s="61">
        <v>30</v>
      </c>
      <c r="B40" s="34" t="s">
        <v>102</v>
      </c>
      <c r="C40" s="34"/>
      <c r="D40" s="21" t="s">
        <v>104</v>
      </c>
      <c r="E40" s="34"/>
      <c r="F40" s="34"/>
      <c r="G40" s="34"/>
      <c r="H40" s="34">
        <v>10</v>
      </c>
      <c r="I40" s="34"/>
      <c r="J40" s="34">
        <v>12</v>
      </c>
      <c r="K40" s="34">
        <v>9</v>
      </c>
      <c r="L40" s="34">
        <v>9</v>
      </c>
      <c r="M40" s="34">
        <v>10</v>
      </c>
      <c r="N40" s="34">
        <v>7</v>
      </c>
      <c r="O40" s="34"/>
      <c r="P40" s="34"/>
      <c r="Q40" s="24">
        <f t="shared" si="2"/>
        <v>57</v>
      </c>
      <c r="R40" s="34">
        <v>39</v>
      </c>
      <c r="S40" s="82">
        <f t="shared" si="3"/>
        <v>0</v>
      </c>
    </row>
    <row r="41" spans="1:19" ht="15.75" customHeight="1">
      <c r="A41" s="61">
        <v>31</v>
      </c>
      <c r="B41" s="34" t="s">
        <v>102</v>
      </c>
      <c r="C41" s="34"/>
      <c r="D41" s="21" t="s">
        <v>105</v>
      </c>
      <c r="E41" s="34"/>
      <c r="F41" s="34"/>
      <c r="G41" s="34"/>
      <c r="H41" s="34">
        <v>9</v>
      </c>
      <c r="I41" s="34"/>
      <c r="J41" s="34">
        <v>11</v>
      </c>
      <c r="K41" s="34">
        <v>10</v>
      </c>
      <c r="L41" s="34">
        <v>10</v>
      </c>
      <c r="M41" s="34">
        <v>10</v>
      </c>
      <c r="N41" s="34">
        <v>6</v>
      </c>
      <c r="O41" s="34"/>
      <c r="P41" s="34"/>
      <c r="Q41" s="24">
        <f t="shared" si="2"/>
        <v>56</v>
      </c>
      <c r="R41" s="34">
        <v>40</v>
      </c>
      <c r="S41" s="82">
        <f t="shared" si="3"/>
        <v>0</v>
      </c>
    </row>
    <row r="42" spans="1:19" ht="15.75" customHeight="1">
      <c r="A42" s="61">
        <v>17</v>
      </c>
      <c r="B42" s="34" t="s">
        <v>69</v>
      </c>
      <c r="C42" s="34"/>
      <c r="D42" s="21" t="s">
        <v>87</v>
      </c>
      <c r="E42" s="25"/>
      <c r="F42" s="25"/>
      <c r="G42" s="25"/>
      <c r="H42" s="25">
        <v>7</v>
      </c>
      <c r="I42" s="25"/>
      <c r="J42" s="25">
        <v>11</v>
      </c>
      <c r="K42" s="25">
        <v>10</v>
      </c>
      <c r="L42" s="25">
        <v>10</v>
      </c>
      <c r="M42" s="25">
        <v>9</v>
      </c>
      <c r="N42" s="25">
        <v>6</v>
      </c>
      <c r="O42" s="25"/>
      <c r="P42" s="26"/>
      <c r="Q42" s="24">
        <f t="shared" si="2"/>
        <v>53</v>
      </c>
      <c r="R42" s="34">
        <v>41</v>
      </c>
      <c r="S42" s="82">
        <f t="shared" si="3"/>
        <v>0</v>
      </c>
    </row>
    <row r="43" spans="1:19" ht="15.75" customHeight="1">
      <c r="A43" s="61">
        <v>19</v>
      </c>
      <c r="B43" s="34" t="s">
        <v>69</v>
      </c>
      <c r="C43" s="34"/>
      <c r="D43" s="21" t="s">
        <v>89</v>
      </c>
      <c r="E43" s="25"/>
      <c r="F43" s="25"/>
      <c r="G43" s="25"/>
      <c r="H43" s="25">
        <v>7</v>
      </c>
      <c r="I43" s="25"/>
      <c r="J43" s="25">
        <v>11</v>
      </c>
      <c r="K43" s="25">
        <v>9</v>
      </c>
      <c r="L43" s="25">
        <v>9</v>
      </c>
      <c r="M43" s="25">
        <v>9</v>
      </c>
      <c r="N43" s="25">
        <v>6</v>
      </c>
      <c r="O43" s="25"/>
      <c r="P43" s="26"/>
      <c r="Q43" s="24">
        <f t="shared" si="2"/>
        <v>51</v>
      </c>
      <c r="R43" s="34">
        <v>42</v>
      </c>
      <c r="S43" s="82">
        <f t="shared" si="3"/>
        <v>0</v>
      </c>
    </row>
    <row r="44" spans="1:19" ht="15.75" customHeight="1">
      <c r="A44" s="61">
        <v>18</v>
      </c>
      <c r="B44" s="34" t="s">
        <v>69</v>
      </c>
      <c r="C44" s="34"/>
      <c r="D44" s="21" t="s">
        <v>88</v>
      </c>
      <c r="E44" s="25"/>
      <c r="F44" s="25"/>
      <c r="G44" s="25"/>
      <c r="H44" s="25">
        <v>7</v>
      </c>
      <c r="I44" s="25"/>
      <c r="J44" s="25">
        <v>10</v>
      </c>
      <c r="K44" s="25">
        <v>9</v>
      </c>
      <c r="L44" s="25">
        <v>9</v>
      </c>
      <c r="M44" s="25">
        <v>9</v>
      </c>
      <c r="N44" s="25">
        <v>6</v>
      </c>
      <c r="O44" s="25"/>
      <c r="P44" s="26"/>
      <c r="Q44" s="24">
        <f t="shared" si="2"/>
        <v>50</v>
      </c>
      <c r="R44" s="34">
        <v>43</v>
      </c>
      <c r="S44" s="82">
        <f t="shared" si="3"/>
        <v>0</v>
      </c>
    </row>
    <row r="45" spans="1:19" ht="15.75" customHeight="1">
      <c r="A45" s="61">
        <v>3</v>
      </c>
      <c r="B45" s="34" t="s">
        <v>64</v>
      </c>
      <c r="C45" s="34"/>
      <c r="D45" s="21" t="s">
        <v>67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24">
        <f t="shared" si="2"/>
        <v>0</v>
      </c>
      <c r="R45" s="34">
        <v>44</v>
      </c>
      <c r="S45" s="82">
        <f t="shared" si="3"/>
        <v>0</v>
      </c>
    </row>
    <row r="46" spans="1:19" ht="15.75" customHeight="1">
      <c r="A46" s="61">
        <v>10</v>
      </c>
      <c r="B46" s="34" t="s">
        <v>64</v>
      </c>
      <c r="C46" s="34"/>
      <c r="D46" s="21" t="s">
        <v>75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4">
        <f t="shared" si="2"/>
        <v>0</v>
      </c>
      <c r="R46" s="34">
        <v>45</v>
      </c>
      <c r="S46" s="82">
        <f t="shared" si="3"/>
        <v>0</v>
      </c>
    </row>
    <row r="47" spans="1:19" ht="15.75" customHeight="1">
      <c r="A47" s="61">
        <v>21</v>
      </c>
      <c r="B47" s="34" t="s">
        <v>93</v>
      </c>
      <c r="C47" s="34"/>
      <c r="D47" s="21" t="s">
        <v>94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24">
        <f t="shared" si="2"/>
        <v>0</v>
      </c>
      <c r="R47" s="34">
        <v>46</v>
      </c>
      <c r="S47" s="82">
        <f t="shared" si="3"/>
        <v>0</v>
      </c>
    </row>
    <row r="48" spans="1:19" ht="15.75" customHeight="1">
      <c r="A48" s="61">
        <v>22</v>
      </c>
      <c r="B48" s="34" t="s">
        <v>93</v>
      </c>
      <c r="C48" s="34"/>
      <c r="D48" s="21" t="s">
        <v>95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24">
        <f t="shared" si="2"/>
        <v>0</v>
      </c>
      <c r="R48" s="34">
        <v>47</v>
      </c>
      <c r="S48" s="82">
        <f t="shared" si="3"/>
        <v>0</v>
      </c>
    </row>
    <row r="49" spans="1:19" ht="15.75" customHeight="1">
      <c r="A49" s="61">
        <v>23</v>
      </c>
      <c r="B49" s="34" t="s">
        <v>93</v>
      </c>
      <c r="C49" s="34"/>
      <c r="D49" s="21" t="s">
        <v>96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24">
        <f t="shared" si="2"/>
        <v>0</v>
      </c>
      <c r="R49" s="34">
        <v>48</v>
      </c>
      <c r="S49" s="82">
        <f t="shared" si="3"/>
        <v>0</v>
      </c>
    </row>
    <row r="50" spans="1:19" ht="15.75" customHeight="1">
      <c r="A50" s="61">
        <v>24</v>
      </c>
      <c r="B50" s="34" t="s">
        <v>93</v>
      </c>
      <c r="C50" s="34"/>
      <c r="D50" s="21" t="s">
        <v>83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4">
        <f t="shared" si="2"/>
        <v>0</v>
      </c>
      <c r="R50" s="34">
        <v>49</v>
      </c>
      <c r="S50" s="82">
        <f t="shared" si="3"/>
        <v>0</v>
      </c>
    </row>
    <row r="51" spans="1:19" ht="15.75" customHeight="1">
      <c r="A51" s="61">
        <v>26</v>
      </c>
      <c r="B51" s="34" t="s">
        <v>97</v>
      </c>
      <c r="C51" s="34"/>
      <c r="D51" s="21" t="s">
        <v>99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24">
        <f t="shared" si="2"/>
        <v>0</v>
      </c>
      <c r="R51" s="34">
        <v>50</v>
      </c>
      <c r="S51" s="82">
        <f t="shared" si="3"/>
        <v>0</v>
      </c>
    </row>
    <row r="52" spans="1:19" ht="15.75" customHeight="1">
      <c r="A52" s="61">
        <v>29</v>
      </c>
      <c r="B52" s="34" t="s">
        <v>102</v>
      </c>
      <c r="C52" s="34"/>
      <c r="D52" s="21" t="s">
        <v>103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4">
        <f t="shared" si="2"/>
        <v>0</v>
      </c>
      <c r="R52" s="34">
        <v>51</v>
      </c>
      <c r="S52" s="82">
        <f t="shared" si="3"/>
        <v>0</v>
      </c>
    </row>
    <row r="53" spans="1:19" ht="15.75" customHeight="1">
      <c r="A53" s="61">
        <v>33</v>
      </c>
      <c r="B53" s="34" t="s">
        <v>97</v>
      </c>
      <c r="C53" s="34"/>
      <c r="D53" s="21" t="s">
        <v>108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24">
        <f t="shared" si="2"/>
        <v>0</v>
      </c>
      <c r="R53" s="34">
        <v>52</v>
      </c>
      <c r="S53" s="82">
        <f t="shared" si="3"/>
        <v>0</v>
      </c>
    </row>
    <row r="54" spans="1:19" ht="15.75" customHeight="1">
      <c r="A54" s="61">
        <v>35</v>
      </c>
      <c r="B54" s="34" t="s">
        <v>97</v>
      </c>
      <c r="C54" s="34"/>
      <c r="D54" s="21" t="s">
        <v>110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24">
        <f t="shared" si="2"/>
        <v>0</v>
      </c>
      <c r="R54" s="34">
        <v>53</v>
      </c>
      <c r="S54" s="82">
        <f t="shared" si="3"/>
        <v>0</v>
      </c>
    </row>
    <row r="55" spans="1:19" ht="15.75" customHeight="1">
      <c r="A55" s="61">
        <v>41</v>
      </c>
      <c r="B55" s="34" t="s">
        <v>115</v>
      </c>
      <c r="C55" s="34"/>
      <c r="D55" s="21" t="s">
        <v>116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24">
        <f t="shared" si="2"/>
        <v>0</v>
      </c>
      <c r="R55" s="34">
        <v>54</v>
      </c>
      <c r="S55" s="82">
        <f t="shared" si="3"/>
        <v>0</v>
      </c>
    </row>
    <row r="56" spans="1:19" ht="15.75" customHeight="1">
      <c r="A56" s="61">
        <v>42</v>
      </c>
      <c r="B56" s="34" t="s">
        <v>115</v>
      </c>
      <c r="C56" s="34"/>
      <c r="D56" s="21" t="s">
        <v>117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24">
        <f t="shared" si="2"/>
        <v>0</v>
      </c>
      <c r="R56" s="34">
        <v>55</v>
      </c>
      <c r="S56" s="82">
        <f t="shared" si="3"/>
        <v>0</v>
      </c>
    </row>
    <row r="57" spans="1:19" ht="15.75" customHeight="1">
      <c r="A57" s="61">
        <v>43</v>
      </c>
      <c r="B57" s="34" t="s">
        <v>115</v>
      </c>
      <c r="C57" s="34"/>
      <c r="D57" s="21" t="s">
        <v>118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24">
        <f t="shared" si="2"/>
        <v>0</v>
      </c>
      <c r="R57" s="34">
        <v>56</v>
      </c>
      <c r="S57" s="82">
        <f t="shared" si="3"/>
        <v>0</v>
      </c>
    </row>
    <row r="58" spans="1:19" ht="15.75" customHeight="1">
      <c r="A58" s="61">
        <v>44</v>
      </c>
      <c r="B58" s="34" t="s">
        <v>115</v>
      </c>
      <c r="C58" s="34"/>
      <c r="D58" s="21" t="s">
        <v>119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24">
        <f t="shared" si="2"/>
        <v>0</v>
      </c>
      <c r="R58" s="34">
        <v>57</v>
      </c>
      <c r="S58" s="82">
        <f t="shared" si="3"/>
        <v>0</v>
      </c>
    </row>
    <row r="59" spans="1:19" ht="15.75" customHeight="1">
      <c r="A59" s="61">
        <v>45</v>
      </c>
      <c r="B59" s="34" t="s">
        <v>120</v>
      </c>
      <c r="C59" s="34"/>
      <c r="D59" s="21" t="s">
        <v>121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4">
        <f t="shared" si="2"/>
        <v>0</v>
      </c>
      <c r="R59" s="34">
        <v>58</v>
      </c>
      <c r="S59" s="82">
        <f t="shared" si="3"/>
        <v>0</v>
      </c>
    </row>
    <row r="60" spans="1:19" ht="15.75" customHeight="1">
      <c r="A60" s="61">
        <v>49</v>
      </c>
      <c r="B60" s="34" t="s">
        <v>64</v>
      </c>
      <c r="C60" s="34"/>
      <c r="D60" s="21" t="s">
        <v>124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24">
        <f t="shared" si="2"/>
        <v>0</v>
      </c>
      <c r="R60" s="34">
        <v>59</v>
      </c>
      <c r="S60" s="82">
        <f t="shared" si="3"/>
        <v>0</v>
      </c>
    </row>
    <row r="61" spans="1:19" ht="15.75" customHeight="1">
      <c r="A61" s="61">
        <v>52</v>
      </c>
      <c r="B61" s="34" t="s">
        <v>64</v>
      </c>
      <c r="C61" s="34"/>
      <c r="D61" s="21" t="s">
        <v>125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24">
        <f t="shared" si="2"/>
        <v>0</v>
      </c>
      <c r="R61" s="34">
        <v>60</v>
      </c>
      <c r="S61" s="82">
        <f>SUM(E61:G61)</f>
        <v>0</v>
      </c>
    </row>
  </sheetData>
  <sheetProtection/>
  <printOptions gridLines="1"/>
  <pageMargins left="0.32" right="0.31" top="0.6" bottom="0.64" header="0.5" footer="0.5"/>
  <pageSetup orientation="portrait" paperSize="9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U17" sqref="U17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85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136</v>
      </c>
      <c r="E2" s="216"/>
      <c r="F2" s="219"/>
      <c r="G2" s="220" t="s">
        <v>58</v>
      </c>
      <c r="H2" s="221"/>
      <c r="I2" s="221"/>
      <c r="J2" s="222" t="s">
        <v>135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41</v>
      </c>
      <c r="C4" s="25"/>
      <c r="D4" s="25"/>
      <c r="E4" s="25">
        <v>7</v>
      </c>
      <c r="F4" s="25">
        <v>8</v>
      </c>
      <c r="G4" s="25">
        <v>9</v>
      </c>
      <c r="H4" s="25">
        <v>12</v>
      </c>
      <c r="I4" s="25">
        <v>9</v>
      </c>
      <c r="J4" s="25">
        <v>9</v>
      </c>
      <c r="K4" s="25">
        <v>10</v>
      </c>
      <c r="L4" s="25">
        <v>7</v>
      </c>
      <c r="M4" s="25"/>
      <c r="N4" s="26"/>
      <c r="O4" s="24">
        <f aca="true" t="shared" si="0" ref="O4:O11">IF(B4="","",SUM(C4:M4)-(N4))</f>
        <v>71</v>
      </c>
      <c r="P4" s="68"/>
      <c r="Q4" s="82">
        <f aca="true" t="shared" si="1" ref="Q4:Q43">SUM(C4:E4)</f>
        <v>7</v>
      </c>
    </row>
    <row r="5" spans="1:17" ht="15.75" customHeight="1">
      <c r="A5" s="61">
        <v>2</v>
      </c>
      <c r="B5" s="21">
        <v>16</v>
      </c>
      <c r="C5" s="25"/>
      <c r="D5" s="25">
        <v>9</v>
      </c>
      <c r="E5" s="25"/>
      <c r="F5" s="25">
        <v>7</v>
      </c>
      <c r="G5" s="25">
        <v>9</v>
      </c>
      <c r="H5" s="25">
        <v>11</v>
      </c>
      <c r="I5" s="25">
        <v>8</v>
      </c>
      <c r="J5" s="25">
        <v>9</v>
      </c>
      <c r="K5" s="25">
        <v>9</v>
      </c>
      <c r="L5" s="25">
        <v>8</v>
      </c>
      <c r="M5" s="25"/>
      <c r="N5" s="26"/>
      <c r="O5" s="24">
        <f t="shared" si="0"/>
        <v>70</v>
      </c>
      <c r="P5" s="68"/>
      <c r="Q5" s="82">
        <f t="shared" si="1"/>
        <v>9</v>
      </c>
    </row>
    <row r="6" spans="1:23" ht="15.75" customHeight="1">
      <c r="A6" s="61">
        <v>3</v>
      </c>
      <c r="B6" s="21">
        <v>21</v>
      </c>
      <c r="C6" s="25"/>
      <c r="D6" s="25"/>
      <c r="E6" s="25">
        <v>6</v>
      </c>
      <c r="F6" s="25">
        <v>7</v>
      </c>
      <c r="G6" s="25">
        <v>9</v>
      </c>
      <c r="H6" s="25">
        <v>12</v>
      </c>
      <c r="I6" s="25">
        <v>9</v>
      </c>
      <c r="J6" s="25">
        <v>10</v>
      </c>
      <c r="K6" s="25">
        <v>9</v>
      </c>
      <c r="L6" s="25">
        <v>7</v>
      </c>
      <c r="M6" s="25"/>
      <c r="N6" s="26"/>
      <c r="O6" s="24">
        <f t="shared" si="0"/>
        <v>69</v>
      </c>
      <c r="P6" s="68"/>
      <c r="Q6" s="82">
        <f t="shared" si="1"/>
        <v>6</v>
      </c>
      <c r="S6" s="213"/>
      <c r="T6" s="213"/>
      <c r="U6" s="137"/>
      <c r="V6" s="145"/>
      <c r="W6" s="139"/>
    </row>
    <row r="7" spans="1:23" ht="15.75" customHeight="1">
      <c r="A7" s="61">
        <v>4</v>
      </c>
      <c r="B7" s="21">
        <v>30</v>
      </c>
      <c r="C7" s="25"/>
      <c r="D7" s="25"/>
      <c r="E7" s="25">
        <v>6</v>
      </c>
      <c r="F7" s="25">
        <v>8</v>
      </c>
      <c r="G7" s="25"/>
      <c r="H7" s="25">
        <v>11</v>
      </c>
      <c r="I7" s="25">
        <v>9</v>
      </c>
      <c r="J7" s="25">
        <v>8</v>
      </c>
      <c r="K7" s="25">
        <v>10</v>
      </c>
      <c r="L7" s="25">
        <v>7</v>
      </c>
      <c r="M7" s="25"/>
      <c r="N7" s="26"/>
      <c r="O7" s="24">
        <f t="shared" si="0"/>
        <v>59</v>
      </c>
      <c r="P7" s="68"/>
      <c r="Q7" s="82">
        <f t="shared" si="1"/>
        <v>6</v>
      </c>
      <c r="S7" s="213"/>
      <c r="T7" s="213"/>
      <c r="U7" s="137"/>
      <c r="V7" s="145"/>
      <c r="W7" s="139"/>
    </row>
    <row r="8" spans="1:23" ht="15.75" customHeight="1">
      <c r="A8" s="61">
        <v>5</v>
      </c>
      <c r="B8" s="21">
        <v>3</v>
      </c>
      <c r="C8" s="25"/>
      <c r="D8" s="25"/>
      <c r="E8" s="25"/>
      <c r="F8" s="25">
        <v>8</v>
      </c>
      <c r="G8" s="25"/>
      <c r="H8" s="25">
        <v>13</v>
      </c>
      <c r="I8" s="25">
        <v>10</v>
      </c>
      <c r="J8" s="25">
        <v>10</v>
      </c>
      <c r="K8" s="25">
        <v>10</v>
      </c>
      <c r="L8" s="25">
        <v>7</v>
      </c>
      <c r="M8" s="25"/>
      <c r="N8" s="26"/>
      <c r="O8" s="24">
        <f t="shared" si="0"/>
        <v>58</v>
      </c>
      <c r="P8" s="68"/>
      <c r="Q8" s="82">
        <f t="shared" si="1"/>
        <v>0</v>
      </c>
      <c r="S8" s="213"/>
      <c r="T8" s="213"/>
      <c r="U8" s="137"/>
      <c r="V8" s="145"/>
      <c r="W8" s="139"/>
    </row>
    <row r="9" spans="1:22" ht="15.75" customHeight="1">
      <c r="A9" s="61">
        <v>6</v>
      </c>
      <c r="B9" s="21">
        <v>2</v>
      </c>
      <c r="C9" s="25"/>
      <c r="D9" s="25"/>
      <c r="E9" s="25"/>
      <c r="F9" s="25">
        <v>7</v>
      </c>
      <c r="G9" s="25"/>
      <c r="H9" s="25">
        <v>10</v>
      </c>
      <c r="I9" s="25">
        <v>9</v>
      </c>
      <c r="J9" s="25">
        <v>8</v>
      </c>
      <c r="K9" s="25">
        <v>9</v>
      </c>
      <c r="L9" s="25">
        <v>8</v>
      </c>
      <c r="M9" s="25"/>
      <c r="N9" s="26"/>
      <c r="O9" s="24">
        <f t="shared" si="0"/>
        <v>51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>
        <v>23</v>
      </c>
      <c r="C10" s="25"/>
      <c r="D10" s="25"/>
      <c r="E10" s="25"/>
      <c r="F10" s="25">
        <v>6</v>
      </c>
      <c r="G10" s="25"/>
      <c r="H10" s="25">
        <v>11</v>
      </c>
      <c r="I10" s="25">
        <v>8</v>
      </c>
      <c r="J10" s="25">
        <v>9</v>
      </c>
      <c r="K10" s="25">
        <v>10</v>
      </c>
      <c r="L10" s="25">
        <v>7</v>
      </c>
      <c r="M10" s="25"/>
      <c r="N10" s="26"/>
      <c r="O10" s="24">
        <f t="shared" si="0"/>
        <v>51</v>
      </c>
      <c r="P10" s="68"/>
      <c r="Q10" s="82">
        <f t="shared" si="1"/>
        <v>0</v>
      </c>
    </row>
    <row r="11" spans="1:17" ht="15.75" customHeight="1">
      <c r="A11" s="61">
        <v>8</v>
      </c>
      <c r="B11" s="21">
        <v>47</v>
      </c>
      <c r="C11" s="25"/>
      <c r="D11" s="25"/>
      <c r="E11" s="25"/>
      <c r="F11" s="25">
        <v>7</v>
      </c>
      <c r="G11" s="25"/>
      <c r="H11" s="25">
        <v>10</v>
      </c>
      <c r="I11" s="25">
        <v>8</v>
      </c>
      <c r="J11" s="25">
        <v>8</v>
      </c>
      <c r="K11" s="25">
        <v>9</v>
      </c>
      <c r="L11" s="25">
        <v>8</v>
      </c>
      <c r="M11" s="25"/>
      <c r="N11" s="26"/>
      <c r="O11" s="24">
        <f t="shared" si="0"/>
        <v>50</v>
      </c>
      <c r="P11" s="68"/>
      <c r="Q11" s="82">
        <f t="shared" si="1"/>
        <v>0</v>
      </c>
    </row>
    <row r="12" spans="1:17" ht="15.75" customHeight="1">
      <c r="A12" s="61">
        <v>9</v>
      </c>
      <c r="B12" s="2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4">
        <f aca="true" t="shared" si="2" ref="O12:O43">IF(B12="","",SUM(C12:M12)-(N12))</f>
      </c>
      <c r="P12" s="68"/>
      <c r="Q12" s="82">
        <f t="shared" si="1"/>
        <v>0</v>
      </c>
    </row>
    <row r="13" spans="1:17" ht="15.75" customHeight="1">
      <c r="A13" s="61">
        <v>10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4">
        <f t="shared" si="2"/>
      </c>
      <c r="P13" s="68"/>
      <c r="Q13" s="82">
        <f t="shared" si="1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2"/>
      </c>
      <c r="P14" s="68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4">
        <f t="shared" si="2"/>
      </c>
      <c r="P15" s="68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t="shared" si="2"/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6:T6"/>
    <mergeCell ref="S7:T7"/>
    <mergeCell ref="S8:T8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U16" sqref="U16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107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18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59</v>
      </c>
      <c r="C4" s="151">
        <v>18</v>
      </c>
      <c r="D4" s="151">
        <v>11</v>
      </c>
      <c r="E4" s="151">
        <v>6</v>
      </c>
      <c r="F4" s="151">
        <v>9</v>
      </c>
      <c r="G4" s="151">
        <v>12</v>
      </c>
      <c r="H4" s="151">
        <v>14</v>
      </c>
      <c r="I4" s="151">
        <v>9</v>
      </c>
      <c r="J4" s="151">
        <v>9</v>
      </c>
      <c r="K4" s="151">
        <v>10</v>
      </c>
      <c r="L4" s="151">
        <v>12</v>
      </c>
      <c r="M4" s="151">
        <v>4</v>
      </c>
      <c r="N4" s="152"/>
      <c r="O4" s="24">
        <f aca="true" t="shared" si="0" ref="O4:O15">IF(B4="","",SUM(C4:M4)-(N4))</f>
        <v>114</v>
      </c>
      <c r="P4" s="68"/>
      <c r="Q4" s="82">
        <f aca="true" t="shared" si="1" ref="Q4:Q43">SUM(C4:E4)</f>
        <v>35</v>
      </c>
    </row>
    <row r="5" spans="1:17" ht="15.75" customHeight="1">
      <c r="A5" s="61">
        <v>2</v>
      </c>
      <c r="B5" s="21">
        <v>41</v>
      </c>
      <c r="C5" s="151">
        <v>12</v>
      </c>
      <c r="D5" s="151"/>
      <c r="E5" s="151">
        <v>7</v>
      </c>
      <c r="F5" s="151">
        <v>7</v>
      </c>
      <c r="G5" s="151">
        <v>12</v>
      </c>
      <c r="H5" s="151">
        <v>11</v>
      </c>
      <c r="I5" s="151">
        <v>8</v>
      </c>
      <c r="J5" s="151">
        <v>9</v>
      </c>
      <c r="K5" s="151">
        <v>10</v>
      </c>
      <c r="L5" s="151">
        <v>10</v>
      </c>
      <c r="M5" s="151"/>
      <c r="N5" s="152"/>
      <c r="O5" s="24">
        <f t="shared" si="0"/>
        <v>86</v>
      </c>
      <c r="P5" s="68"/>
      <c r="Q5" s="82">
        <f t="shared" si="1"/>
        <v>19</v>
      </c>
    </row>
    <row r="6" spans="1:23" ht="15.75" customHeight="1">
      <c r="A6" s="61">
        <v>3</v>
      </c>
      <c r="B6" s="21">
        <v>31</v>
      </c>
      <c r="C6" s="151">
        <v>16</v>
      </c>
      <c r="D6" s="151"/>
      <c r="E6" s="151"/>
      <c r="F6" s="151">
        <v>8</v>
      </c>
      <c r="G6" s="151">
        <v>12</v>
      </c>
      <c r="H6" s="151">
        <v>12</v>
      </c>
      <c r="I6" s="151">
        <v>9</v>
      </c>
      <c r="J6" s="151">
        <v>9</v>
      </c>
      <c r="K6" s="151">
        <v>10</v>
      </c>
      <c r="L6" s="151">
        <v>10</v>
      </c>
      <c r="M6" s="151"/>
      <c r="N6" s="152"/>
      <c r="O6" s="24">
        <f t="shared" si="0"/>
        <v>86</v>
      </c>
      <c r="P6" s="68"/>
      <c r="Q6" s="82">
        <f t="shared" si="1"/>
        <v>16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34</v>
      </c>
      <c r="C7" s="151"/>
      <c r="D7" s="151">
        <v>10</v>
      </c>
      <c r="E7" s="151">
        <v>7</v>
      </c>
      <c r="F7" s="151">
        <v>7</v>
      </c>
      <c r="G7" s="151">
        <v>11</v>
      </c>
      <c r="H7" s="151">
        <v>11</v>
      </c>
      <c r="I7" s="151">
        <v>9</v>
      </c>
      <c r="J7" s="151">
        <v>9</v>
      </c>
      <c r="K7" s="151">
        <v>9</v>
      </c>
      <c r="L7" s="151">
        <v>10</v>
      </c>
      <c r="M7" s="151">
        <v>0</v>
      </c>
      <c r="N7" s="152"/>
      <c r="O7" s="24">
        <f t="shared" si="0"/>
        <v>83</v>
      </c>
      <c r="P7" s="68"/>
      <c r="Q7" s="82">
        <f t="shared" si="1"/>
        <v>17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67</v>
      </c>
      <c r="C8" s="151"/>
      <c r="D8" s="151"/>
      <c r="E8" s="151">
        <v>8</v>
      </c>
      <c r="F8" s="151">
        <v>8</v>
      </c>
      <c r="G8" s="151"/>
      <c r="H8" s="151">
        <v>11</v>
      </c>
      <c r="I8" s="151">
        <v>8</v>
      </c>
      <c r="J8" s="151">
        <v>9</v>
      </c>
      <c r="K8" s="151">
        <v>10</v>
      </c>
      <c r="L8" s="151">
        <v>11</v>
      </c>
      <c r="M8" s="151">
        <v>0</v>
      </c>
      <c r="N8" s="152"/>
      <c r="O8" s="24">
        <f t="shared" si="0"/>
        <v>65</v>
      </c>
      <c r="P8" s="68"/>
      <c r="Q8" s="82">
        <f t="shared" si="1"/>
        <v>8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15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24">
        <f t="shared" si="0"/>
        <v>0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>
        <v>30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24">
        <f t="shared" si="0"/>
        <v>0</v>
      </c>
      <c r="P10" s="68"/>
      <c r="Q10" s="82">
        <f t="shared" si="1"/>
        <v>0</v>
      </c>
    </row>
    <row r="11" spans="1:17" ht="15.75" customHeight="1">
      <c r="A11" s="61">
        <v>8</v>
      </c>
      <c r="B11" s="21">
        <v>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24">
        <f t="shared" si="0"/>
        <v>0</v>
      </c>
      <c r="P11" s="68"/>
      <c r="Q11" s="82">
        <f t="shared" si="1"/>
        <v>0</v>
      </c>
    </row>
    <row r="12" spans="1:17" ht="15.75" customHeight="1">
      <c r="A12" s="61">
        <v>9</v>
      </c>
      <c r="B12" s="21">
        <v>20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24">
        <f t="shared" si="0"/>
        <v>0</v>
      </c>
      <c r="P12" s="69"/>
      <c r="Q12" s="82">
        <f t="shared" si="1"/>
        <v>0</v>
      </c>
    </row>
    <row r="13" spans="1:17" ht="15.75" customHeight="1">
      <c r="A13" s="61">
        <v>10</v>
      </c>
      <c r="B13" s="21">
        <v>75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2"/>
      <c r="O13" s="24">
        <f t="shared" si="0"/>
        <v>0</v>
      </c>
      <c r="P13" s="35"/>
      <c r="Q13" s="82">
        <f t="shared" si="1"/>
        <v>0</v>
      </c>
    </row>
    <row r="14" spans="1:19" ht="15.75" customHeight="1">
      <c r="A14" s="61">
        <v>11</v>
      </c>
      <c r="B14" s="21">
        <v>11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24">
        <f t="shared" si="0"/>
        <v>0</v>
      </c>
      <c r="P14" s="35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>
        <v>35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24">
        <f t="shared" si="0"/>
        <v>0</v>
      </c>
      <c r="P15" s="69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aca="true" t="shared" si="2" ref="O16:O43">IF(B16="","",SUM(C16:M16)-(N16))</f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4" sqref="V14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78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 t="s">
        <v>138</v>
      </c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>
        <v>16</v>
      </c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2</v>
      </c>
      <c r="C4" s="25">
        <v>15</v>
      </c>
      <c r="D4" s="25">
        <v>9</v>
      </c>
      <c r="E4" s="25">
        <v>9</v>
      </c>
      <c r="F4" s="25">
        <v>9</v>
      </c>
      <c r="G4" s="25">
        <v>10</v>
      </c>
      <c r="H4" s="25">
        <v>12</v>
      </c>
      <c r="I4" s="25">
        <v>10</v>
      </c>
      <c r="J4" s="25">
        <v>9</v>
      </c>
      <c r="K4" s="25">
        <v>10</v>
      </c>
      <c r="L4" s="25">
        <v>10</v>
      </c>
      <c r="M4" s="25">
        <v>3</v>
      </c>
      <c r="N4" s="26"/>
      <c r="O4" s="24">
        <f aca="true" t="shared" si="0" ref="O4:O19">IF(B4="","",SUM(C4:M4)-(N4))</f>
        <v>106</v>
      </c>
      <c r="P4" s="68"/>
      <c r="Q4" s="82">
        <f aca="true" t="shared" si="1" ref="Q4:Q43">SUM(C4:E4)</f>
        <v>33</v>
      </c>
    </row>
    <row r="5" spans="1:17" ht="15.75" customHeight="1">
      <c r="A5" s="61">
        <v>2</v>
      </c>
      <c r="B5" s="21">
        <v>3</v>
      </c>
      <c r="C5" s="25">
        <v>13</v>
      </c>
      <c r="D5" s="25">
        <v>10</v>
      </c>
      <c r="E5" s="25">
        <v>8</v>
      </c>
      <c r="F5" s="25">
        <v>7</v>
      </c>
      <c r="G5" s="25">
        <v>9</v>
      </c>
      <c r="H5" s="25">
        <v>12</v>
      </c>
      <c r="I5" s="25">
        <v>9</v>
      </c>
      <c r="J5" s="25">
        <v>9</v>
      </c>
      <c r="K5" s="25">
        <v>9</v>
      </c>
      <c r="L5" s="25">
        <v>10</v>
      </c>
      <c r="M5" s="25">
        <v>3</v>
      </c>
      <c r="N5" s="26"/>
      <c r="O5" s="24">
        <f t="shared" si="0"/>
        <v>99</v>
      </c>
      <c r="P5" s="68"/>
      <c r="Q5" s="82">
        <f t="shared" si="1"/>
        <v>31</v>
      </c>
    </row>
    <row r="6" spans="1:23" ht="15.75" customHeight="1">
      <c r="A6" s="61">
        <v>3</v>
      </c>
      <c r="B6" s="21">
        <v>7</v>
      </c>
      <c r="C6" s="25">
        <v>16</v>
      </c>
      <c r="D6" s="25">
        <v>9</v>
      </c>
      <c r="E6" s="25">
        <v>9</v>
      </c>
      <c r="F6" s="25">
        <v>9</v>
      </c>
      <c r="G6" s="25"/>
      <c r="H6" s="25">
        <v>14</v>
      </c>
      <c r="I6" s="25">
        <v>9</v>
      </c>
      <c r="J6" s="25">
        <v>9</v>
      </c>
      <c r="K6" s="25">
        <v>11</v>
      </c>
      <c r="L6" s="25">
        <v>8</v>
      </c>
      <c r="M6" s="25">
        <v>3</v>
      </c>
      <c r="N6" s="26"/>
      <c r="O6" s="24">
        <f t="shared" si="0"/>
        <v>97</v>
      </c>
      <c r="P6" s="68"/>
      <c r="Q6" s="82">
        <f t="shared" si="1"/>
        <v>34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39</v>
      </c>
      <c r="C7" s="25"/>
      <c r="D7" s="25">
        <v>10</v>
      </c>
      <c r="E7" s="25">
        <v>8</v>
      </c>
      <c r="F7" s="25">
        <v>8</v>
      </c>
      <c r="G7" s="25">
        <v>11</v>
      </c>
      <c r="H7" s="25">
        <v>12</v>
      </c>
      <c r="I7" s="25">
        <v>10</v>
      </c>
      <c r="J7" s="25">
        <v>10</v>
      </c>
      <c r="K7" s="25">
        <v>10</v>
      </c>
      <c r="L7" s="25">
        <v>9</v>
      </c>
      <c r="M7" s="25"/>
      <c r="N7" s="26"/>
      <c r="O7" s="24">
        <f t="shared" si="0"/>
        <v>88</v>
      </c>
      <c r="P7" s="68"/>
      <c r="Q7" s="82">
        <f t="shared" si="1"/>
        <v>18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49</v>
      </c>
      <c r="C8" s="25">
        <v>14</v>
      </c>
      <c r="D8" s="25"/>
      <c r="E8" s="25">
        <v>7</v>
      </c>
      <c r="F8" s="25">
        <v>8</v>
      </c>
      <c r="G8" s="25">
        <v>10</v>
      </c>
      <c r="H8" s="25">
        <v>11</v>
      </c>
      <c r="I8" s="25">
        <v>9</v>
      </c>
      <c r="J8" s="25">
        <v>9</v>
      </c>
      <c r="K8" s="25">
        <v>10</v>
      </c>
      <c r="L8" s="25">
        <v>9</v>
      </c>
      <c r="M8" s="25"/>
      <c r="N8" s="26"/>
      <c r="O8" s="24">
        <f t="shared" si="0"/>
        <v>87</v>
      </c>
      <c r="P8" s="68"/>
      <c r="Q8" s="82">
        <f t="shared" si="1"/>
        <v>21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15</v>
      </c>
      <c r="C9" s="25">
        <v>14</v>
      </c>
      <c r="D9" s="25"/>
      <c r="E9" s="25">
        <v>8</v>
      </c>
      <c r="F9" s="25">
        <v>8</v>
      </c>
      <c r="G9" s="25">
        <v>9</v>
      </c>
      <c r="H9" s="25">
        <v>13</v>
      </c>
      <c r="I9" s="25">
        <v>8</v>
      </c>
      <c r="J9" s="25">
        <v>8</v>
      </c>
      <c r="K9" s="25">
        <v>11</v>
      </c>
      <c r="L9" s="25">
        <v>8</v>
      </c>
      <c r="M9" s="25"/>
      <c r="N9" s="26"/>
      <c r="O9" s="24">
        <f t="shared" si="0"/>
        <v>87</v>
      </c>
      <c r="P9" s="68"/>
      <c r="Q9" s="82">
        <f t="shared" si="1"/>
        <v>22</v>
      </c>
      <c r="V9" s="13"/>
    </row>
    <row r="10" spans="1:17" ht="15.75" customHeight="1">
      <c r="A10" s="61">
        <v>7</v>
      </c>
      <c r="B10" s="21">
        <v>42</v>
      </c>
      <c r="C10" s="25">
        <v>12</v>
      </c>
      <c r="D10" s="25"/>
      <c r="E10" s="25">
        <v>7</v>
      </c>
      <c r="F10" s="25">
        <v>8</v>
      </c>
      <c r="G10" s="25">
        <v>9</v>
      </c>
      <c r="H10" s="25">
        <v>12</v>
      </c>
      <c r="I10" s="25">
        <v>10</v>
      </c>
      <c r="J10" s="25">
        <v>9</v>
      </c>
      <c r="K10" s="25">
        <v>10</v>
      </c>
      <c r="L10" s="25">
        <v>8</v>
      </c>
      <c r="M10" s="25"/>
      <c r="N10" s="26"/>
      <c r="O10" s="24">
        <f t="shared" si="0"/>
        <v>85</v>
      </c>
      <c r="P10" s="68"/>
      <c r="Q10" s="82">
        <f t="shared" si="1"/>
        <v>19</v>
      </c>
    </row>
    <row r="11" spans="1:17" ht="15.75" customHeight="1">
      <c r="A11" s="61">
        <v>8</v>
      </c>
      <c r="B11" s="21">
        <v>11</v>
      </c>
      <c r="C11" s="25">
        <v>14</v>
      </c>
      <c r="D11" s="25"/>
      <c r="E11" s="25">
        <v>7</v>
      </c>
      <c r="F11" s="25">
        <v>7</v>
      </c>
      <c r="G11" s="25">
        <v>9</v>
      </c>
      <c r="H11" s="25">
        <v>12</v>
      </c>
      <c r="I11" s="25">
        <v>8</v>
      </c>
      <c r="J11" s="25">
        <v>8</v>
      </c>
      <c r="K11" s="25">
        <v>11</v>
      </c>
      <c r="L11" s="25">
        <v>8</v>
      </c>
      <c r="M11" s="25"/>
      <c r="N11" s="26"/>
      <c r="O11" s="24">
        <f t="shared" si="0"/>
        <v>84</v>
      </c>
      <c r="P11" s="68"/>
      <c r="Q11" s="82">
        <f t="shared" si="1"/>
        <v>21</v>
      </c>
    </row>
    <row r="12" spans="1:17" ht="15.75" customHeight="1">
      <c r="A12" s="61">
        <v>9</v>
      </c>
      <c r="B12" s="21">
        <v>8</v>
      </c>
      <c r="C12" s="25">
        <v>14</v>
      </c>
      <c r="D12" s="25"/>
      <c r="E12" s="25">
        <v>6</v>
      </c>
      <c r="F12" s="25">
        <v>8</v>
      </c>
      <c r="G12" s="25">
        <v>10</v>
      </c>
      <c r="H12" s="25">
        <v>11</v>
      </c>
      <c r="I12" s="25">
        <v>9</v>
      </c>
      <c r="J12" s="25">
        <v>8</v>
      </c>
      <c r="K12" s="25">
        <v>10</v>
      </c>
      <c r="L12" s="25">
        <v>8</v>
      </c>
      <c r="M12" s="25"/>
      <c r="N12" s="26"/>
      <c r="O12" s="24">
        <f t="shared" si="0"/>
        <v>84</v>
      </c>
      <c r="P12" s="68"/>
      <c r="Q12" s="82">
        <f t="shared" si="1"/>
        <v>20</v>
      </c>
    </row>
    <row r="13" spans="1:17" ht="15.75" customHeight="1">
      <c r="A13" s="61">
        <v>10</v>
      </c>
      <c r="B13" s="21">
        <v>6</v>
      </c>
      <c r="C13" s="25"/>
      <c r="D13" s="25">
        <v>9</v>
      </c>
      <c r="E13" s="25">
        <v>8</v>
      </c>
      <c r="F13" s="25">
        <v>8</v>
      </c>
      <c r="G13" s="25">
        <v>9</v>
      </c>
      <c r="H13" s="25">
        <v>12</v>
      </c>
      <c r="I13" s="25">
        <v>9</v>
      </c>
      <c r="J13" s="25">
        <v>10</v>
      </c>
      <c r="K13" s="25">
        <v>10</v>
      </c>
      <c r="L13" s="25">
        <v>8</v>
      </c>
      <c r="M13" s="25"/>
      <c r="N13" s="26"/>
      <c r="O13" s="24">
        <f t="shared" si="0"/>
        <v>83</v>
      </c>
      <c r="P13" s="68"/>
      <c r="Q13" s="82">
        <f t="shared" si="1"/>
        <v>17</v>
      </c>
    </row>
    <row r="14" spans="1:19" ht="15.75" customHeight="1">
      <c r="A14" s="61">
        <v>11</v>
      </c>
      <c r="B14" s="21">
        <v>46</v>
      </c>
      <c r="C14" s="25">
        <v>13</v>
      </c>
      <c r="D14" s="25"/>
      <c r="E14" s="25">
        <v>6</v>
      </c>
      <c r="F14" s="25">
        <v>8</v>
      </c>
      <c r="G14" s="25">
        <v>10</v>
      </c>
      <c r="H14" s="25">
        <v>11</v>
      </c>
      <c r="I14" s="25">
        <v>9</v>
      </c>
      <c r="J14" s="25">
        <v>8</v>
      </c>
      <c r="K14" s="25">
        <v>8</v>
      </c>
      <c r="L14" s="25">
        <v>8</v>
      </c>
      <c r="M14" s="25"/>
      <c r="N14" s="26"/>
      <c r="O14" s="24">
        <f t="shared" si="0"/>
        <v>81</v>
      </c>
      <c r="P14" s="68"/>
      <c r="Q14" s="82">
        <f t="shared" si="1"/>
        <v>19</v>
      </c>
      <c r="R14" s="136"/>
      <c r="S14" s="136"/>
    </row>
    <row r="15" spans="1:17" ht="15.75" customHeight="1">
      <c r="A15" s="61">
        <v>12</v>
      </c>
      <c r="B15" s="21">
        <v>26</v>
      </c>
      <c r="C15" s="25">
        <v>12</v>
      </c>
      <c r="D15" s="25"/>
      <c r="E15" s="25"/>
      <c r="F15" s="25">
        <v>6</v>
      </c>
      <c r="G15" s="25"/>
      <c r="H15" s="25">
        <v>10</v>
      </c>
      <c r="I15" s="25">
        <v>9</v>
      </c>
      <c r="J15" s="25">
        <v>8</v>
      </c>
      <c r="K15" s="25">
        <v>8</v>
      </c>
      <c r="L15" s="25">
        <v>7</v>
      </c>
      <c r="M15" s="25"/>
      <c r="N15" s="26"/>
      <c r="O15" s="24">
        <f t="shared" si="0"/>
        <v>60</v>
      </c>
      <c r="P15" s="68"/>
      <c r="Q15" s="82">
        <f t="shared" si="1"/>
        <v>12</v>
      </c>
    </row>
    <row r="16" spans="1:17" ht="15.75" customHeight="1">
      <c r="A16" s="61">
        <v>13</v>
      </c>
      <c r="B16" s="21">
        <v>58</v>
      </c>
      <c r="C16" s="25"/>
      <c r="D16" s="25"/>
      <c r="E16" s="25"/>
      <c r="F16" s="25">
        <v>7</v>
      </c>
      <c r="G16" s="25">
        <v>10</v>
      </c>
      <c r="H16" s="25">
        <v>10</v>
      </c>
      <c r="I16" s="25">
        <v>9</v>
      </c>
      <c r="J16" s="25">
        <v>8</v>
      </c>
      <c r="K16" s="25">
        <v>9</v>
      </c>
      <c r="L16" s="25">
        <v>7</v>
      </c>
      <c r="M16" s="141"/>
      <c r="N16" s="26">
        <v>1</v>
      </c>
      <c r="O16" s="24">
        <f t="shared" si="0"/>
        <v>59</v>
      </c>
      <c r="P16" s="68"/>
      <c r="Q16" s="82">
        <f t="shared" si="1"/>
        <v>0</v>
      </c>
    </row>
    <row r="17" spans="1:17" ht="15.75" customHeight="1">
      <c r="A17" s="61">
        <v>14</v>
      </c>
      <c r="B17" s="21">
        <v>16</v>
      </c>
      <c r="C17" s="25"/>
      <c r="D17" s="25"/>
      <c r="E17" s="25"/>
      <c r="F17" s="25">
        <v>7</v>
      </c>
      <c r="G17" s="25">
        <v>10</v>
      </c>
      <c r="H17" s="25">
        <v>11</v>
      </c>
      <c r="I17" s="25">
        <v>8</v>
      </c>
      <c r="J17" s="25">
        <v>9</v>
      </c>
      <c r="K17" s="25">
        <v>8</v>
      </c>
      <c r="L17" s="25">
        <v>7</v>
      </c>
      <c r="M17" s="25"/>
      <c r="N17" s="26">
        <v>1</v>
      </c>
      <c r="O17" s="24">
        <f t="shared" si="0"/>
        <v>59</v>
      </c>
      <c r="P17" s="68"/>
      <c r="Q17" s="82">
        <f t="shared" si="1"/>
        <v>0</v>
      </c>
    </row>
    <row r="18" spans="1:17" ht="15.75" customHeight="1">
      <c r="A18" s="61">
        <v>15</v>
      </c>
      <c r="B18" s="21">
        <v>52</v>
      </c>
      <c r="C18" s="25"/>
      <c r="D18" s="25"/>
      <c r="E18" s="25"/>
      <c r="F18" s="25">
        <v>7</v>
      </c>
      <c r="G18" s="25"/>
      <c r="H18" s="25">
        <v>10</v>
      </c>
      <c r="I18" s="25">
        <v>8</v>
      </c>
      <c r="J18" s="25">
        <v>8</v>
      </c>
      <c r="K18" s="25">
        <v>8</v>
      </c>
      <c r="L18" s="25">
        <v>7</v>
      </c>
      <c r="M18" s="25"/>
      <c r="N18" s="26"/>
      <c r="O18" s="24">
        <f t="shared" si="0"/>
        <v>48</v>
      </c>
      <c r="P18" s="68"/>
      <c r="Q18" s="82">
        <f t="shared" si="1"/>
        <v>0</v>
      </c>
    </row>
    <row r="19" spans="1:17" ht="15.75" customHeight="1">
      <c r="A19" s="61">
        <v>16</v>
      </c>
      <c r="B19" s="21">
        <v>40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4">
        <f t="shared" si="0"/>
        <v>0</v>
      </c>
      <c r="P19" s="68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aca="true" t="shared" si="2" ref="O20:O43">IF(B20="","",SUM(C20:M20)-(N20))</f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C43"/>
  <sheetViews>
    <sheetView zoomScalePageLayoutView="0" workbookViewId="0" topLeftCell="A1">
      <selection activeCell="V14" sqref="V14"/>
    </sheetView>
  </sheetViews>
  <sheetFormatPr defaultColWidth="9.140625" defaultRowHeight="15.75" customHeight="1"/>
  <cols>
    <col min="1" max="1" width="3.140625" style="2" customWidth="1"/>
    <col min="2" max="2" width="9.57421875" style="22" customWidth="1"/>
    <col min="3" max="13" width="4.28125" style="29" customWidth="1"/>
    <col min="14" max="14" width="4.8515625" style="29" customWidth="1"/>
    <col min="15" max="15" width="5.421875" style="1" customWidth="1"/>
    <col min="16" max="16" width="5.421875" style="5" customWidth="1"/>
    <col min="17" max="17" width="9.7109375" style="1" customWidth="1"/>
    <col min="18" max="16384" width="9.140625" style="1" customWidth="1"/>
  </cols>
  <sheetData>
    <row r="1" spans="1:19" ht="15.75" customHeight="1">
      <c r="A1" s="214" t="s">
        <v>39</v>
      </c>
      <c r="B1" s="215"/>
      <c r="C1" s="215"/>
      <c r="D1" s="216" t="s">
        <v>132</v>
      </c>
      <c r="E1" s="216"/>
      <c r="F1" s="216"/>
      <c r="G1" s="216"/>
      <c r="H1" s="216"/>
      <c r="I1" s="217"/>
      <c r="J1" s="217"/>
      <c r="K1" s="218"/>
      <c r="R1" s="124"/>
      <c r="S1" s="125"/>
    </row>
    <row r="2" spans="1:25" ht="15.75" customHeight="1">
      <c r="A2" s="214" t="s">
        <v>31</v>
      </c>
      <c r="B2" s="215"/>
      <c r="C2" s="215"/>
      <c r="D2" s="216"/>
      <c r="E2" s="216"/>
      <c r="F2" s="219"/>
      <c r="G2" s="220" t="s">
        <v>58</v>
      </c>
      <c r="H2" s="221"/>
      <c r="I2" s="221"/>
      <c r="J2" s="222" t="s">
        <v>137</v>
      </c>
      <c r="K2" s="223"/>
      <c r="L2" s="126"/>
      <c r="M2" s="127" t="s">
        <v>59</v>
      </c>
      <c r="N2" s="128"/>
      <c r="O2" s="128" t="s">
        <v>60</v>
      </c>
      <c r="P2" s="129"/>
      <c r="R2" s="130"/>
      <c r="S2" s="131"/>
      <c r="U2" s="132"/>
      <c r="V2" s="70"/>
      <c r="W2" s="70"/>
      <c r="X2" s="70"/>
      <c r="Y2" s="70"/>
    </row>
    <row r="3" spans="1:81" s="47" customFormat="1" ht="21" customHeight="1">
      <c r="A3" s="62"/>
      <c r="B3" s="43" t="s">
        <v>0</v>
      </c>
      <c r="C3" s="44" t="s">
        <v>2</v>
      </c>
      <c r="D3" s="44" t="s">
        <v>3</v>
      </c>
      <c r="E3" s="44" t="s">
        <v>4</v>
      </c>
      <c r="F3" s="44" t="s">
        <v>20</v>
      </c>
      <c r="G3" s="44" t="s">
        <v>5</v>
      </c>
      <c r="H3" s="44" t="s">
        <v>6</v>
      </c>
      <c r="I3" s="44" t="s">
        <v>7</v>
      </c>
      <c r="J3" s="44" t="s">
        <v>8</v>
      </c>
      <c r="K3" s="44" t="s">
        <v>19</v>
      </c>
      <c r="L3" s="44" t="s">
        <v>29</v>
      </c>
      <c r="M3" s="44" t="s">
        <v>17</v>
      </c>
      <c r="N3" s="45" t="s">
        <v>9</v>
      </c>
      <c r="O3" s="46" t="s">
        <v>41</v>
      </c>
      <c r="P3" s="41" t="s">
        <v>40</v>
      </c>
      <c r="Q3" s="71" t="s">
        <v>37</v>
      </c>
      <c r="R3" s="133"/>
      <c r="S3" s="134"/>
      <c r="T3" s="83"/>
      <c r="U3" s="135"/>
      <c r="V3" s="135"/>
      <c r="W3" s="135"/>
      <c r="X3" s="135"/>
      <c r="Y3" s="135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17" ht="15.75" customHeight="1">
      <c r="A4" s="61">
        <v>1</v>
      </c>
      <c r="B4" s="21">
        <v>16</v>
      </c>
      <c r="C4" s="25"/>
      <c r="D4" s="25">
        <v>9</v>
      </c>
      <c r="E4" s="25">
        <v>6</v>
      </c>
      <c r="F4" s="25">
        <v>8</v>
      </c>
      <c r="G4" s="25">
        <v>9</v>
      </c>
      <c r="H4" s="25">
        <v>12</v>
      </c>
      <c r="I4" s="25">
        <v>10</v>
      </c>
      <c r="J4" s="25">
        <v>10</v>
      </c>
      <c r="K4" s="25">
        <v>9</v>
      </c>
      <c r="L4" s="25">
        <v>7</v>
      </c>
      <c r="M4" s="25"/>
      <c r="N4" s="26"/>
      <c r="O4" s="24">
        <f aca="true" t="shared" si="0" ref="O4:O15">IF(B4="","",SUM(C4:M4)-(N4))</f>
        <v>80</v>
      </c>
      <c r="P4" s="68"/>
      <c r="Q4" s="82">
        <f aca="true" t="shared" si="1" ref="Q4:Q43">SUM(C4:E4)</f>
        <v>15</v>
      </c>
    </row>
    <row r="5" spans="1:17" ht="15.75" customHeight="1">
      <c r="A5" s="61">
        <v>2</v>
      </c>
      <c r="B5" s="21">
        <v>46</v>
      </c>
      <c r="C5" s="25"/>
      <c r="D5" s="25">
        <v>9</v>
      </c>
      <c r="E5" s="25"/>
      <c r="F5" s="25">
        <v>9</v>
      </c>
      <c r="G5" s="25">
        <v>10</v>
      </c>
      <c r="H5" s="25">
        <v>12</v>
      </c>
      <c r="I5" s="25">
        <v>10</v>
      </c>
      <c r="J5" s="25">
        <v>9</v>
      </c>
      <c r="K5" s="25">
        <v>10</v>
      </c>
      <c r="L5" s="25">
        <v>7</v>
      </c>
      <c r="M5" s="25"/>
      <c r="N5" s="26"/>
      <c r="O5" s="24">
        <f t="shared" si="0"/>
        <v>76</v>
      </c>
      <c r="P5" s="68"/>
      <c r="Q5" s="82">
        <f t="shared" si="1"/>
        <v>9</v>
      </c>
    </row>
    <row r="6" spans="1:23" ht="15.75" customHeight="1">
      <c r="A6" s="61">
        <v>3</v>
      </c>
      <c r="B6" s="21">
        <v>28</v>
      </c>
      <c r="C6" s="25"/>
      <c r="D6" s="25"/>
      <c r="E6" s="25"/>
      <c r="F6" s="25">
        <v>9</v>
      </c>
      <c r="G6" s="25">
        <v>10</v>
      </c>
      <c r="H6" s="25">
        <v>12</v>
      </c>
      <c r="I6" s="25">
        <v>11</v>
      </c>
      <c r="J6" s="25">
        <v>9</v>
      </c>
      <c r="K6" s="25">
        <v>10</v>
      </c>
      <c r="L6" s="25">
        <v>6</v>
      </c>
      <c r="M6" s="25"/>
      <c r="N6" s="26"/>
      <c r="O6" s="24">
        <f t="shared" si="0"/>
        <v>67</v>
      </c>
      <c r="P6" s="68"/>
      <c r="Q6" s="82">
        <f t="shared" si="1"/>
        <v>0</v>
      </c>
      <c r="S6" s="213"/>
      <c r="T6" s="213"/>
      <c r="U6" s="137"/>
      <c r="V6" s="138"/>
      <c r="W6" s="139"/>
    </row>
    <row r="7" spans="1:23" ht="15.75" customHeight="1">
      <c r="A7" s="61">
        <v>4</v>
      </c>
      <c r="B7" s="21">
        <v>19</v>
      </c>
      <c r="C7" s="25"/>
      <c r="D7" s="25"/>
      <c r="E7" s="25"/>
      <c r="F7" s="25"/>
      <c r="G7" s="25">
        <v>9</v>
      </c>
      <c r="H7" s="25">
        <v>11</v>
      </c>
      <c r="I7" s="25">
        <v>12</v>
      </c>
      <c r="J7" s="25">
        <v>11</v>
      </c>
      <c r="K7" s="25">
        <v>10</v>
      </c>
      <c r="L7" s="25">
        <v>6</v>
      </c>
      <c r="M7" s="25"/>
      <c r="N7" s="26"/>
      <c r="O7" s="24">
        <f t="shared" si="0"/>
        <v>59</v>
      </c>
      <c r="P7" s="68"/>
      <c r="Q7" s="82">
        <f t="shared" si="1"/>
        <v>0</v>
      </c>
      <c r="S7" s="213"/>
      <c r="T7" s="213"/>
      <c r="U7" s="137"/>
      <c r="V7" s="138"/>
      <c r="W7" s="139"/>
    </row>
    <row r="8" spans="1:23" ht="15.75" customHeight="1">
      <c r="A8" s="61">
        <v>5</v>
      </c>
      <c r="B8" s="21">
        <v>47</v>
      </c>
      <c r="C8" s="25"/>
      <c r="D8" s="25"/>
      <c r="E8" s="25"/>
      <c r="F8" s="25">
        <v>8</v>
      </c>
      <c r="G8" s="25"/>
      <c r="H8" s="25">
        <v>11</v>
      </c>
      <c r="I8" s="25">
        <v>10</v>
      </c>
      <c r="J8" s="25">
        <v>9</v>
      </c>
      <c r="K8" s="25">
        <v>10</v>
      </c>
      <c r="L8" s="25">
        <v>6</v>
      </c>
      <c r="M8" s="25"/>
      <c r="N8" s="26"/>
      <c r="O8" s="24">
        <f t="shared" si="0"/>
        <v>54</v>
      </c>
      <c r="P8" s="68"/>
      <c r="Q8" s="82">
        <f t="shared" si="1"/>
        <v>0</v>
      </c>
      <c r="S8" s="213"/>
      <c r="T8" s="213"/>
      <c r="U8" s="137"/>
      <c r="V8" s="138"/>
      <c r="W8" s="139"/>
    </row>
    <row r="9" spans="1:22" ht="15.75" customHeight="1">
      <c r="A9" s="61">
        <v>6</v>
      </c>
      <c r="B9" s="21">
        <v>3</v>
      </c>
      <c r="C9" s="25"/>
      <c r="D9" s="25"/>
      <c r="E9" s="25"/>
      <c r="F9" s="25"/>
      <c r="G9" s="25"/>
      <c r="H9" s="25">
        <v>11</v>
      </c>
      <c r="I9" s="25">
        <v>12</v>
      </c>
      <c r="J9" s="25">
        <v>11</v>
      </c>
      <c r="K9" s="25">
        <v>10</v>
      </c>
      <c r="L9" s="25">
        <v>6</v>
      </c>
      <c r="M9" s="25"/>
      <c r="N9" s="26"/>
      <c r="O9" s="24">
        <f t="shared" si="0"/>
        <v>50</v>
      </c>
      <c r="P9" s="68"/>
      <c r="Q9" s="82">
        <f t="shared" si="1"/>
        <v>0</v>
      </c>
      <c r="V9" s="13"/>
    </row>
    <row r="10" spans="1:17" ht="15.75" customHeight="1">
      <c r="A10" s="61">
        <v>7</v>
      </c>
      <c r="B10" s="21">
        <v>38</v>
      </c>
      <c r="C10" s="25"/>
      <c r="D10" s="25"/>
      <c r="E10" s="25"/>
      <c r="F10" s="25"/>
      <c r="G10" s="25"/>
      <c r="H10" s="25">
        <v>12</v>
      </c>
      <c r="I10" s="25">
        <v>12</v>
      </c>
      <c r="J10" s="25">
        <v>10</v>
      </c>
      <c r="K10" s="25">
        <v>10</v>
      </c>
      <c r="L10" s="25">
        <v>6</v>
      </c>
      <c r="M10" s="25"/>
      <c r="N10" s="26"/>
      <c r="O10" s="24">
        <f t="shared" si="0"/>
        <v>50</v>
      </c>
      <c r="P10" s="68"/>
      <c r="Q10" s="82">
        <f t="shared" si="1"/>
        <v>0</v>
      </c>
    </row>
    <row r="11" spans="1:17" ht="15.75" customHeight="1">
      <c r="A11" s="61">
        <v>8</v>
      </c>
      <c r="B11" s="21">
        <v>4</v>
      </c>
      <c r="C11" s="25"/>
      <c r="D11" s="25"/>
      <c r="E11" s="25"/>
      <c r="F11" s="25"/>
      <c r="G11" s="25"/>
      <c r="H11" s="25">
        <v>11</v>
      </c>
      <c r="I11" s="25">
        <v>10</v>
      </c>
      <c r="J11" s="25">
        <v>11</v>
      </c>
      <c r="K11" s="25">
        <v>10</v>
      </c>
      <c r="L11" s="25">
        <v>6</v>
      </c>
      <c r="M11" s="25"/>
      <c r="N11" s="26"/>
      <c r="O11" s="24">
        <f t="shared" si="0"/>
        <v>48</v>
      </c>
      <c r="P11" s="68"/>
      <c r="Q11" s="82">
        <f t="shared" si="1"/>
        <v>0</v>
      </c>
    </row>
    <row r="12" spans="1:17" ht="15.75" customHeight="1">
      <c r="A12" s="61">
        <v>9</v>
      </c>
      <c r="B12" s="21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4">
        <f t="shared" si="0"/>
      </c>
      <c r="P12" s="68"/>
      <c r="Q12" s="82">
        <f t="shared" si="1"/>
        <v>0</v>
      </c>
    </row>
    <row r="13" spans="1:17" ht="15.75" customHeight="1">
      <c r="A13" s="61">
        <v>10</v>
      </c>
      <c r="B13" s="21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4">
        <f t="shared" si="0"/>
      </c>
      <c r="P13" s="68"/>
      <c r="Q13" s="82">
        <f t="shared" si="1"/>
        <v>0</v>
      </c>
    </row>
    <row r="14" spans="1:19" ht="15.75" customHeight="1">
      <c r="A14" s="61">
        <v>11</v>
      </c>
      <c r="B14" s="2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>
        <f t="shared" si="0"/>
      </c>
      <c r="P14" s="68"/>
      <c r="Q14" s="82">
        <f t="shared" si="1"/>
        <v>0</v>
      </c>
      <c r="R14" s="136"/>
      <c r="S14" s="136"/>
    </row>
    <row r="15" spans="1:17" ht="15.75" customHeight="1">
      <c r="A15" s="61">
        <v>12</v>
      </c>
      <c r="B15" s="2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24">
        <f t="shared" si="0"/>
      </c>
      <c r="P15" s="68"/>
      <c r="Q15" s="82">
        <f t="shared" si="1"/>
        <v>0</v>
      </c>
    </row>
    <row r="16" spans="1:17" ht="15.75" customHeight="1">
      <c r="A16" s="61">
        <v>13</v>
      </c>
      <c r="B16" s="21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>
        <f aca="true" t="shared" si="2" ref="O16:O43">IF(B16="","",SUM(C16:M16)-(N16))</f>
      </c>
      <c r="P16" s="69"/>
      <c r="Q16" s="82">
        <f t="shared" si="1"/>
        <v>0</v>
      </c>
    </row>
    <row r="17" spans="1:17" ht="15.75" customHeight="1">
      <c r="A17" s="61">
        <v>14</v>
      </c>
      <c r="B17" s="2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24">
        <f t="shared" si="2"/>
      </c>
      <c r="P17" s="69"/>
      <c r="Q17" s="82">
        <f t="shared" si="1"/>
        <v>0</v>
      </c>
    </row>
    <row r="18" spans="1:17" ht="15.75" customHeight="1">
      <c r="A18" s="61">
        <v>15</v>
      </c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4">
        <f t="shared" si="2"/>
      </c>
      <c r="P18" s="68"/>
      <c r="Q18" s="82">
        <f t="shared" si="1"/>
        <v>0</v>
      </c>
    </row>
    <row r="19" spans="1:17" ht="15.75" customHeight="1">
      <c r="A19" s="61">
        <v>16</v>
      </c>
      <c r="B19" s="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4">
        <f t="shared" si="2"/>
      </c>
      <c r="P19" s="69"/>
      <c r="Q19" s="82">
        <f t="shared" si="1"/>
        <v>0</v>
      </c>
    </row>
    <row r="20" spans="1:17" ht="15.75" customHeight="1">
      <c r="A20" s="61">
        <v>17</v>
      </c>
      <c r="B20" s="2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24">
        <f t="shared" si="2"/>
      </c>
      <c r="P20" s="69"/>
      <c r="Q20" s="82">
        <f t="shared" si="1"/>
        <v>0</v>
      </c>
    </row>
    <row r="21" spans="1:17" ht="15.75" customHeight="1">
      <c r="A21" s="61">
        <v>18</v>
      </c>
      <c r="B21" s="2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4">
        <f t="shared" si="2"/>
      </c>
      <c r="P21" s="69"/>
      <c r="Q21" s="82">
        <f t="shared" si="1"/>
        <v>0</v>
      </c>
    </row>
    <row r="22" spans="1:17" ht="15.75" customHeight="1">
      <c r="A22" s="61">
        <v>19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4">
        <f t="shared" si="2"/>
      </c>
      <c r="P22" s="69"/>
      <c r="Q22" s="82">
        <f t="shared" si="1"/>
        <v>0</v>
      </c>
    </row>
    <row r="23" spans="1:17" ht="15.75" customHeight="1">
      <c r="A23" s="61">
        <v>20</v>
      </c>
      <c r="B23" s="21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4">
        <f t="shared" si="2"/>
      </c>
      <c r="P23" s="68"/>
      <c r="Q23" s="82">
        <f>SUM(C23:E23)</f>
        <v>0</v>
      </c>
    </row>
    <row r="24" spans="1:17" ht="15.75" customHeight="1">
      <c r="A24" s="61"/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4">
        <f t="shared" si="2"/>
      </c>
      <c r="P24" s="69"/>
      <c r="Q24" s="82">
        <f t="shared" si="1"/>
        <v>0</v>
      </c>
    </row>
    <row r="25" spans="1:17" ht="15.75" customHeight="1">
      <c r="A25" s="61"/>
      <c r="B25" s="2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4">
        <f t="shared" si="2"/>
      </c>
      <c r="P25" s="69"/>
      <c r="Q25" s="82">
        <f t="shared" si="1"/>
        <v>0</v>
      </c>
    </row>
    <row r="26" spans="1:17" ht="15.75" customHeight="1">
      <c r="A26" s="61"/>
      <c r="B26" s="21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4">
        <f t="shared" si="2"/>
      </c>
      <c r="P26" s="69"/>
      <c r="Q26" s="82">
        <f t="shared" si="1"/>
        <v>0</v>
      </c>
    </row>
    <row r="27" spans="1:17" ht="15.75" customHeight="1">
      <c r="A27" s="61"/>
      <c r="B27" s="21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4">
        <f t="shared" si="2"/>
      </c>
      <c r="P27" s="69"/>
      <c r="Q27" s="82">
        <f t="shared" si="1"/>
        <v>0</v>
      </c>
    </row>
    <row r="28" spans="1:17" ht="15.75" customHeight="1">
      <c r="A28" s="61"/>
      <c r="B28" s="2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4">
        <f t="shared" si="2"/>
      </c>
      <c r="P28" s="69"/>
      <c r="Q28" s="82">
        <f t="shared" si="1"/>
        <v>0</v>
      </c>
    </row>
    <row r="29" spans="1:17" ht="15.75" customHeight="1">
      <c r="A29" s="61"/>
      <c r="B29" s="2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4">
        <f t="shared" si="2"/>
      </c>
      <c r="P29" s="69"/>
      <c r="Q29" s="82">
        <f t="shared" si="1"/>
        <v>0</v>
      </c>
    </row>
    <row r="30" spans="1:17" ht="15.75" customHeight="1">
      <c r="A30" s="61"/>
      <c r="B30" s="2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4">
        <f t="shared" si="2"/>
      </c>
      <c r="P30" s="69"/>
      <c r="Q30" s="82">
        <f t="shared" si="1"/>
        <v>0</v>
      </c>
    </row>
    <row r="31" spans="1:17" ht="15.75" customHeight="1">
      <c r="A31" s="61"/>
      <c r="B31" s="2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4">
        <f t="shared" si="2"/>
      </c>
      <c r="P31" s="69"/>
      <c r="Q31" s="82">
        <f t="shared" si="1"/>
        <v>0</v>
      </c>
    </row>
    <row r="32" spans="1:17" ht="15.75" customHeight="1">
      <c r="A32" s="61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4">
        <f t="shared" si="2"/>
      </c>
      <c r="P32" s="69"/>
      <c r="Q32" s="82">
        <f t="shared" si="1"/>
        <v>0</v>
      </c>
    </row>
    <row r="33" spans="1:17" ht="15.75" customHeight="1">
      <c r="A33" s="61"/>
      <c r="B33" s="2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4">
        <f t="shared" si="2"/>
      </c>
      <c r="P33" s="69"/>
      <c r="Q33" s="82">
        <f t="shared" si="1"/>
        <v>0</v>
      </c>
    </row>
    <row r="34" spans="1:17" ht="15.75" customHeight="1">
      <c r="A34" s="61"/>
      <c r="B34" s="2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4">
        <f t="shared" si="2"/>
      </c>
      <c r="P34" s="69"/>
      <c r="Q34" s="82">
        <f t="shared" si="1"/>
        <v>0</v>
      </c>
    </row>
    <row r="35" spans="1:17" ht="15.75" customHeight="1">
      <c r="A35" s="61"/>
      <c r="B35" s="21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4">
        <f t="shared" si="2"/>
      </c>
      <c r="P35" s="69"/>
      <c r="Q35" s="82">
        <f t="shared" si="1"/>
        <v>0</v>
      </c>
    </row>
    <row r="36" spans="1:17" ht="15.75" customHeight="1">
      <c r="A36" s="61"/>
      <c r="B36" s="21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4">
        <f t="shared" si="2"/>
      </c>
      <c r="P36" s="69"/>
      <c r="Q36" s="82">
        <f t="shared" si="1"/>
        <v>0</v>
      </c>
    </row>
    <row r="37" spans="1:17" ht="15.75" customHeight="1">
      <c r="A37" s="61"/>
      <c r="B37" s="21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4">
        <f t="shared" si="2"/>
      </c>
      <c r="P37" s="69"/>
      <c r="Q37" s="82">
        <f t="shared" si="1"/>
        <v>0</v>
      </c>
    </row>
    <row r="38" spans="1:17" ht="15.75" customHeight="1">
      <c r="A38" s="61"/>
      <c r="B38" s="21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4">
        <f t="shared" si="2"/>
      </c>
      <c r="P38" s="69"/>
      <c r="Q38" s="82">
        <f t="shared" si="1"/>
        <v>0</v>
      </c>
    </row>
    <row r="39" spans="1:17" ht="15.75" customHeight="1">
      <c r="A39" s="61"/>
      <c r="B39" s="2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4">
        <f t="shared" si="2"/>
      </c>
      <c r="P39" s="69"/>
      <c r="Q39" s="82">
        <f t="shared" si="1"/>
        <v>0</v>
      </c>
    </row>
    <row r="40" spans="1:17" ht="15.75" customHeight="1">
      <c r="A40" s="61"/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  <c r="O40" s="24">
        <f t="shared" si="2"/>
      </c>
      <c r="P40" s="69"/>
      <c r="Q40" s="82">
        <f t="shared" si="1"/>
        <v>0</v>
      </c>
    </row>
    <row r="41" spans="1:17" ht="15.75" customHeight="1">
      <c r="A41" s="61"/>
      <c r="B41" s="21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4">
        <f t="shared" si="2"/>
      </c>
      <c r="P41" s="69"/>
      <c r="Q41" s="82">
        <f t="shared" si="1"/>
        <v>0</v>
      </c>
    </row>
    <row r="42" spans="1:17" ht="15.75" customHeight="1">
      <c r="A42" s="61"/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  <c r="O42" s="24">
        <f t="shared" si="2"/>
      </c>
      <c r="P42" s="69"/>
      <c r="Q42" s="82">
        <f t="shared" si="1"/>
        <v>0</v>
      </c>
    </row>
    <row r="43" spans="1:17" ht="15.75" customHeight="1">
      <c r="A43" s="61"/>
      <c r="B43" s="2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4">
        <f t="shared" si="2"/>
      </c>
      <c r="P43" s="69"/>
      <c r="Q43" s="82">
        <f t="shared" si="1"/>
        <v>0</v>
      </c>
    </row>
  </sheetData>
  <sheetProtection/>
  <mergeCells count="9">
    <mergeCell ref="S7:T7"/>
    <mergeCell ref="S8:T8"/>
    <mergeCell ref="S6:T6"/>
    <mergeCell ref="A1:C1"/>
    <mergeCell ref="D1:K1"/>
    <mergeCell ref="A2:C2"/>
    <mergeCell ref="D2:F2"/>
    <mergeCell ref="G2:I2"/>
    <mergeCell ref="J2:K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Scatolificio Ghedese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Marson</dc:creator>
  <cp:keywords/>
  <dc:description/>
  <cp:lastModifiedBy>fiorenzo pattaro</cp:lastModifiedBy>
  <cp:lastPrinted>2019-11-29T19:49:33Z</cp:lastPrinted>
  <dcterms:created xsi:type="dcterms:W3CDTF">2006-06-29T12:55:00Z</dcterms:created>
  <dcterms:modified xsi:type="dcterms:W3CDTF">2019-11-29T19:51:09Z</dcterms:modified>
  <cp:category/>
  <cp:version/>
  <cp:contentType/>
  <cp:contentStatus/>
</cp:coreProperties>
</file>