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Canarini\Mostre\2019\"/>
    </mc:Choice>
  </mc:AlternateContent>
  <bookViews>
    <workbookView xWindow="0" yWindow="0" windowWidth="16815" windowHeight="7755" tabRatio="934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abballe" sheetId="60" r:id="rId6"/>
    <sheet name="abbondanza" sheetId="62" r:id="rId7"/>
    <sheet name="bertoni" sheetId="79" r:id="rId8"/>
    <sheet name="bonetti" sheetId="64" r:id="rId9"/>
    <sheet name="bonfanti" sheetId="67" r:id="rId10"/>
    <sheet name="bressan" sheetId="80" r:id="rId11"/>
    <sheet name="cappelletti" sheetId="61" r:id="rId12"/>
    <sheet name="dalla valeria" sheetId="81" r:id="rId13"/>
    <sheet name="di maio" sheetId="77" r:id="rId14"/>
    <sheet name="di palma" sheetId="97" r:id="rId15"/>
    <sheet name="gerosa" sheetId="83" r:id="rId16"/>
    <sheet name="gioacchini" sheetId="96" r:id="rId17"/>
    <sheet name="mancini" sheetId="74" r:id="rId18"/>
    <sheet name="marson g." sheetId="87" r:id="rId19"/>
    <sheet name="marson u." sheetId="71" r:id="rId20"/>
    <sheet name="merlo" sheetId="91" r:id="rId21"/>
    <sheet name="midili" sheetId="73" r:id="rId22"/>
    <sheet name="orta" sheetId="66" r:id="rId23"/>
    <sheet name="pegorari" sheetId="84" r:id="rId24"/>
  </sheets>
  <definedNames>
    <definedName name="_xlnm._FilterDatabase" localSheetId="2" hidden="1">Stamm!$C$1:$C$160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" i="71" l="1"/>
  <c r="T3" i="83"/>
  <c r="T3" i="62"/>
  <c r="T3" i="79"/>
  <c r="T3" i="64"/>
  <c r="T3" i="80"/>
  <c r="T3" i="61"/>
  <c r="T3" i="97"/>
  <c r="T2" i="79"/>
  <c r="T2" i="64"/>
  <c r="T2" i="80"/>
  <c r="T2" i="61"/>
  <c r="T2" i="97"/>
  <c r="T2" i="96"/>
  <c r="E4" i="79"/>
  <c r="E4" i="64"/>
  <c r="E4" i="80"/>
  <c r="E4" i="61"/>
  <c r="E4" i="97"/>
  <c r="E4" i="96"/>
  <c r="K4" i="79"/>
  <c r="K4" i="64"/>
  <c r="K4" i="80"/>
  <c r="K4" i="61"/>
  <c r="K4" i="97"/>
  <c r="K4" i="96"/>
  <c r="O13" i="79" l="1"/>
  <c r="O12" i="79"/>
  <c r="O11" i="79"/>
  <c r="O10" i="79"/>
  <c r="O26" i="73"/>
  <c r="O21" i="73"/>
  <c r="O10" i="73"/>
  <c r="O7" i="73"/>
  <c r="O8" i="73"/>
  <c r="O13" i="73"/>
  <c r="O23" i="73"/>
  <c r="O16" i="73"/>
  <c r="O18" i="73"/>
  <c r="S26" i="2"/>
  <c r="S27" i="2"/>
  <c r="S32" i="2"/>
  <c r="S33" i="2"/>
  <c r="S54" i="2"/>
  <c r="S55" i="2"/>
  <c r="S145" i="1"/>
  <c r="V125" i="1" l="1"/>
  <c r="V124" i="1"/>
  <c r="V123" i="1"/>
  <c r="V122" i="1"/>
  <c r="V50" i="1"/>
  <c r="V49" i="1"/>
  <c r="V48" i="1"/>
  <c r="V47" i="1"/>
  <c r="V70" i="1"/>
  <c r="V69" i="1"/>
  <c r="V68" i="1"/>
  <c r="V67" i="1"/>
  <c r="V20" i="1"/>
  <c r="V19" i="1"/>
  <c r="V18" i="1"/>
  <c r="V17" i="1"/>
  <c r="V21" i="2"/>
  <c r="V20" i="2"/>
  <c r="V35" i="2"/>
  <c r="V34" i="2"/>
  <c r="V5" i="2"/>
  <c r="V4" i="2"/>
  <c r="V9" i="2"/>
  <c r="V8" i="2"/>
  <c r="V3" i="2"/>
  <c r="V2" i="2"/>
  <c r="V15" i="2"/>
  <c r="V14" i="2"/>
  <c r="V43" i="2"/>
  <c r="V42" i="2"/>
  <c r="V37" i="2"/>
  <c r="V71" i="1" l="1"/>
  <c r="V126" i="1"/>
  <c r="V51" i="1"/>
  <c r="V21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O28" i="77"/>
  <c r="O29" i="77"/>
  <c r="O30" i="77"/>
  <c r="O31" i="77"/>
  <c r="O32" i="77"/>
  <c r="O33" i="77"/>
  <c r="O34" i="77"/>
  <c r="O35" i="77"/>
  <c r="O36" i="77"/>
  <c r="O37" i="77"/>
  <c r="O38" i="77"/>
  <c r="O39" i="77"/>
  <c r="O40" i="77"/>
  <c r="O41" i="77"/>
  <c r="O42" i="77"/>
  <c r="O43" i="77"/>
  <c r="O44" i="77"/>
  <c r="O45" i="77"/>
  <c r="O28" i="97"/>
  <c r="O29" i="97"/>
  <c r="O30" i="97"/>
  <c r="O31" i="97"/>
  <c r="O32" i="97"/>
  <c r="O33" i="97"/>
  <c r="O34" i="97"/>
  <c r="O35" i="97"/>
  <c r="O36" i="97"/>
  <c r="O37" i="97"/>
  <c r="O38" i="97"/>
  <c r="O39" i="97"/>
  <c r="O40" i="97"/>
  <c r="O41" i="97"/>
  <c r="O42" i="97"/>
  <c r="O43" i="97"/>
  <c r="O44" i="97"/>
  <c r="O45" i="97"/>
  <c r="Q45" i="97"/>
  <c r="Q44" i="97"/>
  <c r="Q43" i="97"/>
  <c r="Q42" i="97"/>
  <c r="Q41" i="97"/>
  <c r="Q40" i="97"/>
  <c r="Q39" i="97"/>
  <c r="Q38" i="97"/>
  <c r="Q37" i="97"/>
  <c r="Q36" i="97"/>
  <c r="Q35" i="97"/>
  <c r="Q34" i="97"/>
  <c r="Q33" i="97"/>
  <c r="Q32" i="97"/>
  <c r="Q31" i="97"/>
  <c r="Q30" i="97"/>
  <c r="Q29" i="97"/>
  <c r="Q28" i="97"/>
  <c r="Q27" i="97"/>
  <c r="O27" i="97"/>
  <c r="Q26" i="97"/>
  <c r="O26" i="97"/>
  <c r="Q7" i="97"/>
  <c r="O7" i="97"/>
  <c r="Q11" i="97"/>
  <c r="O11" i="97"/>
  <c r="Q19" i="97"/>
  <c r="O19" i="97"/>
  <c r="Q9" i="97"/>
  <c r="O9" i="97"/>
  <c r="Q21" i="97"/>
  <c r="O21" i="97"/>
  <c r="Q15" i="97"/>
  <c r="O15" i="97"/>
  <c r="Q25" i="97"/>
  <c r="O25" i="97"/>
  <c r="Q13" i="97"/>
  <c r="O13" i="97"/>
  <c r="Q20" i="97"/>
  <c r="O20" i="97"/>
  <c r="Q16" i="97"/>
  <c r="O16" i="97"/>
  <c r="Q22" i="97"/>
  <c r="O22" i="97"/>
  <c r="Q17" i="97"/>
  <c r="O17" i="97"/>
  <c r="Q6" i="97"/>
  <c r="O6" i="97"/>
  <c r="Q10" i="97"/>
  <c r="O10" i="97"/>
  <c r="Q18" i="97"/>
  <c r="O18" i="97"/>
  <c r="Q8" i="97"/>
  <c r="O8" i="97"/>
  <c r="Q24" i="97"/>
  <c r="O24" i="97"/>
  <c r="Q12" i="97"/>
  <c r="O12" i="97"/>
  <c r="Q14" i="97"/>
  <c r="O14" i="97"/>
  <c r="Q23" i="97"/>
  <c r="O23" i="97"/>
  <c r="Q42" i="96"/>
  <c r="O42" i="96"/>
  <c r="Q41" i="96"/>
  <c r="O41" i="96"/>
  <c r="Q40" i="96"/>
  <c r="O40" i="96"/>
  <c r="Q39" i="96"/>
  <c r="O39" i="96"/>
  <c r="Q38" i="96"/>
  <c r="O38" i="96"/>
  <c r="Q37" i="96"/>
  <c r="O37" i="96"/>
  <c r="Q36" i="96"/>
  <c r="O36" i="96"/>
  <c r="Q35" i="96"/>
  <c r="O35" i="96"/>
  <c r="Q34" i="96"/>
  <c r="O34" i="96"/>
  <c r="Q33" i="96"/>
  <c r="O33" i="96"/>
  <c r="Q32" i="96"/>
  <c r="O32" i="96"/>
  <c r="Q31" i="96"/>
  <c r="O31" i="96"/>
  <c r="Q30" i="96"/>
  <c r="O30" i="96"/>
  <c r="Q29" i="96"/>
  <c r="O29" i="96"/>
  <c r="Q28" i="96"/>
  <c r="O28" i="96"/>
  <c r="Q27" i="96"/>
  <c r="O27" i="96"/>
  <c r="Q26" i="96"/>
  <c r="O26" i="96"/>
  <c r="Q25" i="96"/>
  <c r="O25" i="96"/>
  <c r="Q24" i="96"/>
  <c r="O24" i="96"/>
  <c r="Q23" i="96"/>
  <c r="O23" i="96"/>
  <c r="Q22" i="96"/>
  <c r="O22" i="96"/>
  <c r="Q21" i="96"/>
  <c r="O21" i="96"/>
  <c r="Q20" i="96"/>
  <c r="O20" i="96"/>
  <c r="Q19" i="96"/>
  <c r="O19" i="96"/>
  <c r="Q18" i="96"/>
  <c r="O18" i="96"/>
  <c r="Q17" i="96"/>
  <c r="O17" i="96"/>
  <c r="Q16" i="96"/>
  <c r="O16" i="96"/>
  <c r="Q15" i="96"/>
  <c r="O15" i="96"/>
  <c r="Q14" i="96"/>
  <c r="O14" i="96"/>
  <c r="Q13" i="96"/>
  <c r="O13" i="96"/>
  <c r="Q12" i="96"/>
  <c r="O12" i="96"/>
  <c r="Q11" i="96"/>
  <c r="O11" i="96"/>
  <c r="Q10" i="96"/>
  <c r="O10" i="96"/>
  <c r="Q9" i="96"/>
  <c r="O9" i="96"/>
  <c r="Q8" i="96"/>
  <c r="O8" i="96"/>
  <c r="Q7" i="96"/>
  <c r="O7" i="96"/>
  <c r="Q6" i="96"/>
  <c r="O6" i="96"/>
  <c r="O28" i="80"/>
  <c r="O29" i="80"/>
  <c r="O30" i="80"/>
  <c r="O31" i="80"/>
  <c r="O32" i="80"/>
  <c r="O33" i="80"/>
  <c r="O34" i="80"/>
  <c r="O35" i="80"/>
  <c r="O36" i="80"/>
  <c r="O37" i="80"/>
  <c r="O38" i="80"/>
  <c r="O39" i="80"/>
  <c r="O40" i="80"/>
  <c r="O41" i="80"/>
  <c r="O42" i="80"/>
  <c r="O43" i="80"/>
  <c r="O44" i="80"/>
  <c r="O45" i="80"/>
  <c r="R91" i="1"/>
  <c r="Q91" i="1"/>
  <c r="P91" i="1"/>
  <c r="O91" i="1"/>
  <c r="N91" i="1"/>
  <c r="M91" i="1"/>
  <c r="L91" i="1"/>
  <c r="K91" i="1"/>
  <c r="J91" i="1"/>
  <c r="I91" i="1"/>
  <c r="H91" i="1"/>
  <c r="G91" i="1"/>
  <c r="O19" i="67"/>
  <c r="O25" i="67"/>
  <c r="O20" i="67"/>
  <c r="O22" i="67"/>
  <c r="O21" i="67"/>
  <c r="O15" i="67"/>
  <c r="O26" i="67"/>
  <c r="O27" i="67"/>
  <c r="O28" i="67"/>
  <c r="O29" i="67"/>
  <c r="O30" i="67"/>
  <c r="O31" i="67"/>
  <c r="O32" i="67"/>
  <c r="O33" i="67"/>
  <c r="O34" i="67"/>
  <c r="O35" i="67"/>
  <c r="O36" i="67"/>
  <c r="O37" i="67"/>
  <c r="S147" i="1"/>
  <c r="Q45" i="91"/>
  <c r="O45" i="91"/>
  <c r="Q44" i="91"/>
  <c r="O44" i="91"/>
  <c r="Q43" i="91"/>
  <c r="O43" i="91"/>
  <c r="Q42" i="91"/>
  <c r="O42" i="91"/>
  <c r="Q41" i="91"/>
  <c r="O41" i="91"/>
  <c r="Q40" i="91"/>
  <c r="O40" i="91"/>
  <c r="Q39" i="91"/>
  <c r="O39" i="91"/>
  <c r="Q38" i="91"/>
  <c r="O38" i="91"/>
  <c r="Q37" i="91"/>
  <c r="O37" i="91"/>
  <c r="Q36" i="91"/>
  <c r="O36" i="91"/>
  <c r="Q35" i="91"/>
  <c r="O35" i="91"/>
  <c r="Q34" i="91"/>
  <c r="O34" i="91"/>
  <c r="Q33" i="91"/>
  <c r="O33" i="91"/>
  <c r="Q32" i="91"/>
  <c r="O32" i="91"/>
  <c r="Q31" i="91"/>
  <c r="O31" i="91"/>
  <c r="Q30" i="91"/>
  <c r="O30" i="91"/>
  <c r="Q29" i="91"/>
  <c r="O29" i="91"/>
  <c r="Q28" i="91"/>
  <c r="O28" i="91"/>
  <c r="Q27" i="91"/>
  <c r="O27" i="91"/>
  <c r="Q26" i="91"/>
  <c r="O26" i="91"/>
  <c r="Q8" i="91"/>
  <c r="O7" i="91"/>
  <c r="Q19" i="91"/>
  <c r="O8" i="91"/>
  <c r="Q21" i="91"/>
  <c r="O10" i="91"/>
  <c r="Q17" i="91"/>
  <c r="O13" i="91"/>
  <c r="Q15" i="91"/>
  <c r="O16" i="91"/>
  <c r="Q11" i="91"/>
  <c r="O19" i="91"/>
  <c r="Q13" i="91"/>
  <c r="O12" i="91"/>
  <c r="Q14" i="91"/>
  <c r="O14" i="91"/>
  <c r="Q12" i="91"/>
  <c r="O20" i="91"/>
  <c r="Q24" i="91"/>
  <c r="O24" i="91"/>
  <c r="Q20" i="91"/>
  <c r="O21" i="91"/>
  <c r="Q10" i="91"/>
  <c r="O9" i="91"/>
  <c r="Q23" i="91"/>
  <c r="O23" i="91"/>
  <c r="Q9" i="91"/>
  <c r="O17" i="91"/>
  <c r="Q25" i="91"/>
  <c r="O25" i="91"/>
  <c r="Q22" i="91"/>
  <c r="O22" i="91"/>
  <c r="Q7" i="91"/>
  <c r="O11" i="91"/>
  <c r="Q16" i="91"/>
  <c r="O15" i="91"/>
  <c r="Q6" i="91"/>
  <c r="O6" i="91"/>
  <c r="Q18" i="91"/>
  <c r="O18" i="91"/>
  <c r="O28" i="81"/>
  <c r="O29" i="81"/>
  <c r="O30" i="81"/>
  <c r="O31" i="81"/>
  <c r="O32" i="81"/>
  <c r="O33" i="81"/>
  <c r="O34" i="81"/>
  <c r="O35" i="81"/>
  <c r="O36" i="81"/>
  <c r="O37" i="81"/>
  <c r="O38" i="81"/>
  <c r="O39" i="81"/>
  <c r="O40" i="81"/>
  <c r="O41" i="81"/>
  <c r="O42" i="81"/>
  <c r="O43" i="81"/>
  <c r="O44" i="81"/>
  <c r="O45" i="81"/>
  <c r="O28" i="66"/>
  <c r="O37" i="66"/>
  <c r="O42" i="66"/>
  <c r="O43" i="66"/>
  <c r="O44" i="66"/>
  <c r="O45" i="66"/>
  <c r="R146" i="1"/>
  <c r="Q146" i="1"/>
  <c r="P146" i="1"/>
  <c r="O146" i="1"/>
  <c r="N146" i="1"/>
  <c r="M146" i="1"/>
  <c r="L146" i="1"/>
  <c r="K146" i="1"/>
  <c r="J146" i="1"/>
  <c r="I146" i="1"/>
  <c r="H146" i="1"/>
  <c r="G146" i="1"/>
  <c r="Q45" i="87"/>
  <c r="O45" i="87"/>
  <c r="Q44" i="87"/>
  <c r="O44" i="87"/>
  <c r="Q43" i="87"/>
  <c r="O43" i="87"/>
  <c r="Q42" i="87"/>
  <c r="O42" i="87"/>
  <c r="Q41" i="87"/>
  <c r="O41" i="87"/>
  <c r="Q40" i="87"/>
  <c r="O40" i="87"/>
  <c r="Q39" i="87"/>
  <c r="O39" i="87"/>
  <c r="Q38" i="87"/>
  <c r="O38" i="87"/>
  <c r="Q37" i="87"/>
  <c r="O37" i="87"/>
  <c r="Q36" i="87"/>
  <c r="O36" i="87"/>
  <c r="Q35" i="87"/>
  <c r="O35" i="87"/>
  <c r="Q34" i="87"/>
  <c r="O34" i="87"/>
  <c r="Q33" i="87"/>
  <c r="O33" i="87"/>
  <c r="Q32" i="87"/>
  <c r="O32" i="87"/>
  <c r="Q31" i="87"/>
  <c r="O31" i="87"/>
  <c r="Q30" i="87"/>
  <c r="O30" i="87"/>
  <c r="Q29" i="87"/>
  <c r="O29" i="87"/>
  <c r="Q28" i="87"/>
  <c r="O28" i="87"/>
  <c r="Q27" i="87"/>
  <c r="O27" i="87"/>
  <c r="Q26" i="87"/>
  <c r="O26" i="87"/>
  <c r="Q25" i="87"/>
  <c r="O25" i="87"/>
  <c r="Q24" i="87"/>
  <c r="O24" i="87"/>
  <c r="Q23" i="87"/>
  <c r="O23" i="87"/>
  <c r="Q22" i="87"/>
  <c r="O22" i="87"/>
  <c r="Q21" i="87"/>
  <c r="O21" i="87"/>
  <c r="Q20" i="87"/>
  <c r="O20" i="87"/>
  <c r="Q19" i="87"/>
  <c r="O19" i="87"/>
  <c r="Q18" i="87"/>
  <c r="O18" i="87"/>
  <c r="Q9" i="87"/>
  <c r="O9" i="87"/>
  <c r="Q16" i="87"/>
  <c r="O16" i="87"/>
  <c r="Q10" i="87"/>
  <c r="O10" i="87"/>
  <c r="Q12" i="87"/>
  <c r="O12" i="87"/>
  <c r="Q7" i="87"/>
  <c r="O7" i="87"/>
  <c r="Q11" i="87"/>
  <c r="O11" i="87"/>
  <c r="Q8" i="87"/>
  <c r="O8" i="87"/>
  <c r="Q6" i="87"/>
  <c r="O6" i="87"/>
  <c r="Q13" i="87"/>
  <c r="O13" i="87"/>
  <c r="Q15" i="87"/>
  <c r="O15" i="87"/>
  <c r="Q17" i="87"/>
  <c r="O17" i="87"/>
  <c r="Q14" i="87"/>
  <c r="O14" i="87"/>
  <c r="R151" i="1"/>
  <c r="Q151" i="1"/>
  <c r="P151" i="1"/>
  <c r="O151" i="1"/>
  <c r="N151" i="1"/>
  <c r="M151" i="1"/>
  <c r="L151" i="1"/>
  <c r="K151" i="1"/>
  <c r="J151" i="1"/>
  <c r="I151" i="1"/>
  <c r="H151" i="1"/>
  <c r="G151" i="1"/>
  <c r="R86" i="1"/>
  <c r="Q86" i="1"/>
  <c r="P86" i="1"/>
  <c r="O86" i="1"/>
  <c r="N86" i="1"/>
  <c r="M86" i="1"/>
  <c r="L86" i="1"/>
  <c r="K86" i="1"/>
  <c r="J86" i="1"/>
  <c r="I86" i="1"/>
  <c r="H86" i="1"/>
  <c r="G86" i="1"/>
  <c r="R31" i="1"/>
  <c r="Q31" i="1"/>
  <c r="P31" i="1"/>
  <c r="O31" i="1"/>
  <c r="N31" i="1"/>
  <c r="M31" i="1"/>
  <c r="L31" i="1"/>
  <c r="K31" i="1"/>
  <c r="J31" i="1"/>
  <c r="I31" i="1"/>
  <c r="H31" i="1"/>
  <c r="G3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R41" i="1"/>
  <c r="Q41" i="1"/>
  <c r="P41" i="1"/>
  <c r="O41" i="1"/>
  <c r="N41" i="1"/>
  <c r="M41" i="1"/>
  <c r="L41" i="1"/>
  <c r="K41" i="1"/>
  <c r="J41" i="1"/>
  <c r="I41" i="1"/>
  <c r="H41" i="1"/>
  <c r="G41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R71" i="1"/>
  <c r="Q71" i="1"/>
  <c r="P71" i="1"/>
  <c r="O71" i="1"/>
  <c r="N71" i="1"/>
  <c r="M71" i="1"/>
  <c r="L71" i="1"/>
  <c r="K71" i="1"/>
  <c r="J71" i="1"/>
  <c r="I71" i="1"/>
  <c r="H71" i="1"/>
  <c r="G71" i="1"/>
  <c r="R46" i="1"/>
  <c r="Q46" i="1"/>
  <c r="P46" i="1"/>
  <c r="O46" i="1"/>
  <c r="N46" i="1"/>
  <c r="M46" i="1"/>
  <c r="L46" i="1"/>
  <c r="K46" i="1"/>
  <c r="J46" i="1"/>
  <c r="I46" i="1"/>
  <c r="H46" i="1"/>
  <c r="G46" i="1"/>
  <c r="R36" i="1"/>
  <c r="Q36" i="1"/>
  <c r="P36" i="1"/>
  <c r="O36" i="1"/>
  <c r="N36" i="1"/>
  <c r="M36" i="1"/>
  <c r="L36" i="1"/>
  <c r="K36" i="1"/>
  <c r="J36" i="1"/>
  <c r="I36" i="1"/>
  <c r="H36" i="1"/>
  <c r="G3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R56" i="1"/>
  <c r="Q56" i="1"/>
  <c r="P56" i="1"/>
  <c r="O56" i="1"/>
  <c r="N56" i="1"/>
  <c r="M56" i="1"/>
  <c r="L56" i="1"/>
  <c r="K56" i="1"/>
  <c r="J56" i="1"/>
  <c r="I56" i="1"/>
  <c r="H56" i="1"/>
  <c r="G5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O19" i="62"/>
  <c r="O17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O41" i="62"/>
  <c r="O42" i="62"/>
  <c r="O43" i="62"/>
  <c r="O44" i="62"/>
  <c r="O45" i="62"/>
  <c r="R26" i="1"/>
  <c r="Q26" i="1"/>
  <c r="P26" i="1"/>
  <c r="O26" i="1"/>
  <c r="N26" i="1"/>
  <c r="M26" i="1"/>
  <c r="L26" i="1"/>
  <c r="K26" i="1"/>
  <c r="J26" i="1"/>
  <c r="I26" i="1"/>
  <c r="H26" i="1"/>
  <c r="G26" i="1"/>
  <c r="R51" i="1"/>
  <c r="Q51" i="1"/>
  <c r="P51" i="1"/>
  <c r="O51" i="1"/>
  <c r="N51" i="1"/>
  <c r="M51" i="1"/>
  <c r="L51" i="1"/>
  <c r="K51" i="1"/>
  <c r="J51" i="1"/>
  <c r="I51" i="1"/>
  <c r="H51" i="1"/>
  <c r="G5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R61" i="1"/>
  <c r="Q61" i="1"/>
  <c r="P61" i="1"/>
  <c r="O61" i="1"/>
  <c r="N61" i="1"/>
  <c r="M61" i="1"/>
  <c r="L61" i="1"/>
  <c r="K61" i="1"/>
  <c r="J61" i="1"/>
  <c r="I61" i="1"/>
  <c r="H61" i="1"/>
  <c r="G61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R11" i="1"/>
  <c r="Q11" i="1"/>
  <c r="P11" i="1"/>
  <c r="O11" i="1"/>
  <c r="N11" i="1"/>
  <c r="M11" i="1"/>
  <c r="L11" i="1"/>
  <c r="K11" i="1"/>
  <c r="J11" i="1"/>
  <c r="I11" i="1"/>
  <c r="H11" i="1"/>
  <c r="G11" i="1"/>
  <c r="R96" i="1"/>
  <c r="Q96" i="1"/>
  <c r="P96" i="1"/>
  <c r="O96" i="1"/>
  <c r="N96" i="1"/>
  <c r="M96" i="1"/>
  <c r="L96" i="1"/>
  <c r="K96" i="1"/>
  <c r="J96" i="1"/>
  <c r="I96" i="1"/>
  <c r="H96" i="1"/>
  <c r="G96" i="1"/>
  <c r="R16" i="1"/>
  <c r="Q16" i="1"/>
  <c r="P16" i="1"/>
  <c r="O16" i="1"/>
  <c r="N16" i="1"/>
  <c r="M16" i="1"/>
  <c r="L16" i="1"/>
  <c r="K16" i="1"/>
  <c r="J16" i="1"/>
  <c r="I16" i="1"/>
  <c r="H16" i="1"/>
  <c r="G16" i="1"/>
  <c r="R76" i="1"/>
  <c r="Q76" i="1"/>
  <c r="P76" i="1"/>
  <c r="O76" i="1"/>
  <c r="N76" i="1"/>
  <c r="M76" i="1"/>
  <c r="L76" i="1"/>
  <c r="K76" i="1"/>
  <c r="J76" i="1"/>
  <c r="I76" i="1"/>
  <c r="H76" i="1"/>
  <c r="G76" i="1"/>
  <c r="R6" i="1"/>
  <c r="Q6" i="1"/>
  <c r="P6" i="1"/>
  <c r="O6" i="1"/>
  <c r="N6" i="1"/>
  <c r="M6" i="1"/>
  <c r="L6" i="1"/>
  <c r="K6" i="1"/>
  <c r="J6" i="1"/>
  <c r="I6" i="1"/>
  <c r="H6" i="1"/>
  <c r="G6" i="1"/>
  <c r="R21" i="1"/>
  <c r="Q21" i="1"/>
  <c r="P21" i="1"/>
  <c r="O21" i="1"/>
  <c r="N21" i="1"/>
  <c r="M21" i="1"/>
  <c r="L21" i="1"/>
  <c r="K21" i="1"/>
  <c r="J21" i="1"/>
  <c r="I21" i="1"/>
  <c r="H21" i="1"/>
  <c r="G2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R81" i="1"/>
  <c r="Q81" i="1"/>
  <c r="P81" i="1"/>
  <c r="O81" i="1"/>
  <c r="N81" i="1"/>
  <c r="M81" i="1"/>
  <c r="L81" i="1"/>
  <c r="K81" i="1"/>
  <c r="J81" i="1"/>
  <c r="I81" i="1"/>
  <c r="H81" i="1"/>
  <c r="G8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R66" i="1"/>
  <c r="Q66" i="1"/>
  <c r="P66" i="1"/>
  <c r="O66" i="1"/>
  <c r="N66" i="1"/>
  <c r="M66" i="1"/>
  <c r="L66" i="1"/>
  <c r="K66" i="1"/>
  <c r="J66" i="1"/>
  <c r="I66" i="1"/>
  <c r="H66" i="1"/>
  <c r="G66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Q40" i="84"/>
  <c r="Q39" i="84"/>
  <c r="Q38" i="84"/>
  <c r="Q37" i="84"/>
  <c r="Q36" i="84"/>
  <c r="Q35" i="84"/>
  <c r="Q34" i="84"/>
  <c r="Q33" i="84"/>
  <c r="Q32" i="84"/>
  <c r="Q31" i="84"/>
  <c r="Q30" i="84"/>
  <c r="Q29" i="84"/>
  <c r="Q28" i="84"/>
  <c r="Q27" i="84"/>
  <c r="Q26" i="84"/>
  <c r="Q25" i="84"/>
  <c r="Q24" i="84"/>
  <c r="Q23" i="84"/>
  <c r="Q22" i="84"/>
  <c r="Q21" i="84"/>
  <c r="Q20" i="84"/>
  <c r="Q19" i="84"/>
  <c r="Q18" i="84"/>
  <c r="Q17" i="84"/>
  <c r="Q16" i="84"/>
  <c r="Q15" i="84"/>
  <c r="Q14" i="84"/>
  <c r="Q8" i="84"/>
  <c r="O8" i="84"/>
  <c r="Q12" i="84"/>
  <c r="O12" i="84"/>
  <c r="Q13" i="84"/>
  <c r="O13" i="84"/>
  <c r="Q7" i="84"/>
  <c r="O7" i="84"/>
  <c r="Q6" i="84"/>
  <c r="O6" i="84"/>
  <c r="Q9" i="84"/>
  <c r="O9" i="84"/>
  <c r="Q11" i="84"/>
  <c r="O11" i="84"/>
  <c r="Q10" i="84"/>
  <c r="O10" i="84"/>
  <c r="Q43" i="83"/>
  <c r="O43" i="83"/>
  <c r="Q42" i="83"/>
  <c r="O42" i="83"/>
  <c r="Q41" i="83"/>
  <c r="O41" i="83"/>
  <c r="Q40" i="83"/>
  <c r="O40" i="83"/>
  <c r="Q39" i="83"/>
  <c r="O39" i="83"/>
  <c r="Q38" i="83"/>
  <c r="O38" i="83"/>
  <c r="Q37" i="83"/>
  <c r="O37" i="83"/>
  <c r="Q36" i="83"/>
  <c r="O36" i="83"/>
  <c r="Q35" i="83"/>
  <c r="O35" i="83"/>
  <c r="Q34" i="83"/>
  <c r="O34" i="83"/>
  <c r="Q33" i="83"/>
  <c r="O33" i="83"/>
  <c r="Q32" i="83"/>
  <c r="O32" i="83"/>
  <c r="Q31" i="83"/>
  <c r="O31" i="83"/>
  <c r="Q30" i="83"/>
  <c r="O30" i="83"/>
  <c r="Q29" i="83"/>
  <c r="O29" i="83"/>
  <c r="Q28" i="83"/>
  <c r="O28" i="83"/>
  <c r="Q27" i="83"/>
  <c r="O27" i="83"/>
  <c r="Q26" i="83"/>
  <c r="O26" i="83"/>
  <c r="Q23" i="83"/>
  <c r="O11" i="83"/>
  <c r="Q12" i="83"/>
  <c r="O16" i="83"/>
  <c r="Q20" i="83"/>
  <c r="O18" i="83"/>
  <c r="Q22" i="83"/>
  <c r="O10" i="83"/>
  <c r="Q18" i="83"/>
  <c r="O19" i="83"/>
  <c r="Q25" i="83"/>
  <c r="O13" i="83"/>
  <c r="Q19" i="83"/>
  <c r="O9" i="83"/>
  <c r="Q15" i="83"/>
  <c r="O25" i="83"/>
  <c r="Q8" i="83"/>
  <c r="O8" i="83"/>
  <c r="Q13" i="83"/>
  <c r="O15" i="83"/>
  <c r="Q24" i="83"/>
  <c r="O14" i="83"/>
  <c r="Q17" i="83"/>
  <c r="O12" i="83"/>
  <c r="Q10" i="83"/>
  <c r="O23" i="83"/>
  <c r="Q9" i="83"/>
  <c r="O21" i="83"/>
  <c r="Q11" i="83"/>
  <c r="O6" i="83"/>
  <c r="Q21" i="83"/>
  <c r="O7" i="83"/>
  <c r="Q7" i="83"/>
  <c r="O24" i="83"/>
  <c r="Q16" i="83"/>
  <c r="O17" i="83"/>
  <c r="Q14" i="83"/>
  <c r="O20" i="83"/>
  <c r="Q6" i="83"/>
  <c r="O22" i="83"/>
  <c r="Q45" i="81"/>
  <c r="Q44" i="81"/>
  <c r="Q43" i="81"/>
  <c r="Q42" i="81"/>
  <c r="Q41" i="81"/>
  <c r="Q40" i="81"/>
  <c r="Q39" i="81"/>
  <c r="Q38" i="81"/>
  <c r="Q37" i="81"/>
  <c r="Q36" i="81"/>
  <c r="Q35" i="81"/>
  <c r="Q34" i="81"/>
  <c r="Q33" i="81"/>
  <c r="Q32" i="81"/>
  <c r="Q31" i="81"/>
  <c r="Q30" i="81"/>
  <c r="Q29" i="81"/>
  <c r="Q28" i="81"/>
  <c r="Q27" i="81"/>
  <c r="O27" i="81"/>
  <c r="Q26" i="81"/>
  <c r="O26" i="81"/>
  <c r="Q25" i="81"/>
  <c r="O25" i="81"/>
  <c r="Q24" i="81"/>
  <c r="O24" i="81"/>
  <c r="Q23" i="81"/>
  <c r="O23" i="81"/>
  <c r="Q22" i="81"/>
  <c r="O22" i="81"/>
  <c r="Q13" i="81"/>
  <c r="O13" i="81"/>
  <c r="Q18" i="81"/>
  <c r="O18" i="81"/>
  <c r="Q19" i="81"/>
  <c r="O19" i="81"/>
  <c r="Q20" i="81"/>
  <c r="O20" i="81"/>
  <c r="Q14" i="81"/>
  <c r="O14" i="81"/>
  <c r="Q8" i="81"/>
  <c r="O8" i="81"/>
  <c r="Q12" i="81"/>
  <c r="O12" i="81"/>
  <c r="Q17" i="81"/>
  <c r="O17" i="81"/>
  <c r="Q6" i="81"/>
  <c r="O6" i="81"/>
  <c r="Q15" i="81"/>
  <c r="O15" i="81"/>
  <c r="Q7" i="81"/>
  <c r="O7" i="81"/>
  <c r="Q11" i="81"/>
  <c r="O11" i="81"/>
  <c r="Q21" i="81"/>
  <c r="O21" i="81"/>
  <c r="Q9" i="81"/>
  <c r="O9" i="81"/>
  <c r="Q10" i="81"/>
  <c r="O10" i="81"/>
  <c r="Q16" i="81"/>
  <c r="O16" i="81"/>
  <c r="Q45" i="80"/>
  <c r="Q44" i="80"/>
  <c r="Q43" i="80"/>
  <c r="Q42" i="80"/>
  <c r="Q41" i="80"/>
  <c r="Q40" i="80"/>
  <c r="Q39" i="80"/>
  <c r="Q38" i="80"/>
  <c r="Q37" i="80"/>
  <c r="Q36" i="80"/>
  <c r="Q35" i="80"/>
  <c r="Q34" i="80"/>
  <c r="Q33" i="80"/>
  <c r="Q32" i="80"/>
  <c r="Q31" i="80"/>
  <c r="Q30" i="80"/>
  <c r="Q29" i="80"/>
  <c r="Q28" i="80"/>
  <c r="Q27" i="80"/>
  <c r="O27" i="80"/>
  <c r="Q26" i="80"/>
  <c r="O26" i="80"/>
  <c r="Q25" i="80"/>
  <c r="O25" i="80"/>
  <c r="Q24" i="80"/>
  <c r="O24" i="80"/>
  <c r="Q23" i="80"/>
  <c r="O23" i="80"/>
  <c r="Q22" i="80"/>
  <c r="O22" i="80"/>
  <c r="Q21" i="80"/>
  <c r="O20" i="80"/>
  <c r="Q20" i="80"/>
  <c r="O19" i="80"/>
  <c r="Q19" i="80"/>
  <c r="O7" i="80"/>
  <c r="Q18" i="80"/>
  <c r="O9" i="80"/>
  <c r="Q17" i="80"/>
  <c r="O16" i="80"/>
  <c r="Q16" i="80"/>
  <c r="O21" i="80"/>
  <c r="Q15" i="80"/>
  <c r="O6" i="80"/>
  <c r="Q14" i="80"/>
  <c r="O13" i="80"/>
  <c r="Q13" i="80"/>
  <c r="O17" i="80"/>
  <c r="Q12" i="80"/>
  <c r="O15" i="80"/>
  <c r="Q11" i="80"/>
  <c r="O12" i="80"/>
  <c r="Q10" i="80"/>
  <c r="O11" i="80"/>
  <c r="Q9" i="80"/>
  <c r="O8" i="80"/>
  <c r="Q8" i="80"/>
  <c r="O10" i="80"/>
  <c r="Q7" i="80"/>
  <c r="O18" i="80"/>
  <c r="Q6" i="80"/>
  <c r="O14" i="80"/>
  <c r="Q45" i="79"/>
  <c r="Q44" i="79"/>
  <c r="Q43" i="79"/>
  <c r="Q42" i="79"/>
  <c r="Q41" i="79"/>
  <c r="Q40" i="79"/>
  <c r="Q39" i="79"/>
  <c r="Q38" i="79"/>
  <c r="Q37" i="79"/>
  <c r="Q36" i="79"/>
  <c r="Q35" i="79"/>
  <c r="Q34" i="79"/>
  <c r="Q33" i="79"/>
  <c r="Q32" i="79"/>
  <c r="Q31" i="79"/>
  <c r="Q30" i="79"/>
  <c r="Q29" i="79"/>
  <c r="Q28" i="79"/>
  <c r="Q27" i="79"/>
  <c r="Q26" i="79"/>
  <c r="Q25" i="79"/>
  <c r="Q24" i="79"/>
  <c r="Q23" i="79"/>
  <c r="Q22" i="79"/>
  <c r="Q21" i="79"/>
  <c r="Q20" i="79"/>
  <c r="Q19" i="79"/>
  <c r="Q18" i="79"/>
  <c r="Q17" i="79"/>
  <c r="Q16" i="79"/>
  <c r="Q15" i="79"/>
  <c r="Q14" i="79"/>
  <c r="Q13" i="79"/>
  <c r="Q12" i="79"/>
  <c r="Q11" i="79"/>
  <c r="Q10" i="79"/>
  <c r="Q9" i="79"/>
  <c r="O9" i="79"/>
  <c r="Q8" i="79"/>
  <c r="O8" i="79"/>
  <c r="Q7" i="79"/>
  <c r="O7" i="79"/>
  <c r="Q6" i="79"/>
  <c r="O6" i="79"/>
  <c r="Q45" i="77"/>
  <c r="Q44" i="77"/>
  <c r="Q43" i="77"/>
  <c r="Q42" i="77"/>
  <c r="Q41" i="77"/>
  <c r="Q40" i="77"/>
  <c r="Q39" i="77"/>
  <c r="Q38" i="77"/>
  <c r="Q37" i="77"/>
  <c r="Q36" i="77"/>
  <c r="Q35" i="77"/>
  <c r="Q34" i="77"/>
  <c r="Q33" i="77"/>
  <c r="Q32" i="77"/>
  <c r="Q31" i="77"/>
  <c r="Q30" i="77"/>
  <c r="Q29" i="77"/>
  <c r="Q28" i="77"/>
  <c r="Q27" i="77"/>
  <c r="O27" i="77"/>
  <c r="Q26" i="77"/>
  <c r="O26" i="77"/>
  <c r="Q25" i="77"/>
  <c r="O25" i="77"/>
  <c r="Q24" i="77"/>
  <c r="O24" i="77"/>
  <c r="Q23" i="77"/>
  <c r="O23" i="77"/>
  <c r="Q22" i="77"/>
  <c r="O22" i="77"/>
  <c r="Q21" i="77"/>
  <c r="O20" i="77"/>
  <c r="Q20" i="77"/>
  <c r="O21" i="77"/>
  <c r="Q19" i="77"/>
  <c r="O13" i="77"/>
  <c r="Q18" i="77"/>
  <c r="O19" i="77"/>
  <c r="Q16" i="77"/>
  <c r="O18" i="77"/>
  <c r="Q9" i="77"/>
  <c r="O17" i="77"/>
  <c r="Q17" i="77"/>
  <c r="O6" i="77"/>
  <c r="Q15" i="77"/>
  <c r="O7" i="77"/>
  <c r="Q11" i="77"/>
  <c r="O8" i="77"/>
  <c r="Q14" i="77"/>
  <c r="O10" i="77"/>
  <c r="Q12" i="77"/>
  <c r="O11" i="77"/>
  <c r="Q13" i="77"/>
  <c r="O12" i="77"/>
  <c r="Q8" i="77"/>
  <c r="O16" i="77"/>
  <c r="Q7" i="77"/>
  <c r="O15" i="77"/>
  <c r="Q10" i="77"/>
  <c r="O9" i="77"/>
  <c r="Q6" i="77"/>
  <c r="O14" i="77"/>
  <c r="Q39" i="74"/>
  <c r="Q38" i="74"/>
  <c r="Q37" i="74"/>
  <c r="Q36" i="74"/>
  <c r="Q35" i="74"/>
  <c r="Q34" i="74"/>
  <c r="Q33" i="74"/>
  <c r="Q32" i="74"/>
  <c r="Q31" i="74"/>
  <c r="Q30" i="74"/>
  <c r="Q29" i="74"/>
  <c r="Q28" i="74"/>
  <c r="Q27" i="74"/>
  <c r="Q26" i="74"/>
  <c r="Q25" i="74"/>
  <c r="Q24" i="74"/>
  <c r="Q23" i="74"/>
  <c r="Q22" i="74"/>
  <c r="Q21" i="74"/>
  <c r="Q20" i="74"/>
  <c r="O20" i="74"/>
  <c r="Q19" i="74"/>
  <c r="O19" i="74"/>
  <c r="Q18" i="74"/>
  <c r="O18" i="74"/>
  <c r="Q17" i="74"/>
  <c r="O17" i="74"/>
  <c r="Q14" i="74"/>
  <c r="O14" i="74"/>
  <c r="Q9" i="74"/>
  <c r="O9" i="74"/>
  <c r="Q8" i="74"/>
  <c r="O8" i="74"/>
  <c r="Q7" i="74"/>
  <c r="O7" i="74"/>
  <c r="Q16" i="74"/>
  <c r="O16" i="74"/>
  <c r="Q13" i="74"/>
  <c r="O13" i="74"/>
  <c r="Q12" i="74"/>
  <c r="O12" i="74"/>
  <c r="Q6" i="74"/>
  <c r="O6" i="74"/>
  <c r="Q15" i="74"/>
  <c r="O15" i="74"/>
  <c r="Q10" i="74"/>
  <c r="O10" i="74"/>
  <c r="Q11" i="74"/>
  <c r="O11" i="74"/>
  <c r="Q41" i="73"/>
  <c r="Q40" i="73"/>
  <c r="Q39" i="73"/>
  <c r="Q38" i="73"/>
  <c r="Q37" i="73"/>
  <c r="Q36" i="73"/>
  <c r="Q35" i="73"/>
  <c r="Q34" i="73"/>
  <c r="Q33" i="73"/>
  <c r="Q32" i="73"/>
  <c r="Q31" i="73"/>
  <c r="Q30" i="73"/>
  <c r="Q29" i="73"/>
  <c r="Q28" i="73"/>
  <c r="Q27" i="73"/>
  <c r="Q26" i="73"/>
  <c r="Q25" i="73"/>
  <c r="Q24" i="73"/>
  <c r="Q23" i="73"/>
  <c r="Q22" i="73"/>
  <c r="Q21" i="73"/>
  <c r="Q20" i="73"/>
  <c r="Q19" i="73"/>
  <c r="Q18" i="73"/>
  <c r="Q6" i="73"/>
  <c r="O19" i="73"/>
  <c r="Q9" i="73"/>
  <c r="O25" i="73"/>
  <c r="Q16" i="73"/>
  <c r="O22" i="73"/>
  <c r="Q12" i="73"/>
  <c r="O14" i="73"/>
  <c r="Q14" i="73"/>
  <c r="O17" i="73"/>
  <c r="Q8" i="73"/>
  <c r="O24" i="73"/>
  <c r="Q7" i="73"/>
  <c r="O20" i="73"/>
  <c r="Q10" i="73"/>
  <c r="O9" i="73"/>
  <c r="Q13" i="73"/>
  <c r="O11" i="73"/>
  <c r="Q11" i="73"/>
  <c r="O6" i="73"/>
  <c r="Q17" i="73"/>
  <c r="O12" i="73"/>
  <c r="Q15" i="73"/>
  <c r="O15" i="73"/>
  <c r="O28" i="71"/>
  <c r="O29" i="71"/>
  <c r="O30" i="71"/>
  <c r="O31" i="71"/>
  <c r="O32" i="71"/>
  <c r="O33" i="71"/>
  <c r="O34" i="71"/>
  <c r="O35" i="71"/>
  <c r="O36" i="71"/>
  <c r="Q36" i="71"/>
  <c r="Q35" i="71"/>
  <c r="Q34" i="71"/>
  <c r="Q33" i="71"/>
  <c r="Q32" i="71"/>
  <c r="Q31" i="71"/>
  <c r="Q30" i="71"/>
  <c r="Q29" i="71"/>
  <c r="Q28" i="71"/>
  <c r="Q27" i="71"/>
  <c r="O27" i="71"/>
  <c r="Q26" i="71"/>
  <c r="O26" i="71"/>
  <c r="Q25" i="71"/>
  <c r="O25" i="71"/>
  <c r="Q24" i="71"/>
  <c r="O24" i="71"/>
  <c r="Q23" i="71"/>
  <c r="O23" i="71"/>
  <c r="Q22" i="71"/>
  <c r="O22" i="71"/>
  <c r="Q21" i="71"/>
  <c r="O21" i="71"/>
  <c r="Q20" i="71"/>
  <c r="O20" i="71"/>
  <c r="Q19" i="71"/>
  <c r="O19" i="71"/>
  <c r="Q18" i="71"/>
  <c r="O18" i="71"/>
  <c r="Q17" i="71"/>
  <c r="O17" i="71"/>
  <c r="Q16" i="71"/>
  <c r="O16" i="71"/>
  <c r="Q15" i="71"/>
  <c r="O15" i="71"/>
  <c r="Q14" i="71"/>
  <c r="O14" i="71"/>
  <c r="Q13" i="71"/>
  <c r="O13" i="71"/>
  <c r="Q12" i="71"/>
  <c r="O12" i="71"/>
  <c r="Q11" i="71"/>
  <c r="O11" i="71"/>
  <c r="Q10" i="71"/>
  <c r="O10" i="71"/>
  <c r="Q9" i="71"/>
  <c r="O9" i="71"/>
  <c r="Q8" i="71"/>
  <c r="O8" i="71"/>
  <c r="Q7" i="71"/>
  <c r="O7" i="71"/>
  <c r="Q6" i="71"/>
  <c r="O6" i="71"/>
  <c r="Q37" i="67"/>
  <c r="Q36" i="67"/>
  <c r="Q35" i="67"/>
  <c r="Q34" i="67"/>
  <c r="Q33" i="67"/>
  <c r="Q32" i="67"/>
  <c r="Q31" i="67"/>
  <c r="Q30" i="67"/>
  <c r="Q29" i="67"/>
  <c r="Q28" i="67"/>
  <c r="Q27" i="67"/>
  <c r="Q26" i="67"/>
  <c r="Q25" i="67"/>
  <c r="Q24" i="67"/>
  <c r="Q23" i="67"/>
  <c r="Q22" i="67"/>
  <c r="Q21" i="67"/>
  <c r="Q20" i="67"/>
  <c r="Q19" i="67"/>
  <c r="O9" i="67"/>
  <c r="Q18" i="67"/>
  <c r="O14" i="67"/>
  <c r="Q15" i="67"/>
  <c r="O24" i="67"/>
  <c r="Q11" i="67"/>
  <c r="O10" i="67"/>
  <c r="Q12" i="67"/>
  <c r="O11" i="67"/>
  <c r="Q10" i="67"/>
  <c r="O8" i="67"/>
  <c r="Q16" i="67"/>
  <c r="O17" i="67"/>
  <c r="Q14" i="67"/>
  <c r="O13" i="67"/>
  <c r="Q7" i="67"/>
  <c r="O6" i="67"/>
  <c r="Q13" i="67"/>
  <c r="O7" i="67"/>
  <c r="Q17" i="67"/>
  <c r="O12" i="67"/>
  <c r="Q8" i="67"/>
  <c r="O16" i="67"/>
  <c r="Q6" i="67"/>
  <c r="O18" i="67"/>
  <c r="Q9" i="67"/>
  <c r="O23" i="67"/>
  <c r="Q45" i="66"/>
  <c r="Q44" i="66"/>
  <c r="Q43" i="66"/>
  <c r="Q42" i="66"/>
  <c r="Q41" i="66"/>
  <c r="O41" i="66"/>
  <c r="Q40" i="66"/>
  <c r="O40" i="66"/>
  <c r="Q39" i="66"/>
  <c r="O39" i="66"/>
  <c r="Q38" i="66"/>
  <c r="O38" i="66"/>
  <c r="Q37" i="66"/>
  <c r="Q36" i="66"/>
  <c r="O36" i="66"/>
  <c r="Q35" i="66"/>
  <c r="O35" i="66"/>
  <c r="Q34" i="66"/>
  <c r="O34" i="66"/>
  <c r="Q33" i="66"/>
  <c r="O33" i="66"/>
  <c r="Q32" i="66"/>
  <c r="O32" i="66"/>
  <c r="Q31" i="66"/>
  <c r="O31" i="66"/>
  <c r="Q30" i="66"/>
  <c r="O30" i="66"/>
  <c r="Q29" i="66"/>
  <c r="O29" i="66"/>
  <c r="Q28" i="66"/>
  <c r="Q27" i="66"/>
  <c r="O27" i="66"/>
  <c r="Q26" i="66"/>
  <c r="O26" i="66"/>
  <c r="Q25" i="66"/>
  <c r="O25" i="66"/>
  <c r="Q24" i="66"/>
  <c r="O24" i="66"/>
  <c r="Q23" i="66"/>
  <c r="O23" i="66"/>
  <c r="Q22" i="66"/>
  <c r="O22" i="66"/>
  <c r="Q12" i="66"/>
  <c r="O12" i="66"/>
  <c r="Q11" i="66"/>
  <c r="O11" i="66"/>
  <c r="Q8" i="66"/>
  <c r="O8" i="66"/>
  <c r="Q10" i="66"/>
  <c r="O10" i="66"/>
  <c r="Q9" i="66"/>
  <c r="O9" i="66"/>
  <c r="Q15" i="66"/>
  <c r="O15" i="66"/>
  <c r="Q6" i="66"/>
  <c r="O6" i="66"/>
  <c r="Q18" i="66"/>
  <c r="O18" i="66"/>
  <c r="Q13" i="66"/>
  <c r="O13" i="66"/>
  <c r="Q19" i="66"/>
  <c r="O19" i="66"/>
  <c r="Q21" i="66"/>
  <c r="O21" i="66"/>
  <c r="Q16" i="66"/>
  <c r="O16" i="66"/>
  <c r="Q20" i="66"/>
  <c r="O20" i="66"/>
  <c r="Q17" i="66"/>
  <c r="O17" i="66"/>
  <c r="Q14" i="66"/>
  <c r="O14" i="66"/>
  <c r="Q7" i="66"/>
  <c r="O7" i="66"/>
  <c r="Q45" i="64"/>
  <c r="Q44" i="64"/>
  <c r="Q43" i="64"/>
  <c r="Q42" i="64"/>
  <c r="Q41" i="64"/>
  <c r="Q40" i="64"/>
  <c r="Q39" i="64"/>
  <c r="Q38" i="64"/>
  <c r="Q37" i="64"/>
  <c r="Q36" i="64"/>
  <c r="Q35" i="64"/>
  <c r="Q34" i="64"/>
  <c r="Q33" i="64"/>
  <c r="Q32" i="64"/>
  <c r="Q31" i="64"/>
  <c r="Q30" i="64"/>
  <c r="Q29" i="64"/>
  <c r="Q28" i="64"/>
  <c r="Q27" i="64"/>
  <c r="Q26" i="64"/>
  <c r="O26" i="64"/>
  <c r="Q25" i="64"/>
  <c r="O25" i="64"/>
  <c r="Q24" i="64"/>
  <c r="O24" i="64"/>
  <c r="Q23" i="64"/>
  <c r="O23" i="64"/>
  <c r="Q22" i="64"/>
  <c r="O22" i="64"/>
  <c r="Q21" i="64"/>
  <c r="O21" i="64"/>
  <c r="Q20" i="64"/>
  <c r="O20" i="64"/>
  <c r="Q19" i="64"/>
  <c r="O19" i="64"/>
  <c r="Q18" i="64"/>
  <c r="O18" i="64"/>
  <c r="Q17" i="64"/>
  <c r="O17" i="64"/>
  <c r="Q16" i="64"/>
  <c r="O16" i="64"/>
  <c r="Q15" i="64"/>
  <c r="O15" i="64"/>
  <c r="Q14" i="64"/>
  <c r="O14" i="64"/>
  <c r="Q13" i="64"/>
  <c r="O13" i="64"/>
  <c r="Q12" i="64"/>
  <c r="O12" i="64"/>
  <c r="Q11" i="64"/>
  <c r="O11" i="64"/>
  <c r="Q10" i="64"/>
  <c r="O10" i="64"/>
  <c r="Q9" i="64"/>
  <c r="O9" i="64"/>
  <c r="Q8" i="64"/>
  <c r="O8" i="64"/>
  <c r="Q7" i="64"/>
  <c r="O7" i="64"/>
  <c r="Q6" i="64"/>
  <c r="O6" i="64"/>
  <c r="Q45" i="62"/>
  <c r="Q44" i="62"/>
  <c r="Q43" i="62"/>
  <c r="Q42" i="62"/>
  <c r="Q41" i="62"/>
  <c r="Q40" i="62"/>
  <c r="Q39" i="62"/>
  <c r="Q38" i="62"/>
  <c r="Q37" i="62"/>
  <c r="Q36" i="62"/>
  <c r="Q35" i="62"/>
  <c r="Q34" i="62"/>
  <c r="Q33" i="62"/>
  <c r="Q32" i="62"/>
  <c r="Q31" i="62"/>
  <c r="Q30" i="62"/>
  <c r="Q29" i="62"/>
  <c r="Q28" i="62"/>
  <c r="Q27" i="62"/>
  <c r="Q26" i="62"/>
  <c r="Q25" i="62"/>
  <c r="Q24" i="62"/>
  <c r="Q23" i="62"/>
  <c r="O15" i="62"/>
  <c r="Q22" i="62"/>
  <c r="O14" i="62"/>
  <c r="Q21" i="62"/>
  <c r="O25" i="62"/>
  <c r="Q20" i="62"/>
  <c r="O23" i="62"/>
  <c r="Q19" i="62"/>
  <c r="O24" i="62"/>
  <c r="Q18" i="62"/>
  <c r="O18" i="62"/>
  <c r="Q17" i="62"/>
  <c r="O10" i="62"/>
  <c r="Q16" i="62"/>
  <c r="O8" i="62"/>
  <c r="Q15" i="62"/>
  <c r="O7" i="62"/>
  <c r="Q14" i="62"/>
  <c r="O9" i="62"/>
  <c r="Q13" i="62"/>
  <c r="O11" i="62"/>
  <c r="Q12" i="62"/>
  <c r="O20" i="62"/>
  <c r="Q11" i="62"/>
  <c r="O22" i="62"/>
  <c r="Q10" i="62"/>
  <c r="O13" i="62"/>
  <c r="Q9" i="62"/>
  <c r="O12" i="62"/>
  <c r="Q8" i="62"/>
  <c r="O21" i="62"/>
  <c r="Q7" i="62"/>
  <c r="O16" i="62"/>
  <c r="Q6" i="62"/>
  <c r="O6" i="62"/>
  <c r="O20" i="61"/>
  <c r="O21" i="61"/>
  <c r="O30" i="61"/>
  <c r="O31" i="61"/>
  <c r="O32" i="61"/>
  <c r="O33" i="61"/>
  <c r="O34" i="61"/>
  <c r="O35" i="61"/>
  <c r="O36" i="61"/>
  <c r="O37" i="61"/>
  <c r="O38" i="61"/>
  <c r="Q38" i="61"/>
  <c r="Q37" i="61"/>
  <c r="Q36" i="61"/>
  <c r="Q35" i="61"/>
  <c r="Q34" i="61"/>
  <c r="Q33" i="61"/>
  <c r="Q32" i="61"/>
  <c r="Q31" i="61"/>
  <c r="Q30" i="61"/>
  <c r="Q29" i="61"/>
  <c r="O29" i="61"/>
  <c r="Q28" i="61"/>
  <c r="O28" i="61"/>
  <c r="Q27" i="61"/>
  <c r="O27" i="61"/>
  <c r="Q26" i="61"/>
  <c r="O26" i="61"/>
  <c r="Q25" i="61"/>
  <c r="O25" i="61"/>
  <c r="Q24" i="61"/>
  <c r="O24" i="61"/>
  <c r="Q23" i="61"/>
  <c r="O23" i="61"/>
  <c r="Q22" i="61"/>
  <c r="O22" i="61"/>
  <c r="Q21" i="61"/>
  <c r="Q20" i="61"/>
  <c r="Q19" i="61"/>
  <c r="O19" i="61"/>
  <c r="Q18" i="61"/>
  <c r="O18" i="61"/>
  <c r="Q17" i="61"/>
  <c r="O17" i="61"/>
  <c r="Q16" i="61"/>
  <c r="O16" i="61"/>
  <c r="Q15" i="61"/>
  <c r="O15" i="61"/>
  <c r="Q14" i="61"/>
  <c r="O14" i="61"/>
  <c r="Q13" i="61"/>
  <c r="O13" i="61"/>
  <c r="Q12" i="61"/>
  <c r="O12" i="61"/>
  <c r="Q11" i="61"/>
  <c r="O11" i="61"/>
  <c r="Q10" i="61"/>
  <c r="O10" i="61"/>
  <c r="Q9" i="61"/>
  <c r="O9" i="61"/>
  <c r="Q8" i="61"/>
  <c r="O8" i="61"/>
  <c r="Q7" i="61"/>
  <c r="O7" i="61"/>
  <c r="Q6" i="61"/>
  <c r="O6" i="61"/>
  <c r="Q45" i="60"/>
  <c r="O45" i="60"/>
  <c r="Q44" i="60"/>
  <c r="O44" i="60"/>
  <c r="Q43" i="60"/>
  <c r="O43" i="60"/>
  <c r="Q42" i="60"/>
  <c r="O42" i="60"/>
  <c r="Q41" i="60"/>
  <c r="O41" i="60"/>
  <c r="Q40" i="60"/>
  <c r="O40" i="60"/>
  <c r="Q39" i="60"/>
  <c r="O39" i="60"/>
  <c r="Q38" i="60"/>
  <c r="O38" i="60"/>
  <c r="Q37" i="60"/>
  <c r="O37" i="60"/>
  <c r="Q36" i="60"/>
  <c r="O36" i="60"/>
  <c r="Q35" i="60"/>
  <c r="O35" i="60"/>
  <c r="Q34" i="60"/>
  <c r="O34" i="60"/>
  <c r="Q33" i="60"/>
  <c r="O33" i="60"/>
  <c r="Q32" i="60"/>
  <c r="O32" i="60"/>
  <c r="Q31" i="60"/>
  <c r="O31" i="60"/>
  <c r="Q30" i="60"/>
  <c r="O30" i="60"/>
  <c r="Q29" i="60"/>
  <c r="O29" i="60"/>
  <c r="Q28" i="60"/>
  <c r="O28" i="60"/>
  <c r="Q27" i="60"/>
  <c r="O27" i="60"/>
  <c r="Q26" i="60"/>
  <c r="O26" i="60"/>
  <c r="Q25" i="60"/>
  <c r="O21" i="60"/>
  <c r="Q24" i="60"/>
  <c r="O23" i="60"/>
  <c r="Q23" i="60"/>
  <c r="O19" i="60"/>
  <c r="Q22" i="60"/>
  <c r="O22" i="60"/>
  <c r="Q8" i="60"/>
  <c r="O20" i="60"/>
  <c r="Q10" i="60"/>
  <c r="O9" i="60"/>
  <c r="Q21" i="60"/>
  <c r="O16" i="60"/>
  <c r="Q7" i="60"/>
  <c r="O8" i="60"/>
  <c r="Q13" i="60"/>
  <c r="O10" i="60"/>
  <c r="Q14" i="60"/>
  <c r="O17" i="60"/>
  <c r="Q17" i="60"/>
  <c r="O24" i="60"/>
  <c r="Q18" i="60"/>
  <c r="O12" i="60"/>
  <c r="Q12" i="60"/>
  <c r="O11" i="60"/>
  <c r="Q6" i="60"/>
  <c r="O18" i="60"/>
  <c r="Q9" i="60"/>
  <c r="O6" i="60"/>
  <c r="Q15" i="60"/>
  <c r="O7" i="60"/>
  <c r="Q20" i="60"/>
  <c r="O14" i="60"/>
  <c r="Q16" i="60"/>
  <c r="O25" i="60"/>
  <c r="Q19" i="60"/>
  <c r="O13" i="60"/>
  <c r="Q11" i="60"/>
  <c r="O15" i="60"/>
  <c r="V47" i="2"/>
  <c r="W47" i="2" s="1"/>
  <c r="S47" i="2"/>
  <c r="V46" i="2"/>
  <c r="S46" i="2"/>
  <c r="S9" i="2"/>
  <c r="S8" i="2"/>
  <c r="V39" i="2"/>
  <c r="S39" i="2"/>
  <c r="V38" i="2"/>
  <c r="W39" i="2" s="1"/>
  <c r="S38" i="2"/>
  <c r="V51" i="2"/>
  <c r="S51" i="2"/>
  <c r="V50" i="2"/>
  <c r="W51" i="2" s="1"/>
  <c r="S50" i="2"/>
  <c r="S15" i="2"/>
  <c r="W15" i="2"/>
  <c r="S14" i="2"/>
  <c r="Q26" i="3"/>
  <c r="V90" i="1"/>
  <c r="S90" i="1"/>
  <c r="V89" i="1"/>
  <c r="S89" i="1"/>
  <c r="V88" i="1"/>
  <c r="S88" i="1"/>
  <c r="V87" i="1"/>
  <c r="S87" i="1"/>
  <c r="S17" i="3"/>
  <c r="S47" i="3"/>
  <c r="S35" i="3"/>
  <c r="S32" i="3"/>
  <c r="S3" i="3"/>
  <c r="S19" i="3"/>
  <c r="S13" i="3"/>
  <c r="S31" i="3"/>
  <c r="S25" i="3"/>
  <c r="S44" i="3"/>
  <c r="S18" i="3"/>
  <c r="S43" i="3"/>
  <c r="S7" i="3"/>
  <c r="S39" i="3"/>
  <c r="S21" i="3"/>
  <c r="S16" i="3"/>
  <c r="S29" i="3"/>
  <c r="S11" i="3"/>
  <c r="S23" i="3"/>
  <c r="S15" i="3"/>
  <c r="S2" i="3"/>
  <c r="S41" i="3"/>
  <c r="S14" i="3"/>
  <c r="S22" i="3"/>
  <c r="S12" i="3"/>
  <c r="S33" i="3"/>
  <c r="S36" i="3"/>
  <c r="S38" i="3"/>
  <c r="S9" i="3"/>
  <c r="S20" i="3"/>
  <c r="S28" i="3"/>
  <c r="S30" i="3"/>
  <c r="S37" i="3"/>
  <c r="S5" i="3"/>
  <c r="S34" i="3"/>
  <c r="S40" i="3"/>
  <c r="S27" i="3"/>
  <c r="S6" i="3"/>
  <c r="S46" i="3"/>
  <c r="S26" i="3"/>
  <c r="S42" i="3"/>
  <c r="S8" i="3"/>
  <c r="S4" i="3"/>
  <c r="S10" i="3"/>
  <c r="S24" i="3"/>
  <c r="S45" i="3"/>
  <c r="V23" i="2"/>
  <c r="V22" i="2"/>
  <c r="V11" i="2"/>
  <c r="V10" i="2"/>
  <c r="V17" i="2"/>
  <c r="V16" i="2"/>
  <c r="W43" i="2"/>
  <c r="V25" i="2"/>
  <c r="V24" i="2"/>
  <c r="V27" i="2"/>
  <c r="V26" i="2"/>
  <c r="V45" i="2"/>
  <c r="V44" i="2"/>
  <c r="V33" i="2"/>
  <c r="V32" i="2"/>
  <c r="W35" i="2"/>
  <c r="V13" i="2"/>
  <c r="V12" i="2"/>
  <c r="V41" i="2"/>
  <c r="V40" i="2"/>
  <c r="V19" i="2"/>
  <c r="V18" i="2"/>
  <c r="W5" i="2"/>
  <c r="W3" i="2"/>
  <c r="V53" i="2"/>
  <c r="V52" i="2"/>
  <c r="V7" i="2"/>
  <c r="V6" i="2"/>
  <c r="V36" i="2"/>
  <c r="W37" i="2" s="1"/>
  <c r="V49" i="2"/>
  <c r="V48" i="2"/>
  <c r="V29" i="2"/>
  <c r="V28" i="2"/>
  <c r="V55" i="2"/>
  <c r="V54" i="2"/>
  <c r="V31" i="2"/>
  <c r="V30" i="2"/>
  <c r="V45" i="1"/>
  <c r="S45" i="1"/>
  <c r="V44" i="1"/>
  <c r="S44" i="1"/>
  <c r="V43" i="1"/>
  <c r="S43" i="1"/>
  <c r="V42" i="1"/>
  <c r="S42" i="1"/>
  <c r="I10" i="10"/>
  <c r="I9" i="10"/>
  <c r="J10" i="10"/>
  <c r="J9" i="10"/>
  <c r="Q35" i="3"/>
  <c r="Q18" i="3"/>
  <c r="V75" i="1"/>
  <c r="V74" i="1"/>
  <c r="V73" i="1"/>
  <c r="V72" i="1"/>
  <c r="V15" i="1"/>
  <c r="V14" i="1"/>
  <c r="V13" i="1"/>
  <c r="V12" i="1"/>
  <c r="V85" i="1"/>
  <c r="V84" i="1"/>
  <c r="V83" i="1"/>
  <c r="V82" i="1"/>
  <c r="V130" i="1"/>
  <c r="V129" i="1"/>
  <c r="V128" i="1"/>
  <c r="V127" i="1"/>
  <c r="V140" i="1"/>
  <c r="V139" i="1"/>
  <c r="V138" i="1"/>
  <c r="V137" i="1"/>
  <c r="V10" i="1"/>
  <c r="V9" i="1"/>
  <c r="V8" i="1"/>
  <c r="V7" i="1"/>
  <c r="V60" i="1"/>
  <c r="V59" i="1"/>
  <c r="V58" i="1"/>
  <c r="V57" i="1"/>
  <c r="V105" i="1"/>
  <c r="V104" i="1"/>
  <c r="V103" i="1"/>
  <c r="V102" i="1"/>
  <c r="V25" i="1"/>
  <c r="V24" i="1"/>
  <c r="V23" i="1"/>
  <c r="V22" i="1"/>
  <c r="V115" i="1"/>
  <c r="V114" i="1"/>
  <c r="V113" i="1"/>
  <c r="V112" i="1"/>
  <c r="V110" i="1"/>
  <c r="V109" i="1"/>
  <c r="V108" i="1"/>
  <c r="V107" i="1"/>
  <c r="V65" i="1"/>
  <c r="V64" i="1"/>
  <c r="V63" i="1"/>
  <c r="V62" i="1"/>
  <c r="V40" i="1"/>
  <c r="V39" i="1"/>
  <c r="V38" i="1"/>
  <c r="V37" i="1"/>
  <c r="V55" i="1"/>
  <c r="V54" i="1"/>
  <c r="V53" i="1"/>
  <c r="V52" i="1"/>
  <c r="V120" i="1"/>
  <c r="V119" i="1"/>
  <c r="V118" i="1"/>
  <c r="V117" i="1"/>
  <c r="V159" i="1"/>
  <c r="V158" i="1"/>
  <c r="V157" i="1"/>
  <c r="V156" i="1"/>
  <c r="V100" i="1"/>
  <c r="V99" i="1"/>
  <c r="V98" i="1"/>
  <c r="V97" i="1"/>
  <c r="V30" i="1"/>
  <c r="V29" i="1"/>
  <c r="V28" i="1"/>
  <c r="V27" i="1"/>
  <c r="V145" i="1"/>
  <c r="V144" i="1"/>
  <c r="V143" i="1"/>
  <c r="V142" i="1"/>
  <c r="V35" i="1"/>
  <c r="V34" i="1"/>
  <c r="V33" i="1"/>
  <c r="V32" i="1"/>
  <c r="V150" i="1"/>
  <c r="V149" i="1"/>
  <c r="V148" i="1"/>
  <c r="V147" i="1"/>
  <c r="V5" i="1"/>
  <c r="V4" i="1"/>
  <c r="V3" i="1"/>
  <c r="V2" i="1"/>
  <c r="V135" i="1"/>
  <c r="V134" i="1"/>
  <c r="V133" i="1"/>
  <c r="V132" i="1"/>
  <c r="V95" i="1"/>
  <c r="V94" i="1"/>
  <c r="V93" i="1"/>
  <c r="V92" i="1"/>
  <c r="V80" i="1"/>
  <c r="V79" i="1"/>
  <c r="V78" i="1"/>
  <c r="V77" i="1"/>
  <c r="S13" i="2"/>
  <c r="S12" i="2"/>
  <c r="S31" i="2"/>
  <c r="S30" i="2"/>
  <c r="S159" i="1"/>
  <c r="S158" i="1"/>
  <c r="S157" i="1"/>
  <c r="S156" i="1"/>
  <c r="S35" i="1"/>
  <c r="S34" i="1"/>
  <c r="S33" i="1"/>
  <c r="S32" i="1"/>
  <c r="S75" i="1"/>
  <c r="S74" i="1"/>
  <c r="S73" i="1"/>
  <c r="S72" i="1"/>
  <c r="S23" i="2"/>
  <c r="S22" i="2"/>
  <c r="S11" i="2"/>
  <c r="S10" i="2"/>
  <c r="S17" i="2"/>
  <c r="S16" i="2"/>
  <c r="S43" i="2"/>
  <c r="S42" i="2"/>
  <c r="S21" i="2"/>
  <c r="S20" i="2"/>
  <c r="S25" i="2"/>
  <c r="S24" i="2"/>
  <c r="S7" i="2"/>
  <c r="S6" i="2"/>
  <c r="S5" i="2"/>
  <c r="S4" i="2"/>
  <c r="S37" i="2"/>
  <c r="S36" i="2"/>
  <c r="S49" i="2"/>
  <c r="S48" i="2"/>
  <c r="S35" i="2"/>
  <c r="S34" i="2"/>
  <c r="S53" i="2"/>
  <c r="S52" i="2"/>
  <c r="S3" i="2"/>
  <c r="S2" i="2"/>
  <c r="S29" i="2"/>
  <c r="S28" i="2"/>
  <c r="S19" i="2"/>
  <c r="S18" i="2"/>
  <c r="S41" i="2"/>
  <c r="S40" i="2"/>
  <c r="S45" i="2"/>
  <c r="S44" i="2"/>
  <c r="S85" i="1"/>
  <c r="S84" i="1"/>
  <c r="S83" i="1"/>
  <c r="S82" i="1"/>
  <c r="S40" i="1"/>
  <c r="S39" i="1"/>
  <c r="S38" i="1"/>
  <c r="S37" i="1"/>
  <c r="S140" i="1"/>
  <c r="S139" i="1"/>
  <c r="S138" i="1"/>
  <c r="S137" i="1"/>
  <c r="S25" i="1"/>
  <c r="S24" i="1"/>
  <c r="S23" i="1"/>
  <c r="S22" i="1"/>
  <c r="S130" i="1"/>
  <c r="S129" i="1"/>
  <c r="S128" i="1"/>
  <c r="S127" i="1"/>
  <c r="S60" i="1"/>
  <c r="S59" i="1"/>
  <c r="S58" i="1"/>
  <c r="S57" i="1"/>
  <c r="S15" i="1"/>
  <c r="S14" i="1"/>
  <c r="S13" i="1"/>
  <c r="S12" i="1"/>
  <c r="S144" i="1"/>
  <c r="S143" i="1"/>
  <c r="S142" i="1"/>
  <c r="S10" i="1"/>
  <c r="S9" i="1"/>
  <c r="S8" i="1"/>
  <c r="S7" i="1"/>
  <c r="S70" i="1"/>
  <c r="S69" i="1"/>
  <c r="S68" i="1"/>
  <c r="S67" i="1"/>
  <c r="S55" i="1"/>
  <c r="S54" i="1"/>
  <c r="S53" i="1"/>
  <c r="S52" i="1"/>
  <c r="S105" i="1"/>
  <c r="S104" i="1"/>
  <c r="S103" i="1"/>
  <c r="S102" i="1"/>
  <c r="S65" i="1"/>
  <c r="S64" i="1"/>
  <c r="S63" i="1"/>
  <c r="S62" i="1"/>
  <c r="S110" i="1"/>
  <c r="S109" i="1"/>
  <c r="S108" i="1"/>
  <c r="S107" i="1"/>
  <c r="S150" i="1"/>
  <c r="S149" i="1"/>
  <c r="S148" i="1"/>
  <c r="S80" i="1"/>
  <c r="S79" i="1"/>
  <c r="S78" i="1"/>
  <c r="S77" i="1"/>
  <c r="S100" i="1"/>
  <c r="S99" i="1"/>
  <c r="S98" i="1"/>
  <c r="S97" i="1"/>
  <c r="S125" i="1"/>
  <c r="S124" i="1"/>
  <c r="S123" i="1"/>
  <c r="S122" i="1"/>
  <c r="S95" i="1"/>
  <c r="S94" i="1"/>
  <c r="S93" i="1"/>
  <c r="S92" i="1"/>
  <c r="S5" i="1"/>
  <c r="S4" i="1"/>
  <c r="S3" i="1"/>
  <c r="S2" i="1"/>
  <c r="S135" i="1"/>
  <c r="S134" i="1"/>
  <c r="S133" i="1"/>
  <c r="S132" i="1"/>
  <c r="S50" i="1"/>
  <c r="S49" i="1"/>
  <c r="S48" i="1"/>
  <c r="S47" i="1"/>
  <c r="S20" i="1"/>
  <c r="S19" i="1"/>
  <c r="S18" i="1"/>
  <c r="S17" i="1"/>
  <c r="S30" i="1"/>
  <c r="S29" i="1"/>
  <c r="S28" i="1"/>
  <c r="S27" i="1"/>
  <c r="S115" i="1"/>
  <c r="S114" i="1"/>
  <c r="S113" i="1"/>
  <c r="S112" i="1"/>
  <c r="S120" i="1"/>
  <c r="S119" i="1"/>
  <c r="S118" i="1"/>
  <c r="S117" i="1"/>
  <c r="Q28" i="3"/>
  <c r="Q46" i="3"/>
  <c r="Q16" i="3"/>
  <c r="Q45" i="3"/>
  <c r="Q36" i="3"/>
  <c r="Q11" i="3"/>
  <c r="Q21" i="3"/>
  <c r="Q5" i="3"/>
  <c r="Q30" i="3"/>
  <c r="Q32" i="3"/>
  <c r="Q37" i="3"/>
  <c r="Q19" i="3"/>
  <c r="Q3" i="3"/>
  <c r="Q43" i="3"/>
  <c r="Q8" i="3"/>
  <c r="Q24" i="3"/>
  <c r="Q27" i="3"/>
  <c r="Q4" i="3"/>
  <c r="Q12" i="3"/>
  <c r="Q7" i="3"/>
  <c r="Q2" i="3"/>
  <c r="Q44" i="3"/>
  <c r="Q13" i="3"/>
  <c r="Q47" i="3"/>
  <c r="Q14" i="3"/>
  <c r="Q31" i="3"/>
  <c r="Q20" i="3"/>
  <c r="Q15" i="3"/>
  <c r="Q10" i="3"/>
  <c r="Q38" i="3"/>
  <c r="Q42" i="3"/>
  <c r="Q22" i="3"/>
  <c r="Q6" i="3"/>
  <c r="Q33" i="3"/>
  <c r="Q29" i="3"/>
  <c r="Q25" i="3"/>
  <c r="Q34" i="3"/>
  <c r="Q40" i="3"/>
  <c r="Q9" i="3"/>
  <c r="Q41" i="3"/>
  <c r="Q17" i="3"/>
  <c r="Q23" i="3"/>
  <c r="Q39" i="3"/>
  <c r="T55" i="2"/>
  <c r="W21" i="2"/>
  <c r="W9" i="2"/>
  <c r="T3" i="73" l="1"/>
  <c r="E4" i="73"/>
  <c r="T2" i="73"/>
  <c r="T2" i="91"/>
  <c r="E4" i="91"/>
  <c r="T3" i="91"/>
  <c r="E4" i="67"/>
  <c r="T2" i="67"/>
  <c r="T3" i="67"/>
  <c r="T2" i="62"/>
  <c r="T3" i="60"/>
  <c r="T2" i="60"/>
  <c r="V151" i="1"/>
  <c r="T2" i="84"/>
  <c r="E4" i="84"/>
  <c r="T3" i="84"/>
  <c r="K4" i="84"/>
  <c r="T2" i="66"/>
  <c r="E4" i="66"/>
  <c r="K4" i="66"/>
  <c r="T3" i="66"/>
  <c r="T2" i="71"/>
  <c r="E4" i="71"/>
  <c r="K4" i="71"/>
  <c r="K4" i="87"/>
  <c r="T3" i="87"/>
  <c r="E4" i="87"/>
  <c r="T2" i="87"/>
  <c r="E4" i="74"/>
  <c r="T2" i="74"/>
  <c r="T3" i="74"/>
  <c r="K4" i="74"/>
  <c r="T3" i="81"/>
  <c r="K4" i="81"/>
  <c r="E4" i="81"/>
  <c r="T2" i="81"/>
  <c r="T64" i="1"/>
  <c r="V66" i="1"/>
  <c r="T2" i="77"/>
  <c r="E4" i="77"/>
  <c r="T3" i="77"/>
  <c r="T2" i="83"/>
  <c r="V31" i="1"/>
  <c r="T29" i="1"/>
  <c r="W55" i="2"/>
  <c r="T49" i="2"/>
  <c r="W13" i="2"/>
  <c r="W33" i="2"/>
  <c r="W49" i="2"/>
  <c r="T19" i="2"/>
  <c r="T39" i="2"/>
  <c r="W41" i="2"/>
  <c r="V86" i="1"/>
  <c r="T84" i="1"/>
  <c r="T74" i="1"/>
  <c r="V141" i="1"/>
  <c r="V160" i="1"/>
  <c r="T158" i="1"/>
  <c r="T134" i="1"/>
  <c r="V81" i="1"/>
  <c r="V136" i="1"/>
  <c r="V61" i="1"/>
  <c r="T79" i="1"/>
  <c r="V101" i="1"/>
  <c r="V116" i="1"/>
  <c r="V106" i="1"/>
  <c r="V76" i="1"/>
  <c r="T139" i="1"/>
  <c r="V111" i="1"/>
  <c r="T109" i="1"/>
  <c r="V91" i="1"/>
  <c r="T89" i="1"/>
  <c r="V16" i="1"/>
  <c r="T14" i="1"/>
  <c r="V6" i="1"/>
  <c r="T4" i="1"/>
  <c r="V96" i="1"/>
  <c r="T94" i="1"/>
  <c r="U13" i="87"/>
  <c r="T114" i="1"/>
  <c r="V36" i="1"/>
  <c r="T34" i="1"/>
  <c r="T99" i="1"/>
  <c r="V41" i="1"/>
  <c r="T39" i="1"/>
  <c r="T51" i="2"/>
  <c r="V131" i="1"/>
  <c r="T129" i="1"/>
  <c r="W45" i="2"/>
  <c r="T45" i="2"/>
  <c r="T59" i="1"/>
  <c r="T13" i="2"/>
  <c r="W19" i="2"/>
  <c r="V46" i="1"/>
  <c r="T44" i="1"/>
  <c r="T7" i="2"/>
  <c r="W7" i="2"/>
  <c r="W11" i="2"/>
  <c r="T11" i="2"/>
  <c r="V26" i="1"/>
  <c r="T41" i="2"/>
  <c r="T47" i="2"/>
  <c r="U14" i="87"/>
  <c r="V121" i="1"/>
  <c r="T24" i="1"/>
  <c r="T119" i="1"/>
  <c r="T149" i="1"/>
  <c r="W53" i="2"/>
  <c r="T53" i="2"/>
  <c r="T25" i="2"/>
  <c r="W25" i="2"/>
  <c r="W17" i="2"/>
  <c r="T17" i="2"/>
  <c r="T21" i="2"/>
  <c r="T35" i="2"/>
  <c r="T54" i="1"/>
  <c r="V56" i="1"/>
  <c r="T104" i="1"/>
  <c r="T5" i="2"/>
  <c r="T9" i="2"/>
  <c r="T124" i="1"/>
  <c r="T3" i="2"/>
  <c r="T15" i="2"/>
  <c r="T49" i="1"/>
  <c r="T43" i="2"/>
  <c r="T37" i="2"/>
  <c r="T69" i="1"/>
  <c r="T19" i="1"/>
  <c r="T31" i="2"/>
  <c r="W31" i="2"/>
  <c r="W23" i="2"/>
  <c r="T23" i="2"/>
  <c r="T33" i="2"/>
  <c r="T27" i="2"/>
  <c r="W27" i="2"/>
  <c r="W29" i="2"/>
  <c r="T29" i="2"/>
  <c r="V146" i="1"/>
  <c r="T144" i="1"/>
  <c r="V11" i="1"/>
  <c r="T9" i="1"/>
  <c r="H14" i="10"/>
</calcChain>
</file>

<file path=xl/sharedStrings.xml><?xml version="1.0" encoding="utf-8"?>
<sst xmlns="http://schemas.openxmlformats.org/spreadsheetml/2006/main" count="1400" uniqueCount="175">
  <si>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</si>
  <si>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</si>
  <si>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</si>
  <si>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</si>
  <si>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</si>
  <si>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</si>
  <si>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</si>
  <si>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</si>
  <si>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</si>
  <si>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</si>
  <si>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</si>
  <si>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</si>
  <si>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</si>
  <si>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</si>
  <si>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</si>
  <si>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</si>
  <si>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</si>
  <si>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</si>
  <si>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</si>
  <si>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</si>
  <si>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</si>
  <si>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</si>
  <si>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</si>
  <si>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</si>
  <si>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</si>
  <si>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</si>
  <si>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</si>
  <si>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</si>
  <si>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</si>
  <si>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</si>
  <si>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</si>
  <si>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</si>
  <si>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</si>
  <si>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</si>
  <si>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</si>
  <si>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</si>
  <si>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</si>
  <si>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</si>
  <si>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Out</t>
  </si>
  <si>
    <t>SUONI D'ACQUA</t>
  </si>
  <si>
    <t>tot</t>
  </si>
  <si>
    <t>ALLEVATORE</t>
  </si>
  <si>
    <t>Cat.</t>
  </si>
  <si>
    <t>PT. tot.</t>
  </si>
  <si>
    <t>P,TI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</si>
  <si>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</si>
  <si>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</si>
  <si>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</si>
  <si>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</si>
  <si>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</si>
  <si>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</si>
  <si>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</si>
  <si>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</si>
  <si>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</si>
  <si>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</si>
  <si>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</si>
  <si>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</si>
  <si>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</si>
  <si>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</si>
  <si>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</si>
  <si>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</si>
  <si>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BONFANTI ALESSANDRO</t>
  </si>
  <si>
    <t>648E</t>
  </si>
  <si>
    <t>AN20</t>
  </si>
  <si>
    <t>PEGORARI MAURO</t>
  </si>
  <si>
    <t>DI MAIO DIEGO</t>
  </si>
  <si>
    <t>260P</t>
  </si>
  <si>
    <t>NO</t>
  </si>
  <si>
    <t>BERTONI GIOVANNI</t>
  </si>
  <si>
    <t>09NZ</t>
  </si>
  <si>
    <t>GEROSA LUIGI</t>
  </si>
  <si>
    <t>633P</t>
  </si>
  <si>
    <t>CAPPELLETTI CORRADO</t>
  </si>
  <si>
    <t>933L</t>
  </si>
  <si>
    <t>DE06</t>
  </si>
  <si>
    <t>ABBALLE RANIERO</t>
  </si>
  <si>
    <t>CB69</t>
  </si>
  <si>
    <t>MIGLIORI 12 SOGGETTI</t>
  </si>
  <si>
    <t>P.TI</t>
  </si>
  <si>
    <t>DALLA VAELRIA FORTUNATO</t>
  </si>
  <si>
    <t>MARSON GIANLUCA</t>
  </si>
  <si>
    <t>03WH</t>
  </si>
  <si>
    <t>CAMPIONE RAZZA</t>
  </si>
  <si>
    <t xml:space="preserve">PREMIAZIONI SPECIALI </t>
  </si>
  <si>
    <t>PREMIAZIONE SPECIALE SOCI CLUB</t>
  </si>
  <si>
    <t>PREMIAZIONE SPECIALE GENERALE</t>
  </si>
  <si>
    <t>bertoni</t>
  </si>
  <si>
    <t>MANCINI GIANFRANCO</t>
  </si>
  <si>
    <t>45SR</t>
  </si>
  <si>
    <t>ORTA ERMANNO</t>
  </si>
  <si>
    <t>681F</t>
  </si>
  <si>
    <t>ABBONDANZA ITALO</t>
  </si>
  <si>
    <t>BONETTI GIANNI</t>
  </si>
  <si>
    <t>147N</t>
  </si>
  <si>
    <t>A766</t>
  </si>
  <si>
    <t>BRESSAN CRISTIANO</t>
  </si>
  <si>
    <t>03UM</t>
  </si>
  <si>
    <t>GIOACCHINI  PIERINO</t>
  </si>
  <si>
    <t>EL69</t>
  </si>
  <si>
    <t>MARSON UMBERTO</t>
  </si>
  <si>
    <t>01ZL</t>
  </si>
  <si>
    <t>MERLO LUCA</t>
  </si>
  <si>
    <t>91ZV</t>
  </si>
  <si>
    <t>MIDILI CARMELO</t>
  </si>
  <si>
    <t>70LR</t>
  </si>
  <si>
    <t>MARSON UNBERTO</t>
  </si>
  <si>
    <t>DALLA VALERIA FORTUNATO</t>
  </si>
  <si>
    <t>ABBONDANZA  ITALO</t>
  </si>
  <si>
    <t>1</t>
  </si>
  <si>
    <t>GIOACCHINI PIERINO</t>
  </si>
  <si>
    <t>30</t>
  </si>
  <si>
    <t>37</t>
  </si>
  <si>
    <t>42</t>
  </si>
  <si>
    <t>12</t>
  </si>
  <si>
    <t>175</t>
  </si>
  <si>
    <t>179</t>
  </si>
  <si>
    <t>180</t>
  </si>
  <si>
    <t>187</t>
  </si>
  <si>
    <t>49</t>
  </si>
  <si>
    <t>39</t>
  </si>
  <si>
    <t>27</t>
  </si>
  <si>
    <t>7</t>
  </si>
  <si>
    <t>78</t>
  </si>
  <si>
    <t>60</t>
  </si>
  <si>
    <t>74</t>
  </si>
  <si>
    <t>64</t>
  </si>
  <si>
    <t>32</t>
  </si>
  <si>
    <t>72</t>
  </si>
  <si>
    <t>26</t>
  </si>
  <si>
    <t>29</t>
  </si>
  <si>
    <t>2</t>
  </si>
  <si>
    <t>3</t>
  </si>
  <si>
    <t>53</t>
  </si>
  <si>
    <t>36</t>
  </si>
  <si>
    <t>22</t>
  </si>
  <si>
    <t>123</t>
  </si>
  <si>
    <t>127</t>
  </si>
  <si>
    <t>54</t>
  </si>
  <si>
    <t>59</t>
  </si>
  <si>
    <t>11</t>
  </si>
  <si>
    <t>91</t>
  </si>
  <si>
    <t>18</t>
  </si>
  <si>
    <t>134</t>
  </si>
  <si>
    <t>139</t>
  </si>
  <si>
    <t>171</t>
  </si>
  <si>
    <t>196</t>
  </si>
  <si>
    <t>73</t>
  </si>
  <si>
    <t>56</t>
  </si>
  <si>
    <t>23</t>
  </si>
  <si>
    <t>70</t>
  </si>
  <si>
    <t>24</t>
  </si>
  <si>
    <t>GIOCCHINI PIERINO</t>
  </si>
  <si>
    <t>20</t>
  </si>
  <si>
    <t>19</t>
  </si>
  <si>
    <t>152</t>
  </si>
  <si>
    <t>48</t>
  </si>
  <si>
    <t>103</t>
  </si>
  <si>
    <t>MARINI Umberto</t>
  </si>
  <si>
    <t>STAMM ADULTI</t>
  </si>
  <si>
    <t>DI PALMA UMBERTO</t>
  </si>
  <si>
    <t>95AE</t>
  </si>
  <si>
    <t>35</t>
  </si>
  <si>
    <t>65</t>
  </si>
  <si>
    <t>MIGLIORI SUONI D'ACQUA SU 8 SOGGETTI SOCIO</t>
  </si>
  <si>
    <t>MAGGIOR INGABBIO</t>
  </si>
  <si>
    <t>MIGLIORI SUONI D'ACQUA 8 SOGGETTI</t>
  </si>
  <si>
    <t>MIGLIORI 8 SOGGETTI PREMIO SOCIO</t>
  </si>
  <si>
    <t>STAMM PER CAMPIONATO SOCI</t>
  </si>
  <si>
    <t>COPPIE PER CAMPIONATO SOCI</t>
  </si>
  <si>
    <t>SINGOLI PERCAMPIONATO SOCI</t>
  </si>
  <si>
    <t>12 SOGG</t>
  </si>
  <si>
    <t>SD 8 SOGG</t>
  </si>
  <si>
    <t>PIETERS Joris</t>
  </si>
  <si>
    <t>120</t>
  </si>
  <si>
    <t>ABBALLE Raniero - ABBONDANZA Italo - BONFANTI Alessandro - GEROSA Luigi - MIDILI Carmelo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</si>
</sst>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50" x14ac:knownFonts="1">
    <font>
      <sz val="10"/>
      <name val="Arial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sz val="12"/>
      <name val="Agency FB"/>
      <family val="2"/>
    </font>
    <font>
      <b/>
      <sz val="9"/>
      <color indexed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10"/>
      <color indexed="10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b/>
      <sz val="14"/>
      <color theme="1"/>
      <name val="Agency FB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gency FB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6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4" fillId="0" borderId="13" xfId="0" applyNumberFormat="1" applyFont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4" fillId="0" borderId="0" xfId="0" applyNumberFormat="1" applyFont="1" applyBorder="1" applyAlignment="1">
      <alignment horizontal="center" vertical="center"/>
    </xf>
    <xf numFmtId="0" fontId="20" fillId="8" borderId="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6" borderId="2" xfId="0" applyFont="1" applyFill="1" applyBorder="1" applyAlignment="1"/>
    <xf numFmtId="0" fontId="14" fillId="6" borderId="8" xfId="0" applyFont="1" applyFill="1" applyBorder="1" applyAlignment="1">
      <alignment horizontal="center" vertical="center"/>
    </xf>
    <xf numFmtId="0" fontId="18" fillId="6" borderId="14" xfId="0" applyFont="1" applyFill="1" applyBorder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8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9" borderId="16" xfId="0" applyFont="1" applyFill="1" applyBorder="1" applyAlignment="1">
      <alignment horizontal="center"/>
    </xf>
    <xf numFmtId="0" fontId="25" fillId="9" borderId="17" xfId="0" applyFont="1" applyFill="1" applyBorder="1" applyAlignment="1">
      <alignment horizontal="center"/>
    </xf>
    <xf numFmtId="0" fontId="25" fillId="9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5" fillId="9" borderId="16" xfId="0" applyFont="1" applyFill="1" applyBorder="1" applyAlignment="1">
      <alignment horizontal="center"/>
    </xf>
    <xf numFmtId="0" fontId="37" fillId="0" borderId="0" xfId="0" applyFont="1"/>
    <xf numFmtId="0" fontId="13" fillId="8" borderId="21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0" fillId="8" borderId="0" xfId="0" applyFill="1"/>
    <xf numFmtId="0" fontId="30" fillId="8" borderId="0" xfId="0" applyFont="1" applyFill="1" applyAlignment="1"/>
    <xf numFmtId="0" fontId="0" fillId="8" borderId="0" xfId="0" applyFill="1" applyAlignment="1"/>
    <xf numFmtId="0" fontId="24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4" fillId="8" borderId="0" xfId="0" applyFont="1" applyFill="1"/>
    <xf numFmtId="0" fontId="29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2" fillId="8" borderId="0" xfId="0" applyFont="1" applyFill="1" applyBorder="1" applyAlignment="1"/>
    <xf numFmtId="0" fontId="24" fillId="8" borderId="0" xfId="0" applyFont="1" applyFill="1" applyBorder="1" applyAlignment="1">
      <alignment horizontal="center"/>
    </xf>
    <xf numFmtId="0" fontId="31" fillId="8" borderId="0" xfId="0" applyFont="1" applyFill="1" applyBorder="1" applyAlignment="1"/>
    <xf numFmtId="0" fontId="22" fillId="8" borderId="0" xfId="0" applyFont="1" applyFill="1"/>
    <xf numFmtId="0" fontId="20" fillId="11" borderId="9" xfId="0" applyFont="1" applyFill="1" applyBorder="1"/>
    <xf numFmtId="0" fontId="2" fillId="11" borderId="13" xfId="0" applyFont="1" applyFill="1" applyBorder="1"/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0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2" fillId="12" borderId="0" xfId="0" applyFont="1" applyFill="1" applyBorder="1" applyAlignment="1"/>
    <xf numFmtId="0" fontId="30" fillId="12" borderId="0" xfId="0" applyFont="1" applyFill="1" applyAlignment="1"/>
    <xf numFmtId="0" fontId="0" fillId="12" borderId="0" xfId="0" applyFill="1" applyAlignment="1"/>
    <xf numFmtId="0" fontId="29" fillId="8" borderId="0" xfId="0" applyFont="1" applyFill="1" applyAlignment="1">
      <alignment horizontal="left"/>
    </xf>
    <xf numFmtId="0" fontId="25" fillId="0" borderId="30" xfId="0" applyFont="1" applyBorder="1" applyAlignment="1">
      <alignment horizontal="center"/>
    </xf>
    <xf numFmtId="0" fontId="26" fillId="8" borderId="19" xfId="0" applyFont="1" applyFill="1" applyBorder="1" applyAlignment="1">
      <alignment horizontal="center"/>
    </xf>
    <xf numFmtId="0" fontId="26" fillId="8" borderId="31" xfId="0" applyFont="1" applyFill="1" applyBorder="1" applyAlignment="1">
      <alignment horizontal="center"/>
    </xf>
    <xf numFmtId="0" fontId="26" fillId="8" borderId="27" xfId="0" applyFont="1" applyFill="1" applyBorder="1" applyAlignment="1">
      <alignment horizontal="center"/>
    </xf>
    <xf numFmtId="0" fontId="13" fillId="8" borderId="20" xfId="0" applyFont="1" applyFill="1" applyBorder="1" applyAlignment="1">
      <alignment vertical="center"/>
    </xf>
    <xf numFmtId="0" fontId="13" fillId="8" borderId="6" xfId="0" applyFont="1" applyFill="1" applyBorder="1" applyAlignment="1">
      <alignment vertical="center"/>
    </xf>
    <xf numFmtId="0" fontId="22" fillId="9" borderId="26" xfId="0" applyFont="1" applyFill="1" applyBorder="1" applyAlignment="1">
      <alignment horizontal="center"/>
    </xf>
    <xf numFmtId="0" fontId="22" fillId="13" borderId="26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10" borderId="0" xfId="0" applyFont="1" applyFill="1" applyBorder="1" applyAlignment="1"/>
    <xf numFmtId="0" fontId="31" fillId="10" borderId="0" xfId="0" applyFont="1" applyFill="1" applyBorder="1" applyAlignment="1"/>
    <xf numFmtId="0" fontId="22" fillId="10" borderId="0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left"/>
    </xf>
    <xf numFmtId="0" fontId="29" fillId="13" borderId="26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2" fillId="12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12" borderId="27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3" fillId="1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6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26" fillId="8" borderId="26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29" fillId="12" borderId="38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29" fillId="12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9" borderId="27" xfId="0" applyFont="1" applyFill="1" applyBorder="1" applyAlignment="1"/>
    <xf numFmtId="0" fontId="22" fillId="9" borderId="26" xfId="0" applyFont="1" applyFill="1" applyBorder="1" applyAlignment="1"/>
    <xf numFmtId="0" fontId="22" fillId="9" borderId="26" xfId="0" applyFont="1" applyFill="1" applyBorder="1" applyAlignment="1">
      <alignment horizontal="center"/>
    </xf>
    <xf numFmtId="0" fontId="30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29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2" fillId="13" borderId="27" xfId="0" applyFont="1" applyFill="1" applyBorder="1" applyAlignment="1"/>
    <xf numFmtId="0" fontId="22" fillId="13" borderId="26" xfId="0" applyFont="1" applyFill="1" applyBorder="1" applyAlignment="1"/>
    <xf numFmtId="0" fontId="22" fillId="13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8" xfId="0" applyFont="1" applyBorder="1"/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1" fillId="15" borderId="6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21" fillId="15" borderId="13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32" fillId="8" borderId="6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0" fillId="16" borderId="3" xfId="0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" fontId="21" fillId="15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37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4" xfId="0" applyFont="1" applyBorder="1" applyAlignment="1">
      <alignment wrapText="1"/>
    </xf>
    <xf numFmtId="0" fontId="20" fillId="0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wrapText="1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/>
    <xf numFmtId="0" fontId="45" fillId="0" borderId="2" xfId="0" applyFont="1" applyBorder="1" applyAlignment="1">
      <alignment horizontal="center" vertical="center"/>
    </xf>
    <xf numFmtId="0" fontId="46" fillId="0" borderId="8" xfId="0" applyFont="1" applyBorder="1"/>
    <xf numFmtId="0" fontId="33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7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0" fontId="7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49" fontId="47" fillId="4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17" borderId="8" xfId="0" applyFont="1" applyFill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49" fontId="7" fillId="17" borderId="1" xfId="0" applyNumberFormat="1" applyFont="1" applyFill="1" applyBorder="1" applyAlignment="1">
      <alignment horizontal="center"/>
    </xf>
    <xf numFmtId="49" fontId="19" fillId="17" borderId="1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49" fontId="1" fillId="17" borderId="1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center" vertical="center"/>
    </xf>
    <xf numFmtId="0" fontId="49" fillId="6" borderId="8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70" zoomScaleNormal="70" workbookViewId="0">
      <selection activeCell="F19" sqref="F19"/>
    </sheetView>
  </sheetViews>
  <sheetFormatPr defaultRowHeight="12.75" x14ac:dyDescent="0.2"/>
  <cols>
    <col min="1" max="1" width="9.140625" style="102"/>
    <col min="2" max="2" width="35.7109375" style="103" bestFit="1" customWidth="1"/>
    <col min="3" max="3" width="10.7109375" style="102" customWidth="1"/>
    <col min="6" max="6" width="10.5703125" bestFit="1" customWidth="1"/>
    <col min="8" max="8" width="25.85546875" customWidth="1"/>
  </cols>
  <sheetData>
    <row r="1" spans="1:14" ht="24" thickBot="1" x14ac:dyDescent="0.4">
      <c r="A1" s="171" t="s">
        <v>45</v>
      </c>
      <c r="B1" s="172"/>
      <c r="C1" s="173"/>
      <c r="F1" s="174" t="s">
        <v>46</v>
      </c>
      <c r="G1" s="175"/>
      <c r="H1" s="176"/>
    </row>
    <row r="2" spans="1:14" ht="18.75" thickBot="1" x14ac:dyDescent="0.3">
      <c r="A2" s="96"/>
      <c r="B2" s="97" t="s">
        <v>47</v>
      </c>
      <c r="C2" s="98" t="s">
        <v>48</v>
      </c>
      <c r="F2" s="147" t="s">
        <v>45</v>
      </c>
      <c r="G2" s="182" t="s">
        <v>172</v>
      </c>
      <c r="H2" s="183"/>
      <c r="I2" s="184"/>
      <c r="J2" s="184"/>
      <c r="K2" s="185"/>
    </row>
    <row r="3" spans="1:14" ht="21.75" thickTop="1" thickBot="1" x14ac:dyDescent="0.35">
      <c r="A3" s="99" t="s">
        <v>49</v>
      </c>
      <c r="B3" s="135" t="s">
        <v>61</v>
      </c>
      <c r="C3" s="136">
        <v>479</v>
      </c>
      <c r="F3" s="148" t="s">
        <v>50</v>
      </c>
      <c r="G3" s="186" t="s">
        <v>157</v>
      </c>
      <c r="H3" s="187"/>
      <c r="I3" s="187"/>
      <c r="J3" s="187"/>
      <c r="K3" s="188"/>
    </row>
    <row r="4" spans="1:14" ht="21" thickBot="1" x14ac:dyDescent="0.35">
      <c r="A4" s="100" t="s">
        <v>51</v>
      </c>
      <c r="B4" s="137" t="s">
        <v>70</v>
      </c>
      <c r="C4" s="138">
        <v>427</v>
      </c>
      <c r="F4" s="149" t="s">
        <v>52</v>
      </c>
      <c r="G4" s="189" t="s">
        <v>157</v>
      </c>
      <c r="H4" s="190"/>
      <c r="I4" s="190"/>
      <c r="J4" s="190"/>
      <c r="K4" s="191"/>
      <c r="L4" s="139"/>
      <c r="M4" s="140"/>
      <c r="N4" s="141"/>
    </row>
    <row r="5" spans="1:14" ht="21" thickBot="1" x14ac:dyDescent="0.35">
      <c r="A5" s="266" t="s">
        <v>53</v>
      </c>
      <c r="B5" s="267" t="s">
        <v>68</v>
      </c>
      <c r="C5" s="268">
        <v>408</v>
      </c>
      <c r="F5" s="160"/>
      <c r="G5" s="177"/>
      <c r="H5" s="178"/>
      <c r="I5" s="178"/>
      <c r="J5" s="178"/>
      <c r="K5" s="178"/>
    </row>
    <row r="6" spans="1:14" ht="20.25" x14ac:dyDescent="0.3">
      <c r="A6" s="269"/>
      <c r="B6" s="270"/>
      <c r="C6" s="271"/>
      <c r="F6" s="161"/>
      <c r="G6" s="195"/>
      <c r="H6" s="196"/>
      <c r="I6" s="196"/>
      <c r="J6" s="196"/>
      <c r="K6" s="196"/>
    </row>
    <row r="7" spans="1:14" ht="13.5" thickBot="1" x14ac:dyDescent="0.25"/>
    <row r="8" spans="1:14" ht="23.25" x14ac:dyDescent="0.35">
      <c r="A8" s="171" t="s">
        <v>50</v>
      </c>
      <c r="B8" s="172"/>
      <c r="C8" s="173"/>
      <c r="I8" s="105"/>
    </row>
    <row r="9" spans="1:14" ht="18.75" thickBot="1" x14ac:dyDescent="0.3">
      <c r="A9" s="104"/>
      <c r="B9" s="97" t="s">
        <v>47</v>
      </c>
      <c r="C9" s="98" t="s">
        <v>48</v>
      </c>
      <c r="I9" s="105">
        <f>H11*4</f>
        <v>124</v>
      </c>
      <c r="J9" s="105">
        <f>H11*4</f>
        <v>124</v>
      </c>
    </row>
    <row r="10" spans="1:14" ht="24" thickTop="1" x14ac:dyDescent="0.3">
      <c r="A10" s="99" t="s">
        <v>49</v>
      </c>
      <c r="B10" s="135" t="s">
        <v>61</v>
      </c>
      <c r="C10" s="146">
        <v>211</v>
      </c>
      <c r="F10" s="192" t="s">
        <v>54</v>
      </c>
      <c r="G10" s="193"/>
      <c r="H10" s="194"/>
      <c r="I10" s="105">
        <f>H12*2</f>
        <v>54</v>
      </c>
      <c r="J10" s="105">
        <f>H12*2</f>
        <v>54</v>
      </c>
    </row>
    <row r="11" spans="1:14" ht="20.25" x14ac:dyDescent="0.3">
      <c r="A11" s="100" t="s">
        <v>51</v>
      </c>
      <c r="B11" s="137" t="s">
        <v>70</v>
      </c>
      <c r="C11" s="138">
        <v>210</v>
      </c>
      <c r="F11" s="169" t="s">
        <v>55</v>
      </c>
      <c r="G11" s="170"/>
      <c r="H11" s="101">
        <v>31</v>
      </c>
    </row>
    <row r="12" spans="1:14" ht="21" thickBot="1" x14ac:dyDescent="0.35">
      <c r="A12" s="266" t="s">
        <v>53</v>
      </c>
      <c r="B12" s="267" t="s">
        <v>70</v>
      </c>
      <c r="C12" s="268">
        <v>208</v>
      </c>
      <c r="F12" s="150" t="s">
        <v>56</v>
      </c>
      <c r="G12" s="151"/>
      <c r="H12" s="106">
        <v>27</v>
      </c>
    </row>
    <row r="13" spans="1:14" ht="20.25" x14ac:dyDescent="0.3">
      <c r="A13" s="269"/>
      <c r="B13" s="270"/>
      <c r="C13" s="271"/>
      <c r="F13" s="169" t="s">
        <v>57</v>
      </c>
      <c r="G13" s="181"/>
      <c r="H13" s="101">
        <v>46</v>
      </c>
    </row>
    <row r="14" spans="1:14" ht="12.75" customHeight="1" thickBot="1" x14ac:dyDescent="0.35">
      <c r="A14" s="272"/>
      <c r="B14" s="273"/>
      <c r="C14" s="274"/>
      <c r="F14" s="179" t="s">
        <v>58</v>
      </c>
      <c r="G14" s="180"/>
      <c r="H14" s="107">
        <f>SUM(I9:I10,H13)</f>
        <v>224</v>
      </c>
    </row>
    <row r="15" spans="1:14" ht="23.25" x14ac:dyDescent="0.35">
      <c r="A15" s="171" t="s">
        <v>52</v>
      </c>
      <c r="B15" s="172"/>
      <c r="C15" s="173"/>
    </row>
    <row r="16" spans="1:14" ht="18.75" thickBot="1" x14ac:dyDescent="0.3">
      <c r="A16" s="104"/>
      <c r="B16" s="97" t="s">
        <v>47</v>
      </c>
      <c r="C16" s="98" t="s">
        <v>48</v>
      </c>
    </row>
    <row r="17" spans="1:3" ht="21" thickTop="1" x14ac:dyDescent="0.3">
      <c r="A17" s="99" t="s">
        <v>49</v>
      </c>
      <c r="B17" s="135" t="s">
        <v>61</v>
      </c>
      <c r="C17" s="146">
        <v>119</v>
      </c>
    </row>
    <row r="18" spans="1:3" ht="20.25" x14ac:dyDescent="0.3">
      <c r="A18" s="100" t="s">
        <v>51</v>
      </c>
      <c r="B18" s="137" t="s">
        <v>80</v>
      </c>
      <c r="C18" s="138">
        <v>109</v>
      </c>
    </row>
    <row r="19" spans="1:3" ht="21" thickBot="1" x14ac:dyDescent="0.35">
      <c r="A19" s="263" t="s">
        <v>53</v>
      </c>
      <c r="B19" s="264" t="s">
        <v>61</v>
      </c>
      <c r="C19" s="265">
        <v>106</v>
      </c>
    </row>
    <row r="21" spans="1:3" ht="13.5" thickBot="1" x14ac:dyDescent="0.25"/>
    <row r="22" spans="1:3" ht="23.25" x14ac:dyDescent="0.35">
      <c r="A22" s="171" t="s">
        <v>158</v>
      </c>
      <c r="B22" s="172"/>
      <c r="C22" s="173"/>
    </row>
    <row r="23" spans="1:3" ht="18.75" thickBot="1" x14ac:dyDescent="0.3">
      <c r="A23" s="96"/>
      <c r="B23" s="97" t="s">
        <v>47</v>
      </c>
      <c r="C23" s="98" t="s">
        <v>48</v>
      </c>
    </row>
    <row r="24" spans="1:3" ht="21" thickTop="1" x14ac:dyDescent="0.3">
      <c r="A24" s="99" t="s">
        <v>49</v>
      </c>
      <c r="B24" s="135" t="s">
        <v>159</v>
      </c>
      <c r="C24" s="136">
        <v>364</v>
      </c>
    </row>
  </sheetData>
  <mergeCells count="14">
    <mergeCell ref="A22:C22"/>
    <mergeCell ref="F11:G11"/>
    <mergeCell ref="A15:C15"/>
    <mergeCell ref="A1:C1"/>
    <mergeCell ref="F1:H1"/>
    <mergeCell ref="G5:K5"/>
    <mergeCell ref="F14:G14"/>
    <mergeCell ref="F13:G13"/>
    <mergeCell ref="G2:K2"/>
    <mergeCell ref="G3:K3"/>
    <mergeCell ref="G4:K4"/>
    <mergeCell ref="A8:C8"/>
    <mergeCell ref="F10:H10"/>
    <mergeCell ref="G6:K6"/>
  </mergeCells>
  <printOptions horizontalCentered="1" verticalCentered="1"/>
  <pageMargins left="0.43307086614173229" right="0.43307086614173229" top="0.56999999999999995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zoomScaleNormal="100" workbookViewId="0">
      <pane ySplit="5" topLeftCell="A6" activePane="bottomLeft" state="frozen"/>
      <selection activeCell="U18" sqref="U18"/>
      <selection pane="bottomLeft" activeCell="K5" sqref="K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61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62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1354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331</v>
      </c>
      <c r="U3" s="159"/>
    </row>
    <row r="4" spans="1:81" ht="23.25" customHeight="1" x14ac:dyDescent="0.25">
      <c r="B4" s="302"/>
      <c r="C4" s="303"/>
      <c r="D4" s="303"/>
      <c r="E4" s="299">
        <f>SUM(O6:O17)</f>
        <v>1354</v>
      </c>
      <c r="F4" s="296"/>
      <c r="G4" s="307"/>
      <c r="H4" s="308"/>
      <c r="I4" s="308"/>
      <c r="J4" s="308"/>
      <c r="K4" s="254">
        <v>334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>
        <v>114</v>
      </c>
      <c r="C6" s="40">
        <v>26</v>
      </c>
      <c r="D6" s="40">
        <v>12</v>
      </c>
      <c r="E6" s="40">
        <v>10</v>
      </c>
      <c r="F6" s="40">
        <v>9</v>
      </c>
      <c r="G6" s="40">
        <v>9</v>
      </c>
      <c r="H6" s="40">
        <v>12</v>
      </c>
      <c r="I6" s="40">
        <v>9</v>
      </c>
      <c r="J6" s="40">
        <v>9</v>
      </c>
      <c r="K6" s="40">
        <v>12</v>
      </c>
      <c r="L6" s="40">
        <v>12</v>
      </c>
      <c r="M6" s="40">
        <v>6</v>
      </c>
      <c r="N6" s="40"/>
      <c r="O6" s="25">
        <f>IF(B6="","",SUM(C6:M6)-(N6))</f>
        <v>126</v>
      </c>
      <c r="P6" s="122"/>
      <c r="Q6" s="92">
        <f t="shared" ref="Q6:Q17" si="0">SUM(C6:E6)</f>
        <v>48</v>
      </c>
    </row>
    <row r="7" spans="1:81" ht="15.75" customHeight="1" x14ac:dyDescent="0.25">
      <c r="A7" s="67">
        <v>2</v>
      </c>
      <c r="B7" s="22">
        <v>32</v>
      </c>
      <c r="C7" s="40">
        <v>24</v>
      </c>
      <c r="D7" s="40">
        <v>9</v>
      </c>
      <c r="E7" s="40">
        <v>9</v>
      </c>
      <c r="F7" s="40">
        <v>9</v>
      </c>
      <c r="G7" s="40">
        <v>12</v>
      </c>
      <c r="H7" s="40">
        <v>15</v>
      </c>
      <c r="I7" s="40">
        <v>12</v>
      </c>
      <c r="J7" s="40">
        <v>9</v>
      </c>
      <c r="K7" s="40">
        <v>9</v>
      </c>
      <c r="L7" s="40">
        <v>9</v>
      </c>
      <c r="M7" s="40">
        <v>6</v>
      </c>
      <c r="N7" s="40"/>
      <c r="O7" s="25">
        <f>IF(B7="","",SUM(C7:M7)-(N7))</f>
        <v>123</v>
      </c>
      <c r="P7" s="122"/>
      <c r="Q7" s="92">
        <f t="shared" si="0"/>
        <v>42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>
        <v>63</v>
      </c>
      <c r="C8" s="40">
        <v>24</v>
      </c>
      <c r="D8" s="40">
        <v>9</v>
      </c>
      <c r="E8" s="40">
        <v>9</v>
      </c>
      <c r="F8" s="40">
        <v>9</v>
      </c>
      <c r="G8" s="40">
        <v>9</v>
      </c>
      <c r="H8" s="40">
        <v>15</v>
      </c>
      <c r="I8" s="40">
        <v>9</v>
      </c>
      <c r="J8" s="40">
        <v>9</v>
      </c>
      <c r="K8" s="40">
        <v>12</v>
      </c>
      <c r="L8" s="40">
        <v>9</v>
      </c>
      <c r="M8" s="40">
        <v>6</v>
      </c>
      <c r="N8" s="40"/>
      <c r="O8" s="25">
        <f>IF(B8="","",SUM(C8:M8)-(N8))</f>
        <v>120</v>
      </c>
      <c r="P8" s="122"/>
      <c r="Q8" s="92">
        <f t="shared" si="0"/>
        <v>42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 t="s">
        <v>137</v>
      </c>
      <c r="C9" s="26">
        <v>24</v>
      </c>
      <c r="D9" s="26">
        <v>9</v>
      </c>
      <c r="E9" s="26">
        <v>7</v>
      </c>
      <c r="F9" s="26">
        <v>10</v>
      </c>
      <c r="G9" s="26">
        <v>13</v>
      </c>
      <c r="H9" s="26">
        <v>12</v>
      </c>
      <c r="I9" s="26">
        <v>9</v>
      </c>
      <c r="J9" s="26">
        <v>9</v>
      </c>
      <c r="K9" s="26">
        <v>11</v>
      </c>
      <c r="L9" s="26">
        <v>9</v>
      </c>
      <c r="M9" s="26">
        <v>6</v>
      </c>
      <c r="N9" s="27"/>
      <c r="O9" s="25">
        <f>IF(B9="","",SUM(C9:M9)-(N9))</f>
        <v>119</v>
      </c>
      <c r="P9" s="122"/>
      <c r="Q9" s="92">
        <f t="shared" si="0"/>
        <v>40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97</v>
      </c>
      <c r="C10" s="26">
        <v>18</v>
      </c>
      <c r="D10" s="26">
        <v>12</v>
      </c>
      <c r="E10" s="26">
        <v>12</v>
      </c>
      <c r="F10" s="26">
        <v>9</v>
      </c>
      <c r="G10" s="26">
        <v>9</v>
      </c>
      <c r="H10" s="26">
        <v>12</v>
      </c>
      <c r="I10" s="26">
        <v>9</v>
      </c>
      <c r="J10" s="26">
        <v>9</v>
      </c>
      <c r="K10" s="26">
        <v>12</v>
      </c>
      <c r="L10" s="26">
        <v>9</v>
      </c>
      <c r="M10" s="26">
        <v>6</v>
      </c>
      <c r="N10" s="27"/>
      <c r="O10" s="25">
        <f>IF(B10="","",SUM(C10:M10)-(N10))</f>
        <v>117</v>
      </c>
      <c r="P10" s="122"/>
      <c r="Q10" s="92">
        <f t="shared" si="0"/>
        <v>42</v>
      </c>
    </row>
    <row r="11" spans="1:81" ht="15.75" customHeight="1" x14ac:dyDescent="0.25">
      <c r="A11" s="67">
        <v>6</v>
      </c>
      <c r="B11" s="22">
        <v>82</v>
      </c>
      <c r="C11" s="40">
        <v>21</v>
      </c>
      <c r="D11" s="40">
        <v>12</v>
      </c>
      <c r="E11" s="40">
        <v>9</v>
      </c>
      <c r="F11" s="40">
        <v>9</v>
      </c>
      <c r="G11" s="40">
        <v>9</v>
      </c>
      <c r="H11" s="40">
        <v>12</v>
      </c>
      <c r="I11" s="40">
        <v>9</v>
      </c>
      <c r="J11" s="40">
        <v>12</v>
      </c>
      <c r="K11" s="40">
        <v>9</v>
      </c>
      <c r="L11" s="40">
        <v>9</v>
      </c>
      <c r="M11" s="40">
        <v>6</v>
      </c>
      <c r="N11" s="40"/>
      <c r="O11" s="25">
        <f>IF(B11="","",SUM(C11:M11)-(N11))</f>
        <v>117</v>
      </c>
      <c r="P11" s="75"/>
      <c r="Q11" s="92">
        <f t="shared" si="0"/>
        <v>42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>
        <v>115</v>
      </c>
      <c r="C12" s="40">
        <v>20</v>
      </c>
      <c r="D12" s="40">
        <v>9</v>
      </c>
      <c r="E12" s="40">
        <v>10</v>
      </c>
      <c r="F12" s="40">
        <v>9</v>
      </c>
      <c r="G12" s="40">
        <v>13</v>
      </c>
      <c r="H12" s="40">
        <v>14</v>
      </c>
      <c r="I12" s="40">
        <v>8</v>
      </c>
      <c r="J12" s="40">
        <v>9</v>
      </c>
      <c r="K12" s="40">
        <v>11</v>
      </c>
      <c r="L12" s="40">
        <v>7</v>
      </c>
      <c r="M12" s="40">
        <v>3</v>
      </c>
      <c r="N12" s="27"/>
      <c r="O12" s="25">
        <f>IF(B12="","",SUM(C12:M12)-(N12))</f>
        <v>113</v>
      </c>
      <c r="P12" s="122"/>
      <c r="Q12" s="92">
        <f t="shared" si="0"/>
        <v>39</v>
      </c>
    </row>
    <row r="13" spans="1:81" ht="15.75" customHeight="1" x14ac:dyDescent="0.25">
      <c r="A13" s="67">
        <v>8</v>
      </c>
      <c r="B13" s="22">
        <v>134</v>
      </c>
      <c r="C13" s="26">
        <v>17</v>
      </c>
      <c r="D13" s="26">
        <v>10</v>
      </c>
      <c r="E13" s="26">
        <v>9</v>
      </c>
      <c r="F13" s="26">
        <v>9</v>
      </c>
      <c r="G13" s="26">
        <v>11</v>
      </c>
      <c r="H13" s="26">
        <v>12</v>
      </c>
      <c r="I13" s="26">
        <v>8</v>
      </c>
      <c r="J13" s="26">
        <v>9</v>
      </c>
      <c r="K13" s="26">
        <v>11</v>
      </c>
      <c r="L13" s="26">
        <v>9</v>
      </c>
      <c r="M13" s="26">
        <v>3</v>
      </c>
      <c r="N13" s="27"/>
      <c r="O13" s="25">
        <f>IF(B13="","",SUM(C13:M13)-(N13))</f>
        <v>108</v>
      </c>
      <c r="P13" s="122"/>
      <c r="Q13" s="92">
        <f t="shared" si="0"/>
        <v>36</v>
      </c>
    </row>
    <row r="14" spans="1:81" ht="15.75" customHeight="1" x14ac:dyDescent="0.25">
      <c r="A14" s="67">
        <v>9</v>
      </c>
      <c r="B14" s="22" t="s">
        <v>143</v>
      </c>
      <c r="C14" s="26">
        <v>20</v>
      </c>
      <c r="D14" s="26">
        <v>9</v>
      </c>
      <c r="E14" s="26">
        <v>6</v>
      </c>
      <c r="F14" s="26">
        <v>9</v>
      </c>
      <c r="G14" s="26">
        <v>12</v>
      </c>
      <c r="H14" s="26">
        <v>12</v>
      </c>
      <c r="I14" s="26">
        <v>8</v>
      </c>
      <c r="J14" s="26">
        <v>9</v>
      </c>
      <c r="K14" s="26">
        <v>10</v>
      </c>
      <c r="L14" s="26">
        <v>8</v>
      </c>
      <c r="M14" s="26">
        <v>3</v>
      </c>
      <c r="N14" s="33"/>
      <c r="O14" s="25">
        <f>IF(B14="","",SUM(C14:M14)-(N14))</f>
        <v>106</v>
      </c>
      <c r="P14" s="122"/>
      <c r="Q14" s="92">
        <f t="shared" si="0"/>
        <v>35</v>
      </c>
    </row>
    <row r="15" spans="1:81" ht="15.75" customHeight="1" x14ac:dyDescent="0.25">
      <c r="A15" s="67">
        <v>10</v>
      </c>
      <c r="B15" s="22">
        <v>5</v>
      </c>
      <c r="C15" s="26">
        <v>21</v>
      </c>
      <c r="D15" s="26">
        <v>12</v>
      </c>
      <c r="E15" s="26">
        <v>6</v>
      </c>
      <c r="F15" s="26">
        <v>12</v>
      </c>
      <c r="G15" s="26">
        <v>0</v>
      </c>
      <c r="H15" s="26">
        <v>15</v>
      </c>
      <c r="I15" s="26">
        <v>6</v>
      </c>
      <c r="J15" s="26">
        <v>12</v>
      </c>
      <c r="K15" s="26">
        <v>9</v>
      </c>
      <c r="L15" s="26">
        <v>9</v>
      </c>
      <c r="M15" s="26">
        <v>3</v>
      </c>
      <c r="N15" s="29"/>
      <c r="O15" s="25">
        <f>IF(B15="","",SUM(C15:M15)-(N15))</f>
        <v>105</v>
      </c>
      <c r="P15" s="122"/>
      <c r="Q15" s="92">
        <f t="shared" si="0"/>
        <v>39</v>
      </c>
    </row>
    <row r="16" spans="1:81" ht="15.75" customHeight="1" x14ac:dyDescent="0.25">
      <c r="A16" s="67">
        <v>11</v>
      </c>
      <c r="B16" s="22">
        <v>11</v>
      </c>
      <c r="C16" s="40">
        <v>21</v>
      </c>
      <c r="D16" s="40">
        <v>9</v>
      </c>
      <c r="E16" s="40">
        <v>6</v>
      </c>
      <c r="F16" s="40">
        <v>9</v>
      </c>
      <c r="G16" s="40"/>
      <c r="H16" s="40">
        <v>15</v>
      </c>
      <c r="I16" s="40">
        <v>9</v>
      </c>
      <c r="J16" s="40">
        <v>12</v>
      </c>
      <c r="K16" s="40">
        <v>9</v>
      </c>
      <c r="L16" s="40">
        <v>9</v>
      </c>
      <c r="M16" s="40">
        <v>3</v>
      </c>
      <c r="N16" s="348"/>
      <c r="O16" s="25">
        <f>IF(B16="","",SUM(C16:M16)-(N16))</f>
        <v>102</v>
      </c>
      <c r="P16" s="122"/>
      <c r="Q16" s="92">
        <f t="shared" si="0"/>
        <v>36</v>
      </c>
    </row>
    <row r="17" spans="1:19" ht="15.75" customHeight="1" x14ac:dyDescent="0.25">
      <c r="A17" s="67">
        <v>12</v>
      </c>
      <c r="B17" s="22">
        <v>28</v>
      </c>
      <c r="C17" s="40">
        <v>22</v>
      </c>
      <c r="D17" s="40"/>
      <c r="E17" s="40">
        <v>7</v>
      </c>
      <c r="F17" s="40">
        <v>9</v>
      </c>
      <c r="G17" s="40">
        <v>12</v>
      </c>
      <c r="H17" s="40">
        <v>12</v>
      </c>
      <c r="I17" s="40">
        <v>8</v>
      </c>
      <c r="J17" s="40">
        <v>9</v>
      </c>
      <c r="K17" s="40">
        <v>10</v>
      </c>
      <c r="L17" s="40">
        <v>9</v>
      </c>
      <c r="M17" s="40"/>
      <c r="N17" s="35"/>
      <c r="O17" s="25">
        <f>IF(B17="","",SUM(C17:M17)-(N17))</f>
        <v>98</v>
      </c>
      <c r="P17" s="122"/>
      <c r="Q17" s="92">
        <f t="shared" si="0"/>
        <v>29</v>
      </c>
    </row>
    <row r="18" spans="1:19" ht="15.75" customHeight="1" x14ac:dyDescent="0.25">
      <c r="A18" s="67">
        <v>13</v>
      </c>
      <c r="B18" s="22">
        <v>13</v>
      </c>
      <c r="C18" s="40">
        <v>18</v>
      </c>
      <c r="D18" s="40">
        <v>9</v>
      </c>
      <c r="E18" s="40">
        <v>9</v>
      </c>
      <c r="F18" s="40">
        <v>9</v>
      </c>
      <c r="G18" s="40"/>
      <c r="H18" s="40">
        <v>12</v>
      </c>
      <c r="I18" s="40">
        <v>9</v>
      </c>
      <c r="J18" s="40">
        <v>9</v>
      </c>
      <c r="K18" s="40">
        <v>9</v>
      </c>
      <c r="L18" s="40">
        <v>9</v>
      </c>
      <c r="M18" s="40">
        <v>3</v>
      </c>
      <c r="N18" s="40"/>
      <c r="O18" s="25">
        <f>IF(B18="","",SUM(C18:M18)-(N18))</f>
        <v>96</v>
      </c>
      <c r="P18" s="122"/>
      <c r="Q18" s="92">
        <f t="shared" ref="Q18:Q37" si="1">SUM(C18:E18)</f>
        <v>36</v>
      </c>
    </row>
    <row r="19" spans="1:19" ht="15.75" customHeight="1" x14ac:dyDescent="0.25">
      <c r="A19" s="67">
        <v>14</v>
      </c>
      <c r="B19" s="22" t="s">
        <v>144</v>
      </c>
      <c r="C19" s="40">
        <v>15</v>
      </c>
      <c r="D19" s="40">
        <v>0</v>
      </c>
      <c r="E19" s="40">
        <v>6</v>
      </c>
      <c r="F19" s="40">
        <v>9</v>
      </c>
      <c r="G19" s="40">
        <v>15</v>
      </c>
      <c r="H19" s="40">
        <v>12</v>
      </c>
      <c r="I19" s="40">
        <v>7</v>
      </c>
      <c r="J19" s="40">
        <v>8</v>
      </c>
      <c r="K19" s="40">
        <v>11</v>
      </c>
      <c r="L19" s="40">
        <v>7</v>
      </c>
      <c r="M19" s="40"/>
      <c r="N19" s="40"/>
      <c r="O19" s="25">
        <f>IF(B19="","",SUM(C19:M19)-(N19))</f>
        <v>90</v>
      </c>
      <c r="P19" s="122"/>
      <c r="Q19" s="92">
        <f t="shared" si="1"/>
        <v>21</v>
      </c>
    </row>
    <row r="20" spans="1:19" ht="15.75" customHeight="1" x14ac:dyDescent="0.25">
      <c r="A20" s="67">
        <v>15</v>
      </c>
      <c r="B20" s="22">
        <v>7</v>
      </c>
      <c r="C20" s="40">
        <v>20</v>
      </c>
      <c r="D20" s="40">
        <v>9</v>
      </c>
      <c r="E20" s="40">
        <v>0</v>
      </c>
      <c r="F20" s="40">
        <v>9</v>
      </c>
      <c r="G20" s="40">
        <v>0</v>
      </c>
      <c r="H20" s="40">
        <v>15</v>
      </c>
      <c r="I20" s="40">
        <v>9</v>
      </c>
      <c r="J20" s="40">
        <v>6</v>
      </c>
      <c r="K20" s="40">
        <v>12</v>
      </c>
      <c r="L20" s="40">
        <v>6</v>
      </c>
      <c r="M20" s="40"/>
      <c r="N20" s="40"/>
      <c r="O20" s="25">
        <f>IF(B20="","",SUM(C20:M20)-(N20))</f>
        <v>86</v>
      </c>
      <c r="P20" s="122"/>
      <c r="Q20" s="92">
        <f t="shared" si="1"/>
        <v>29</v>
      </c>
    </row>
    <row r="21" spans="1:19" ht="15.75" customHeight="1" x14ac:dyDescent="0.25">
      <c r="A21" s="67">
        <v>16</v>
      </c>
      <c r="B21" s="22">
        <v>53</v>
      </c>
      <c r="C21" s="26">
        <v>18</v>
      </c>
      <c r="D21" s="26">
        <v>9</v>
      </c>
      <c r="E21" s="26">
        <v>0</v>
      </c>
      <c r="F21" s="26">
        <v>6</v>
      </c>
      <c r="G21" s="26">
        <v>12</v>
      </c>
      <c r="H21" s="26">
        <v>12</v>
      </c>
      <c r="I21" s="26">
        <v>6</v>
      </c>
      <c r="J21" s="26">
        <v>9</v>
      </c>
      <c r="K21" s="26">
        <v>9</v>
      </c>
      <c r="L21" s="26">
        <v>6</v>
      </c>
      <c r="M21" s="26"/>
      <c r="N21" s="27">
        <v>1</v>
      </c>
      <c r="O21" s="25">
        <f>IF(B21="","",SUM(C21:M21)-(N21))</f>
        <v>86</v>
      </c>
      <c r="P21" s="75"/>
      <c r="Q21" s="92">
        <f t="shared" si="1"/>
        <v>27</v>
      </c>
    </row>
    <row r="22" spans="1:19" ht="15.75" customHeight="1" x14ac:dyDescent="0.25">
      <c r="A22" s="67">
        <v>17</v>
      </c>
      <c r="B22" s="22">
        <v>71</v>
      </c>
      <c r="C22" s="26">
        <v>20</v>
      </c>
      <c r="D22" s="26">
        <v>9</v>
      </c>
      <c r="E22" s="26">
        <v>0</v>
      </c>
      <c r="F22" s="26">
        <v>9</v>
      </c>
      <c r="G22" s="26">
        <v>0</v>
      </c>
      <c r="H22" s="26">
        <v>18</v>
      </c>
      <c r="I22" s="26">
        <v>6</v>
      </c>
      <c r="J22" s="26">
        <v>6</v>
      </c>
      <c r="K22" s="26">
        <v>9</v>
      </c>
      <c r="L22" s="26">
        <v>6</v>
      </c>
      <c r="M22" s="26">
        <v>0</v>
      </c>
      <c r="N22" s="27"/>
      <c r="O22" s="25">
        <f>IF(B22="","",SUM(C22:M22)-(N22))</f>
        <v>83</v>
      </c>
      <c r="P22" s="75"/>
      <c r="Q22" s="92">
        <f t="shared" si="1"/>
        <v>29</v>
      </c>
    </row>
    <row r="23" spans="1:19" ht="15.75" customHeight="1" x14ac:dyDescent="0.25">
      <c r="A23" s="67">
        <v>18</v>
      </c>
      <c r="B23" s="22">
        <v>12</v>
      </c>
      <c r="C23" s="40">
        <v>18</v>
      </c>
      <c r="D23" s="40">
        <v>9</v>
      </c>
      <c r="E23" s="40"/>
      <c r="F23" s="40">
        <v>9</v>
      </c>
      <c r="G23" s="40"/>
      <c r="H23" s="40">
        <v>12</v>
      </c>
      <c r="I23" s="40">
        <v>9</v>
      </c>
      <c r="J23" s="40">
        <v>6</v>
      </c>
      <c r="K23" s="40">
        <v>6</v>
      </c>
      <c r="L23" s="40">
        <v>12</v>
      </c>
      <c r="M23" s="40"/>
      <c r="N23" s="40"/>
      <c r="O23" s="25">
        <f>IF(B23="","",SUM(C23:M23)-(N23))</f>
        <v>81</v>
      </c>
      <c r="P23" s="75"/>
      <c r="Q23" s="92">
        <f t="shared" si="1"/>
        <v>27</v>
      </c>
    </row>
    <row r="24" spans="1:19" ht="15.75" customHeight="1" x14ac:dyDescent="0.25">
      <c r="A24" s="67">
        <v>19</v>
      </c>
      <c r="B24" s="22">
        <v>135</v>
      </c>
      <c r="C24" s="26">
        <v>12</v>
      </c>
      <c r="D24" s="26"/>
      <c r="E24" s="26">
        <v>6</v>
      </c>
      <c r="F24" s="26">
        <v>9</v>
      </c>
      <c r="G24" s="26">
        <v>9</v>
      </c>
      <c r="H24" s="26">
        <v>12</v>
      </c>
      <c r="I24" s="26">
        <v>6</v>
      </c>
      <c r="J24" s="26">
        <v>9</v>
      </c>
      <c r="K24" s="26">
        <v>9</v>
      </c>
      <c r="L24" s="26">
        <v>7</v>
      </c>
      <c r="M24" s="26"/>
      <c r="N24" s="27"/>
      <c r="O24" s="25">
        <f>IF(B24="","",SUM(C24:M24)-(N24))</f>
        <v>79</v>
      </c>
      <c r="P24" s="122"/>
      <c r="Q24" s="92">
        <f t="shared" si="1"/>
        <v>18</v>
      </c>
    </row>
    <row r="25" spans="1:19" ht="15.75" customHeight="1" x14ac:dyDescent="0.25">
      <c r="A25" s="67">
        <v>20</v>
      </c>
      <c r="B25" s="22" t="s">
        <v>145</v>
      </c>
      <c r="C25" s="40">
        <v>17</v>
      </c>
      <c r="D25" s="40">
        <v>0</v>
      </c>
      <c r="E25" s="40">
        <v>0</v>
      </c>
      <c r="F25" s="40">
        <v>9</v>
      </c>
      <c r="G25" s="40">
        <v>0</v>
      </c>
      <c r="H25" s="40">
        <v>12</v>
      </c>
      <c r="I25" s="40">
        <v>7</v>
      </c>
      <c r="J25" s="40">
        <v>8</v>
      </c>
      <c r="K25" s="40">
        <v>8</v>
      </c>
      <c r="L25" s="40">
        <v>8</v>
      </c>
      <c r="M25" s="40"/>
      <c r="N25" s="40"/>
      <c r="O25" s="25">
        <f>IF(B25="","",SUM(C25:M25)-(N25))</f>
        <v>69</v>
      </c>
      <c r="P25" s="122"/>
      <c r="Q25" s="92">
        <f t="shared" si="1"/>
        <v>17</v>
      </c>
    </row>
    <row r="26" spans="1:19" ht="15.75" customHeight="1" x14ac:dyDescent="0.25">
      <c r="A26" s="67"/>
      <c r="B26" s="2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5" t="str">
        <f t="shared" ref="O18:O37" si="2">IF(B26="","",SUM(C26:M26)-(N26))</f>
        <v/>
      </c>
      <c r="P26" s="122"/>
      <c r="Q26" s="92">
        <f t="shared" si="1"/>
        <v>0</v>
      </c>
    </row>
    <row r="27" spans="1:19" ht="15.75" customHeight="1" x14ac:dyDescent="0.25">
      <c r="A27" s="67"/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2"/>
        <v/>
      </c>
      <c r="P27" s="122"/>
      <c r="Q27" s="92">
        <f t="shared" si="1"/>
        <v>0</v>
      </c>
    </row>
    <row r="28" spans="1:19" ht="15.75" customHeight="1" x14ac:dyDescent="0.25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122"/>
      <c r="Q28" s="92">
        <f t="shared" si="1"/>
        <v>0</v>
      </c>
      <c r="R28" s="93"/>
      <c r="S28" s="93"/>
    </row>
    <row r="29" spans="1:19" ht="15.75" customHeight="1" x14ac:dyDescent="0.25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122"/>
      <c r="Q29" s="92">
        <f t="shared" si="1"/>
        <v>0</v>
      </c>
    </row>
    <row r="30" spans="1:19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122"/>
      <c r="Q30" s="92">
        <f t="shared" si="1"/>
        <v>0</v>
      </c>
    </row>
    <row r="31" spans="1:19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122"/>
      <c r="Q31" s="92">
        <f t="shared" si="1"/>
        <v>0</v>
      </c>
    </row>
    <row r="32" spans="1:19" ht="15.75" customHeight="1" x14ac:dyDescent="0.25">
      <c r="A32" s="67"/>
      <c r="B32" s="2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5" t="str">
        <f t="shared" si="2"/>
        <v/>
      </c>
      <c r="P32" s="122"/>
      <c r="Q32" s="92">
        <f t="shared" si="1"/>
        <v>0</v>
      </c>
    </row>
    <row r="33" spans="1:17" ht="15.75" customHeight="1" x14ac:dyDescent="0.25">
      <c r="A33" s="67"/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2"/>
        <v/>
      </c>
      <c r="P33" s="122"/>
      <c r="Q33" s="92">
        <f t="shared" si="1"/>
        <v>0</v>
      </c>
    </row>
    <row r="34" spans="1:17" ht="15.75" customHeight="1" x14ac:dyDescent="0.25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122"/>
      <c r="Q34" s="92">
        <f t="shared" si="1"/>
        <v>0</v>
      </c>
    </row>
    <row r="35" spans="1:17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1"/>
        <v>0</v>
      </c>
    </row>
    <row r="36" spans="1:17" ht="15.75" customHeight="1" x14ac:dyDescent="0.25">
      <c r="A36" s="67"/>
      <c r="B36" s="2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5" t="str">
        <f t="shared" si="2"/>
        <v/>
      </c>
      <c r="P36" s="122"/>
      <c r="Q36" s="92">
        <f t="shared" si="1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2"/>
        <v/>
      </c>
      <c r="P37" s="122"/>
      <c r="Q37" s="92">
        <f t="shared" si="1"/>
        <v>0</v>
      </c>
    </row>
  </sheetData>
  <sortState ref="B6:O25">
    <sortCondition descending="1" ref="O6:O25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R2" sqref="R2:R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95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96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684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192</v>
      </c>
      <c r="U3" s="159"/>
    </row>
    <row r="4" spans="1:81" ht="23.25" customHeight="1" x14ac:dyDescent="0.25">
      <c r="B4" s="302"/>
      <c r="C4" s="303"/>
      <c r="D4" s="303"/>
      <c r="E4" s="299">
        <f>SUM(O6:O17)</f>
        <v>684</v>
      </c>
      <c r="F4" s="296"/>
      <c r="G4" s="307"/>
      <c r="H4" s="308"/>
      <c r="I4" s="308"/>
      <c r="J4" s="308"/>
      <c r="K4" s="254">
        <f>SUM(Q6:Q17)</f>
        <v>192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 t="s">
        <v>110</v>
      </c>
      <c r="C6" s="26">
        <v>14</v>
      </c>
      <c r="D6" s="26">
        <v>9</v>
      </c>
      <c r="E6" s="26">
        <v>6</v>
      </c>
      <c r="F6" s="26">
        <v>9</v>
      </c>
      <c r="G6" s="26">
        <v>12</v>
      </c>
      <c r="H6" s="26">
        <v>12</v>
      </c>
      <c r="I6" s="26">
        <v>9</v>
      </c>
      <c r="J6" s="26">
        <v>9</v>
      </c>
      <c r="K6" s="26">
        <v>8</v>
      </c>
      <c r="L6" s="26">
        <v>6</v>
      </c>
      <c r="M6" s="26"/>
      <c r="N6" s="27"/>
      <c r="O6" s="25">
        <f t="shared" ref="O6:O21" si="0">IF(B6="","",SUM(C6:M6)-(N6))</f>
        <v>94</v>
      </c>
      <c r="P6" s="75"/>
      <c r="Q6" s="92">
        <f>SUM(C6:E6)</f>
        <v>29</v>
      </c>
    </row>
    <row r="7" spans="1:81" ht="15.75" customHeight="1" x14ac:dyDescent="0.25">
      <c r="A7" s="67">
        <v>2</v>
      </c>
      <c r="B7" s="22" t="s">
        <v>111</v>
      </c>
      <c r="C7" s="40">
        <v>14</v>
      </c>
      <c r="D7" s="40">
        <v>9</v>
      </c>
      <c r="E7" s="40">
        <v>6</v>
      </c>
      <c r="F7" s="40">
        <v>8</v>
      </c>
      <c r="G7" s="40">
        <v>12</v>
      </c>
      <c r="H7" s="40">
        <v>13</v>
      </c>
      <c r="I7" s="40">
        <v>9</v>
      </c>
      <c r="J7" s="40">
        <v>9</v>
      </c>
      <c r="K7" s="40">
        <v>9</v>
      </c>
      <c r="L7" s="40">
        <v>9</v>
      </c>
      <c r="M7" s="40"/>
      <c r="N7" s="40"/>
      <c r="O7" s="25">
        <f t="shared" si="0"/>
        <v>98</v>
      </c>
      <c r="P7" s="122"/>
      <c r="Q7" s="92">
        <f>SUM(C7:E7)</f>
        <v>29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 t="s">
        <v>112</v>
      </c>
      <c r="C8" s="40">
        <v>13</v>
      </c>
      <c r="D8" s="40">
        <v>12</v>
      </c>
      <c r="E8" s="40"/>
      <c r="F8" s="40">
        <v>9</v>
      </c>
      <c r="G8" s="40"/>
      <c r="H8" s="40">
        <v>12</v>
      </c>
      <c r="I8" s="40">
        <v>8</v>
      </c>
      <c r="J8" s="40">
        <v>10</v>
      </c>
      <c r="K8" s="40">
        <v>8</v>
      </c>
      <c r="L8" s="40">
        <v>9</v>
      </c>
      <c r="M8" s="40"/>
      <c r="N8" s="40"/>
      <c r="O8" s="25">
        <f t="shared" si="0"/>
        <v>81</v>
      </c>
      <c r="P8" s="122"/>
      <c r="Q8" s="92">
        <f>SUM(C8:E8)</f>
        <v>25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 t="s">
        <v>113</v>
      </c>
      <c r="C9" s="40"/>
      <c r="D9" s="40">
        <v>9</v>
      </c>
      <c r="E9" s="40">
        <v>7</v>
      </c>
      <c r="F9" s="40">
        <v>9</v>
      </c>
      <c r="G9" s="40"/>
      <c r="H9" s="40">
        <v>12</v>
      </c>
      <c r="I9" s="40">
        <v>9</v>
      </c>
      <c r="J9" s="40">
        <v>9</v>
      </c>
      <c r="K9" s="40">
        <v>9</v>
      </c>
      <c r="L9" s="40">
        <v>10</v>
      </c>
      <c r="M9" s="40"/>
      <c r="N9" s="40"/>
      <c r="O9" s="25">
        <f t="shared" si="0"/>
        <v>74</v>
      </c>
      <c r="P9" s="75"/>
      <c r="Q9" s="92">
        <f>SUM(C9:E9)</f>
        <v>16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 t="s">
        <v>137</v>
      </c>
      <c r="C10" s="26">
        <v>12</v>
      </c>
      <c r="D10" s="26">
        <v>9</v>
      </c>
      <c r="E10" s="26"/>
      <c r="F10" s="26">
        <v>8</v>
      </c>
      <c r="G10" s="26"/>
      <c r="H10" s="26">
        <v>9</v>
      </c>
      <c r="I10" s="26">
        <v>9</v>
      </c>
      <c r="J10" s="26">
        <v>7</v>
      </c>
      <c r="K10" s="26">
        <v>9</v>
      </c>
      <c r="L10" s="26">
        <v>8</v>
      </c>
      <c r="M10" s="26"/>
      <c r="N10" s="27"/>
      <c r="O10" s="25">
        <f t="shared" si="0"/>
        <v>71</v>
      </c>
      <c r="P10" s="75"/>
      <c r="Q10" s="92">
        <f t="shared" ref="Q10:Q45" si="1">SUM(C10:E10)</f>
        <v>21</v>
      </c>
    </row>
    <row r="11" spans="1:81" ht="15.75" customHeight="1" x14ac:dyDescent="0.25">
      <c r="A11" s="67">
        <v>6</v>
      </c>
      <c r="B11" s="22" t="s">
        <v>138</v>
      </c>
      <c r="C11" s="40">
        <v>15</v>
      </c>
      <c r="D11" s="40">
        <v>10</v>
      </c>
      <c r="E11" s="40">
        <v>6</v>
      </c>
      <c r="F11" s="40">
        <v>9</v>
      </c>
      <c r="G11" s="40">
        <v>10</v>
      </c>
      <c r="H11" s="40">
        <v>12</v>
      </c>
      <c r="I11" s="40">
        <v>9</v>
      </c>
      <c r="J11" s="40">
        <v>8</v>
      </c>
      <c r="K11" s="40">
        <v>12</v>
      </c>
      <c r="L11" s="40">
        <v>9</v>
      </c>
      <c r="M11" s="40"/>
      <c r="N11" s="123"/>
      <c r="O11" s="25">
        <f t="shared" si="0"/>
        <v>100</v>
      </c>
      <c r="P11" s="75"/>
      <c r="Q11" s="92">
        <f t="shared" si="1"/>
        <v>31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 t="s">
        <v>133</v>
      </c>
      <c r="C12" s="26"/>
      <c r="D12" s="26">
        <v>9</v>
      </c>
      <c r="E12" s="26"/>
      <c r="F12" s="26">
        <v>9</v>
      </c>
      <c r="G12" s="26"/>
      <c r="H12" s="26">
        <v>12</v>
      </c>
      <c r="I12" s="26">
        <v>9</v>
      </c>
      <c r="J12" s="26">
        <v>8</v>
      </c>
      <c r="K12" s="26">
        <v>10</v>
      </c>
      <c r="L12" s="26">
        <v>8</v>
      </c>
      <c r="M12" s="26"/>
      <c r="N12" s="132"/>
      <c r="O12" s="25">
        <f t="shared" si="0"/>
        <v>65</v>
      </c>
      <c r="P12" s="75"/>
      <c r="Q12" s="92">
        <f t="shared" si="1"/>
        <v>9</v>
      </c>
    </row>
    <row r="13" spans="1:81" ht="15.75" customHeight="1" x14ac:dyDescent="0.25">
      <c r="A13" s="67">
        <v>8</v>
      </c>
      <c r="B13" s="22" t="s">
        <v>139</v>
      </c>
      <c r="C13" s="40">
        <v>15</v>
      </c>
      <c r="D13" s="40">
        <v>11</v>
      </c>
      <c r="E13" s="40">
        <v>6</v>
      </c>
      <c r="F13" s="40">
        <v>9</v>
      </c>
      <c r="G13" s="40">
        <v>10</v>
      </c>
      <c r="H13" s="40">
        <v>12</v>
      </c>
      <c r="I13" s="40">
        <v>12</v>
      </c>
      <c r="J13" s="40">
        <v>7</v>
      </c>
      <c r="K13" s="40">
        <v>10</v>
      </c>
      <c r="L13" s="40">
        <v>9</v>
      </c>
      <c r="M13" s="40"/>
      <c r="N13" s="123"/>
      <c r="O13" s="25">
        <f t="shared" si="0"/>
        <v>101</v>
      </c>
      <c r="P13" s="75"/>
      <c r="Q13" s="92">
        <f t="shared" si="1"/>
        <v>32</v>
      </c>
    </row>
    <row r="14" spans="1:81" ht="15.75" customHeight="1" x14ac:dyDescent="0.25">
      <c r="A14" s="67">
        <v>9</v>
      </c>
      <c r="B14" s="2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32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32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>
        <v>11</v>
      </c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32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>
        <v>12</v>
      </c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23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3"/>
      <c r="O18" s="25" t="str">
        <f t="shared" si="0"/>
        <v/>
      </c>
      <c r="P18" s="122"/>
      <c r="Q18" s="92">
        <f t="shared" si="1"/>
        <v>0</v>
      </c>
    </row>
    <row r="19" spans="1:17" ht="15.75" customHeight="1" x14ac:dyDescent="0.25">
      <c r="A19" s="67">
        <v>14</v>
      </c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0"/>
        <v/>
      </c>
      <c r="P19" s="122"/>
      <c r="Q19" s="92">
        <f t="shared" si="1"/>
        <v>0</v>
      </c>
    </row>
    <row r="20" spans="1:17" ht="15.75" customHeight="1" x14ac:dyDescent="0.25">
      <c r="A20" s="67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122"/>
      <c r="Q20" s="92">
        <f t="shared" si="1"/>
        <v>0</v>
      </c>
    </row>
    <row r="21" spans="1:17" ht="15.75" customHeight="1" x14ac:dyDescent="0.25">
      <c r="A21" s="67">
        <v>16</v>
      </c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 t="str">
        <f t="shared" si="0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ref="O22:O45" si="2">IF(B22="","",SUM(C22:M22)-(N22))</f>
        <v/>
      </c>
      <c r="P22" s="122"/>
      <c r="Q22" s="92">
        <f t="shared" si="1"/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2"/>
        <v/>
      </c>
      <c r="P23" s="75"/>
      <c r="Q23" s="92">
        <f t="shared" si="1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2"/>
      <c r="Q24" s="92">
        <f t="shared" si="1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122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122"/>
      <c r="Q26" s="92">
        <f t="shared" si="1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1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1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1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1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1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1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1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1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1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1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1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1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1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1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1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1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1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1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1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"/>
  <sheetViews>
    <sheetView zoomScaleNormal="100" workbookViewId="0">
      <pane ySplit="5" topLeftCell="A6" activePane="bottomLeft" state="frozen"/>
      <selection activeCell="U18" sqref="U18"/>
      <selection pane="bottomLeft" activeCell="R2" sqref="R2:R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72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73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570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121</v>
      </c>
      <c r="U3" s="159"/>
    </row>
    <row r="4" spans="1:81" ht="23.25" customHeight="1" x14ac:dyDescent="0.25">
      <c r="B4" s="302"/>
      <c r="C4" s="303"/>
      <c r="D4" s="303"/>
      <c r="E4" s="299">
        <f>SUM(O6:O17)</f>
        <v>570</v>
      </c>
      <c r="F4" s="296"/>
      <c r="G4" s="307"/>
      <c r="H4" s="308"/>
      <c r="I4" s="308"/>
      <c r="J4" s="308"/>
      <c r="K4" s="254">
        <f>SUM(Q6:Q17)</f>
        <v>121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 t="s">
        <v>154</v>
      </c>
      <c r="C6" s="40">
        <v>12</v>
      </c>
      <c r="D6" s="40">
        <v>12</v>
      </c>
      <c r="E6" s="40">
        <v>0</v>
      </c>
      <c r="F6" s="40">
        <v>9</v>
      </c>
      <c r="G6" s="40">
        <v>13</v>
      </c>
      <c r="H6" s="40">
        <v>9</v>
      </c>
      <c r="I6" s="40">
        <v>9</v>
      </c>
      <c r="J6" s="40">
        <v>9</v>
      </c>
      <c r="K6" s="40">
        <v>10</v>
      </c>
      <c r="L6" s="40">
        <v>10</v>
      </c>
      <c r="M6" s="40"/>
      <c r="N6" s="40"/>
      <c r="O6" s="25">
        <f t="shared" ref="O6:O9" si="0">IF(B6="","",SUM(C6:M6)-(N6))</f>
        <v>93</v>
      </c>
      <c r="P6" s="122"/>
      <c r="Q6" s="92">
        <f>SUM(C6:E6)</f>
        <v>24</v>
      </c>
    </row>
    <row r="7" spans="1:81" ht="15.75" customHeight="1" x14ac:dyDescent="0.25">
      <c r="A7" s="67">
        <v>2</v>
      </c>
      <c r="B7" s="22" t="s">
        <v>118</v>
      </c>
      <c r="C7" s="40">
        <v>0</v>
      </c>
      <c r="D7" s="40">
        <v>9</v>
      </c>
      <c r="E7" s="40">
        <v>6</v>
      </c>
      <c r="F7" s="40">
        <v>10</v>
      </c>
      <c r="G7" s="40">
        <v>0</v>
      </c>
      <c r="H7" s="40">
        <v>12</v>
      </c>
      <c r="I7" s="40">
        <v>9</v>
      </c>
      <c r="J7" s="40">
        <v>9</v>
      </c>
      <c r="K7" s="40">
        <v>12</v>
      </c>
      <c r="L7" s="40">
        <v>6</v>
      </c>
      <c r="M7" s="40"/>
      <c r="N7" s="40"/>
      <c r="O7" s="25">
        <f t="shared" si="0"/>
        <v>73</v>
      </c>
      <c r="P7" s="122"/>
      <c r="Q7" s="92">
        <f>SUM(C7:E7)</f>
        <v>15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 t="s">
        <v>155</v>
      </c>
      <c r="C8" s="26">
        <v>16</v>
      </c>
      <c r="D8" s="26">
        <v>9</v>
      </c>
      <c r="E8" s="26">
        <v>0</v>
      </c>
      <c r="F8" s="26">
        <v>8</v>
      </c>
      <c r="G8" s="26">
        <v>0</v>
      </c>
      <c r="H8" s="26">
        <v>12</v>
      </c>
      <c r="I8" s="26">
        <v>6</v>
      </c>
      <c r="J8" s="26">
        <v>8</v>
      </c>
      <c r="K8" s="26">
        <v>9</v>
      </c>
      <c r="L8" s="26">
        <v>9</v>
      </c>
      <c r="M8" s="26"/>
      <c r="N8" s="27"/>
      <c r="O8" s="25">
        <f t="shared" si="0"/>
        <v>77</v>
      </c>
      <c r="P8" s="122"/>
      <c r="Q8" s="92">
        <f>SUM(C8:E8)</f>
        <v>25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 t="s">
        <v>156</v>
      </c>
      <c r="C9" s="40">
        <v>0</v>
      </c>
      <c r="D9" s="40">
        <v>0</v>
      </c>
      <c r="E9" s="40">
        <v>0</v>
      </c>
      <c r="F9" s="40">
        <v>7</v>
      </c>
      <c r="G9" s="40">
        <v>0</v>
      </c>
      <c r="H9" s="40">
        <v>13</v>
      </c>
      <c r="I9" s="40">
        <v>8</v>
      </c>
      <c r="J9" s="40">
        <v>9</v>
      </c>
      <c r="K9" s="40">
        <v>9</v>
      </c>
      <c r="L9" s="40">
        <v>10</v>
      </c>
      <c r="M9" s="40"/>
      <c r="N9" s="40"/>
      <c r="O9" s="25">
        <f t="shared" si="0"/>
        <v>56</v>
      </c>
      <c r="P9" s="122"/>
      <c r="Q9" s="92">
        <f>SUM(C9:E9)</f>
        <v>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11</v>
      </c>
      <c r="C10" s="40">
        <v>14</v>
      </c>
      <c r="D10" s="40"/>
      <c r="E10" s="40"/>
      <c r="F10" s="40">
        <v>10</v>
      </c>
      <c r="G10" s="40"/>
      <c r="H10" s="40">
        <v>12</v>
      </c>
      <c r="I10" s="40">
        <v>8</v>
      </c>
      <c r="J10" s="40">
        <v>9</v>
      </c>
      <c r="K10" s="40">
        <v>12</v>
      </c>
      <c r="L10" s="40">
        <v>7</v>
      </c>
      <c r="M10" s="40"/>
      <c r="N10" s="40"/>
      <c r="O10" s="25">
        <f t="shared" ref="O10:O21" si="1">IF(B10="","",SUM(C10:M10)-(N10))</f>
        <v>72</v>
      </c>
      <c r="P10" s="122"/>
      <c r="Q10" s="92">
        <f t="shared" ref="Q10:Q38" si="2">SUM(C10:E10)</f>
        <v>14</v>
      </c>
    </row>
    <row r="11" spans="1:81" ht="15.75" customHeight="1" x14ac:dyDescent="0.25">
      <c r="A11" s="67">
        <v>6</v>
      </c>
      <c r="B11" s="22">
        <v>79</v>
      </c>
      <c r="C11" s="40"/>
      <c r="D11" s="40"/>
      <c r="E11" s="40">
        <v>6</v>
      </c>
      <c r="F11" s="40">
        <v>12</v>
      </c>
      <c r="G11" s="40"/>
      <c r="H11" s="40">
        <v>13</v>
      </c>
      <c r="I11" s="40">
        <v>6</v>
      </c>
      <c r="J11" s="40">
        <v>10</v>
      </c>
      <c r="K11" s="40">
        <v>6</v>
      </c>
      <c r="L11" s="40">
        <v>6</v>
      </c>
      <c r="M11" s="40"/>
      <c r="N11" s="40"/>
      <c r="O11" s="25">
        <f t="shared" si="1"/>
        <v>59</v>
      </c>
      <c r="P11" s="122"/>
      <c r="Q11" s="92">
        <f t="shared" si="2"/>
        <v>6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>
        <v>36</v>
      </c>
      <c r="C12" s="40">
        <v>16</v>
      </c>
      <c r="D12" s="40"/>
      <c r="E12" s="40"/>
      <c r="F12" s="40">
        <v>10</v>
      </c>
      <c r="G12" s="40"/>
      <c r="H12" s="40">
        <v>12</v>
      </c>
      <c r="I12" s="40">
        <v>6</v>
      </c>
      <c r="J12" s="40">
        <v>10</v>
      </c>
      <c r="K12" s="40">
        <v>6</v>
      </c>
      <c r="L12" s="40">
        <v>7</v>
      </c>
      <c r="M12" s="40"/>
      <c r="N12" s="40"/>
      <c r="O12" s="25">
        <f t="shared" si="1"/>
        <v>67</v>
      </c>
      <c r="P12" s="122"/>
      <c r="Q12" s="92">
        <f t="shared" si="2"/>
        <v>16</v>
      </c>
    </row>
    <row r="13" spans="1:81" ht="15.75" customHeight="1" x14ac:dyDescent="0.25">
      <c r="A13" s="67">
        <v>8</v>
      </c>
      <c r="B13" s="22">
        <v>12</v>
      </c>
      <c r="C13" s="40">
        <v>15</v>
      </c>
      <c r="D13" s="40"/>
      <c r="E13" s="40">
        <v>6</v>
      </c>
      <c r="F13" s="40">
        <v>12</v>
      </c>
      <c r="G13" s="40"/>
      <c r="H13" s="40">
        <v>12</v>
      </c>
      <c r="I13" s="40">
        <v>6</v>
      </c>
      <c r="J13" s="40">
        <v>9</v>
      </c>
      <c r="K13" s="40">
        <v>6</v>
      </c>
      <c r="L13" s="40">
        <v>7</v>
      </c>
      <c r="M13" s="40"/>
      <c r="N13" s="40"/>
      <c r="O13" s="25">
        <f t="shared" si="1"/>
        <v>73</v>
      </c>
      <c r="P13" s="122"/>
      <c r="Q13" s="92">
        <f t="shared" si="2"/>
        <v>21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1"/>
        <v/>
      </c>
      <c r="P14" s="122"/>
      <c r="Q14" s="92">
        <f t="shared" si="2"/>
        <v>0</v>
      </c>
    </row>
    <row r="15" spans="1:81" ht="15.75" customHeight="1" x14ac:dyDescent="0.25">
      <c r="A15" s="67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1"/>
        <v/>
      </c>
      <c r="P15" s="122"/>
      <c r="Q15" s="92">
        <f t="shared" si="2"/>
        <v>0</v>
      </c>
    </row>
    <row r="16" spans="1:81" ht="15.75" customHeight="1" x14ac:dyDescent="0.25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1"/>
        <v/>
      </c>
      <c r="P16" s="75"/>
      <c r="Q16" s="92">
        <f t="shared" si="2"/>
        <v>0</v>
      </c>
    </row>
    <row r="17" spans="1:19" ht="15.75" customHeight="1" x14ac:dyDescent="0.25">
      <c r="A17" s="67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1"/>
        <v/>
      </c>
      <c r="P17" s="122"/>
      <c r="Q17" s="92">
        <f t="shared" si="2"/>
        <v>0</v>
      </c>
    </row>
    <row r="18" spans="1:19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1"/>
        <v/>
      </c>
      <c r="P18" s="122"/>
      <c r="Q18" s="92">
        <f t="shared" si="2"/>
        <v>0</v>
      </c>
    </row>
    <row r="19" spans="1:19" ht="15.75" customHeight="1" x14ac:dyDescent="0.25">
      <c r="A19" s="67"/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1"/>
        <v/>
      </c>
      <c r="P19" s="122"/>
      <c r="Q19" s="92">
        <f t="shared" si="2"/>
        <v>0</v>
      </c>
    </row>
    <row r="20" spans="1:19" ht="15.75" customHeight="1" x14ac:dyDescent="0.25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1"/>
        <v/>
      </c>
      <c r="P20" s="122"/>
      <c r="Q20" s="92">
        <f t="shared" si="2"/>
        <v>0</v>
      </c>
    </row>
    <row r="21" spans="1:19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1"/>
        <v/>
      </c>
      <c r="P21" s="122"/>
      <c r="Q21" s="92">
        <f t="shared" si="2"/>
        <v>0</v>
      </c>
    </row>
    <row r="22" spans="1:19" ht="15.75" customHeight="1" x14ac:dyDescent="0.25">
      <c r="A22" s="67"/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ref="O22:O38" si="3">IF(B22="","",SUM(C22:M22)-(N22))</f>
        <v/>
      </c>
      <c r="P22" s="75"/>
      <c r="Q22" s="92">
        <f t="shared" si="2"/>
        <v>0</v>
      </c>
    </row>
    <row r="23" spans="1:19" ht="15.75" customHeight="1" x14ac:dyDescent="0.25">
      <c r="A23" s="67"/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3"/>
        <v/>
      </c>
      <c r="P23" s="75"/>
      <c r="Q23" s="92">
        <f t="shared" si="2"/>
        <v>0</v>
      </c>
    </row>
    <row r="24" spans="1:19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3"/>
        <v/>
      </c>
      <c r="P24" s="75"/>
      <c r="Q24" s="92">
        <f t="shared" si="2"/>
        <v>0</v>
      </c>
    </row>
    <row r="25" spans="1:19" ht="15.75" customHeight="1" x14ac:dyDescent="0.25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tr">
        <f t="shared" si="3"/>
        <v/>
      </c>
      <c r="P25" s="122"/>
      <c r="Q25" s="92">
        <f t="shared" si="2"/>
        <v>0</v>
      </c>
    </row>
    <row r="26" spans="1:19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3"/>
        <v/>
      </c>
      <c r="P26" s="122"/>
      <c r="Q26" s="92">
        <f t="shared" si="2"/>
        <v>0</v>
      </c>
    </row>
    <row r="27" spans="1:19" ht="15.75" customHeight="1" x14ac:dyDescent="0.25">
      <c r="A27" s="67"/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3"/>
        <v/>
      </c>
      <c r="P27" s="122"/>
      <c r="Q27" s="92">
        <f t="shared" si="2"/>
        <v>0</v>
      </c>
    </row>
    <row r="28" spans="1:19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3"/>
        <v/>
      </c>
      <c r="P28" s="122"/>
      <c r="Q28" s="92">
        <f t="shared" si="2"/>
        <v>0</v>
      </c>
    </row>
    <row r="29" spans="1:19" ht="15.75" customHeight="1" x14ac:dyDescent="0.25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3"/>
        <v/>
      </c>
      <c r="P29" s="122"/>
      <c r="Q29" s="92">
        <f t="shared" si="2"/>
        <v>0</v>
      </c>
      <c r="R29" s="93"/>
      <c r="S29" s="93"/>
    </row>
    <row r="30" spans="1:19" ht="15.75" customHeight="1" x14ac:dyDescent="0.25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3"/>
        <v/>
      </c>
      <c r="P30" s="122"/>
      <c r="Q30" s="92">
        <f t="shared" si="2"/>
        <v>0</v>
      </c>
    </row>
    <row r="31" spans="1:19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3"/>
        <v/>
      </c>
      <c r="P31" s="122"/>
      <c r="Q31" s="92">
        <f t="shared" si="2"/>
        <v>0</v>
      </c>
    </row>
    <row r="32" spans="1:19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3"/>
        <v/>
      </c>
      <c r="P32" s="122"/>
      <c r="Q32" s="92">
        <f t="shared" si="2"/>
        <v>0</v>
      </c>
    </row>
    <row r="33" spans="1:17" ht="15.75" customHeight="1" x14ac:dyDescent="0.25">
      <c r="A33" s="67"/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3"/>
        <v/>
      </c>
      <c r="P33" s="122"/>
      <c r="Q33" s="92">
        <f t="shared" si="2"/>
        <v>0</v>
      </c>
    </row>
    <row r="34" spans="1:17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3"/>
        <v/>
      </c>
      <c r="P34" s="122"/>
      <c r="Q34" s="92">
        <f t="shared" si="2"/>
        <v>0</v>
      </c>
    </row>
    <row r="35" spans="1:17" ht="15.75" customHeight="1" x14ac:dyDescent="0.25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3"/>
        <v/>
      </c>
      <c r="P35" s="122"/>
      <c r="Q35" s="92">
        <f t="shared" si="2"/>
        <v>0</v>
      </c>
    </row>
    <row r="36" spans="1:17" ht="15.75" customHeight="1" x14ac:dyDescent="0.25">
      <c r="A36" s="67"/>
      <c r="B36" s="2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5" t="str">
        <f t="shared" si="3"/>
        <v/>
      </c>
      <c r="P36" s="122"/>
      <c r="Q36" s="92">
        <f t="shared" si="2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3"/>
        <v/>
      </c>
      <c r="P37" s="122"/>
      <c r="Q37" s="92">
        <f t="shared" si="2"/>
        <v>0</v>
      </c>
    </row>
    <row r="38" spans="1:17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3"/>
        <v/>
      </c>
      <c r="P38" s="122"/>
      <c r="Q38" s="92">
        <f t="shared" si="2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A14" sqref="A14:N18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79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74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629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165</v>
      </c>
      <c r="U3" s="159"/>
    </row>
    <row r="4" spans="1:81" ht="23.25" customHeight="1" x14ac:dyDescent="0.25">
      <c r="B4" s="302"/>
      <c r="C4" s="303"/>
      <c r="D4" s="303"/>
      <c r="E4" s="299">
        <f>SUM(O6:O17)</f>
        <v>629</v>
      </c>
      <c r="F4" s="296"/>
      <c r="G4" s="307"/>
      <c r="H4" s="308"/>
      <c r="I4" s="308"/>
      <c r="J4" s="308"/>
      <c r="K4" s="254">
        <f>SUM(Q6:Q17)</f>
        <v>165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7">
        <v>11</v>
      </c>
      <c r="C6" s="26">
        <v>15</v>
      </c>
      <c r="D6" s="26">
        <v>9</v>
      </c>
      <c r="E6" s="26"/>
      <c r="F6" s="26">
        <v>9</v>
      </c>
      <c r="G6" s="26">
        <v>9</v>
      </c>
      <c r="H6" s="26">
        <v>15</v>
      </c>
      <c r="I6" s="26">
        <v>6</v>
      </c>
      <c r="J6" s="26">
        <v>9</v>
      </c>
      <c r="K6" s="26">
        <v>9</v>
      </c>
      <c r="L6" s="26">
        <v>6</v>
      </c>
      <c r="M6" s="26"/>
      <c r="N6" s="27"/>
      <c r="O6" s="25">
        <f t="shared" ref="O6:O21" si="0">IF(B6="","",SUM(C6:M6)-(N6))</f>
        <v>87</v>
      </c>
      <c r="P6" s="122"/>
      <c r="Q6" s="92">
        <f t="shared" ref="Q6:Q21" si="1">SUM(C6:E6)</f>
        <v>24</v>
      </c>
    </row>
    <row r="7" spans="1:81" ht="15.75" customHeight="1" x14ac:dyDescent="0.25">
      <c r="A7" s="67">
        <v>2</v>
      </c>
      <c r="B7" s="327">
        <v>15</v>
      </c>
      <c r="C7" s="26">
        <v>12</v>
      </c>
      <c r="D7" s="26">
        <v>9</v>
      </c>
      <c r="E7" s="26"/>
      <c r="F7" s="26">
        <v>9</v>
      </c>
      <c r="G7" s="26">
        <v>12</v>
      </c>
      <c r="H7" s="26">
        <v>12</v>
      </c>
      <c r="I7" s="26">
        <v>6</v>
      </c>
      <c r="J7" s="26">
        <v>6</v>
      </c>
      <c r="K7" s="26">
        <v>9</v>
      </c>
      <c r="L7" s="26">
        <v>6</v>
      </c>
      <c r="M7" s="26"/>
      <c r="N7" s="27"/>
      <c r="O7" s="25">
        <f t="shared" si="0"/>
        <v>81</v>
      </c>
      <c r="P7" s="122"/>
      <c r="Q7" s="92">
        <f t="shared" si="1"/>
        <v>21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7">
        <v>8</v>
      </c>
      <c r="C8" s="26">
        <v>12</v>
      </c>
      <c r="D8" s="26">
        <v>9</v>
      </c>
      <c r="E8" s="26"/>
      <c r="F8" s="26">
        <v>9</v>
      </c>
      <c r="G8" s="26">
        <v>12</v>
      </c>
      <c r="H8" s="26">
        <v>12</v>
      </c>
      <c r="I8" s="26">
        <v>6</v>
      </c>
      <c r="J8" s="26">
        <v>9</v>
      </c>
      <c r="K8" s="26">
        <v>9</v>
      </c>
      <c r="L8" s="26"/>
      <c r="M8" s="26"/>
      <c r="N8" s="27"/>
      <c r="O8" s="25">
        <f t="shared" si="0"/>
        <v>78</v>
      </c>
      <c r="P8" s="122"/>
      <c r="Q8" s="92">
        <f t="shared" si="1"/>
        <v>21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7">
        <v>46</v>
      </c>
      <c r="C9" s="26">
        <v>15</v>
      </c>
      <c r="D9" s="26">
        <v>12</v>
      </c>
      <c r="E9" s="26"/>
      <c r="F9" s="26">
        <v>6</v>
      </c>
      <c r="G9" s="26">
        <v>9</v>
      </c>
      <c r="H9" s="26">
        <v>9</v>
      </c>
      <c r="I9" s="26">
        <v>9</v>
      </c>
      <c r="J9" s="26">
        <v>6</v>
      </c>
      <c r="K9" s="26">
        <v>6</v>
      </c>
      <c r="L9" s="26">
        <v>6</v>
      </c>
      <c r="M9" s="26"/>
      <c r="N9" s="27">
        <v>1</v>
      </c>
      <c r="O9" s="25">
        <f t="shared" si="0"/>
        <v>77</v>
      </c>
      <c r="P9" s="122"/>
      <c r="Q9" s="92">
        <f t="shared" si="1"/>
        <v>27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7">
        <v>6</v>
      </c>
      <c r="C10" s="26">
        <v>15</v>
      </c>
      <c r="D10" s="26"/>
      <c r="E10" s="26"/>
      <c r="F10" s="26">
        <v>6</v>
      </c>
      <c r="G10" s="26"/>
      <c r="H10" s="26">
        <v>15</v>
      </c>
      <c r="I10" s="26">
        <v>6</v>
      </c>
      <c r="J10" s="26">
        <v>9</v>
      </c>
      <c r="K10" s="26">
        <v>6</v>
      </c>
      <c r="L10" s="26">
        <v>9</v>
      </c>
      <c r="M10" s="26"/>
      <c r="N10" s="27"/>
      <c r="O10" s="25">
        <f t="shared" si="0"/>
        <v>66</v>
      </c>
      <c r="P10" s="122"/>
      <c r="Q10" s="92">
        <f t="shared" si="1"/>
        <v>15</v>
      </c>
    </row>
    <row r="11" spans="1:81" ht="15.75" customHeight="1" x14ac:dyDescent="0.25">
      <c r="A11" s="67">
        <v>6</v>
      </c>
      <c r="B11" s="327">
        <v>7</v>
      </c>
      <c r="C11" s="26">
        <v>18</v>
      </c>
      <c r="D11" s="26">
        <v>9</v>
      </c>
      <c r="E11" s="26"/>
      <c r="F11" s="26">
        <v>9</v>
      </c>
      <c r="G11" s="26"/>
      <c r="H11" s="26">
        <v>18</v>
      </c>
      <c r="I11" s="26">
        <v>6</v>
      </c>
      <c r="J11" s="26">
        <v>9</v>
      </c>
      <c r="K11" s="26">
        <v>9</v>
      </c>
      <c r="L11" s="26">
        <v>6</v>
      </c>
      <c r="M11" s="26"/>
      <c r="N11" s="27"/>
      <c r="O11" s="25">
        <f t="shared" si="0"/>
        <v>84</v>
      </c>
      <c r="P11" s="122"/>
      <c r="Q11" s="92">
        <f t="shared" si="1"/>
        <v>27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27">
        <v>39</v>
      </c>
      <c r="C12" s="26">
        <v>15</v>
      </c>
      <c r="D12" s="26"/>
      <c r="E12" s="26"/>
      <c r="F12" s="26">
        <v>6</v>
      </c>
      <c r="G12" s="26">
        <v>9</v>
      </c>
      <c r="H12" s="26">
        <v>18</v>
      </c>
      <c r="I12" s="26">
        <v>9</v>
      </c>
      <c r="J12" s="26">
        <v>9</v>
      </c>
      <c r="K12" s="26">
        <v>9</v>
      </c>
      <c r="L12" s="26">
        <v>6</v>
      </c>
      <c r="M12" s="26"/>
      <c r="N12" s="27"/>
      <c r="O12" s="25">
        <f t="shared" si="0"/>
        <v>81</v>
      </c>
      <c r="P12" s="122"/>
      <c r="Q12" s="92">
        <f t="shared" si="1"/>
        <v>15</v>
      </c>
    </row>
    <row r="13" spans="1:81" ht="15.75" customHeight="1" x14ac:dyDescent="0.25">
      <c r="A13" s="67">
        <v>8</v>
      </c>
      <c r="B13" s="327">
        <v>40</v>
      </c>
      <c r="C13" s="26">
        <v>15</v>
      </c>
      <c r="D13" s="26"/>
      <c r="E13" s="26"/>
      <c r="F13" s="26">
        <v>6</v>
      </c>
      <c r="G13" s="26">
        <v>9</v>
      </c>
      <c r="H13" s="26">
        <v>15</v>
      </c>
      <c r="I13" s="26">
        <v>9</v>
      </c>
      <c r="J13" s="26">
        <v>6</v>
      </c>
      <c r="K13" s="26">
        <v>6</v>
      </c>
      <c r="L13" s="26">
        <v>9</v>
      </c>
      <c r="M13" s="26"/>
      <c r="N13" s="27"/>
      <c r="O13" s="25">
        <f t="shared" si="0"/>
        <v>75</v>
      </c>
      <c r="P13" s="122"/>
      <c r="Q13" s="92">
        <f t="shared" si="1"/>
        <v>15</v>
      </c>
    </row>
    <row r="14" spans="1:81" ht="15.75" customHeight="1" x14ac:dyDescent="0.25">
      <c r="A14" s="67"/>
      <c r="B14" s="3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/>
      <c r="B15" s="3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/>
      <c r="B16" s="3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/>
      <c r="B17" s="32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/>
      <c r="B18" s="3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122"/>
      <c r="Q18" s="92">
        <f t="shared" si="1"/>
        <v>0</v>
      </c>
    </row>
    <row r="19" spans="1:17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0"/>
        <v/>
      </c>
      <c r="P19" s="122"/>
      <c r="Q19" s="92">
        <f t="shared" si="1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122"/>
      <c r="Q20" s="92">
        <f t="shared" si="1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ref="O22:O45" si="2">IF(B22="","",SUM(C22:M22)-(N22))</f>
        <v/>
      </c>
      <c r="P22" s="122"/>
      <c r="Q22" s="92">
        <f t="shared" ref="Q22:Q45" si="3">SUM(C22:E22)</f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2"/>
        <v/>
      </c>
      <c r="P23" s="75"/>
      <c r="Q23" s="92">
        <f t="shared" si="3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2"/>
      <c r="Q24" s="92">
        <f t="shared" si="3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122"/>
      <c r="Q25" s="92">
        <f t="shared" si="3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122"/>
      <c r="Q26" s="92">
        <f t="shared" si="3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3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3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3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3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3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3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3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3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3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3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3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3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3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3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3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3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S18" sqref="S18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65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66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1119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256</v>
      </c>
      <c r="U3" s="159"/>
    </row>
    <row r="4" spans="1:81" ht="23.25" customHeight="1" x14ac:dyDescent="0.25">
      <c r="B4" s="302"/>
      <c r="C4" s="303"/>
      <c r="D4" s="303"/>
      <c r="E4" s="299">
        <f>SUM(O6:O17)</f>
        <v>1119</v>
      </c>
      <c r="F4" s="296"/>
      <c r="G4" s="307"/>
      <c r="H4" s="308"/>
      <c r="I4" s="308"/>
      <c r="J4" s="308"/>
      <c r="K4" s="254">
        <v>256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7">
        <v>30</v>
      </c>
      <c r="C6" s="26">
        <v>22</v>
      </c>
      <c r="D6" s="26">
        <v>15</v>
      </c>
      <c r="E6" s="26"/>
      <c r="F6" s="26">
        <v>12</v>
      </c>
      <c r="G6" s="26"/>
      <c r="H6" s="26">
        <v>15</v>
      </c>
      <c r="I6" s="26">
        <v>12</v>
      </c>
      <c r="J6" s="26">
        <v>9</v>
      </c>
      <c r="K6" s="26">
        <v>12</v>
      </c>
      <c r="L6" s="26">
        <v>12</v>
      </c>
      <c r="M6" s="26">
        <v>5</v>
      </c>
      <c r="N6" s="331"/>
      <c r="O6" s="25">
        <f>IF(B6="","",SUM(C6:M6)-(N6))</f>
        <v>114</v>
      </c>
      <c r="P6" s="122"/>
      <c r="Q6" s="92">
        <f t="shared" ref="Q6:Q17" si="0">SUM(C6:E6)</f>
        <v>37</v>
      </c>
    </row>
    <row r="7" spans="1:81" ht="15.75" customHeight="1" x14ac:dyDescent="0.25">
      <c r="A7" s="67">
        <v>2</v>
      </c>
      <c r="B7" s="327">
        <v>26</v>
      </c>
      <c r="C7" s="26">
        <v>19</v>
      </c>
      <c r="D7" s="26">
        <v>15</v>
      </c>
      <c r="E7" s="26"/>
      <c r="F7" s="26">
        <v>9</v>
      </c>
      <c r="G7" s="26"/>
      <c r="H7" s="26">
        <v>15</v>
      </c>
      <c r="I7" s="26">
        <v>12</v>
      </c>
      <c r="J7" s="26">
        <v>9</v>
      </c>
      <c r="K7" s="26">
        <v>12</v>
      </c>
      <c r="L7" s="26">
        <v>9</v>
      </c>
      <c r="M7" s="26">
        <v>3</v>
      </c>
      <c r="N7" s="331"/>
      <c r="O7" s="25">
        <f>IF(B7="","",SUM(C7:M7)-(N7))</f>
        <v>103</v>
      </c>
      <c r="P7" s="122"/>
      <c r="Q7" s="92">
        <f t="shared" si="0"/>
        <v>34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7">
        <v>35</v>
      </c>
      <c r="C8" s="26">
        <v>15</v>
      </c>
      <c r="D8" s="26">
        <v>9</v>
      </c>
      <c r="E8" s="26">
        <v>9</v>
      </c>
      <c r="F8" s="26">
        <v>9</v>
      </c>
      <c r="G8" s="26">
        <v>9</v>
      </c>
      <c r="H8" s="26">
        <v>12</v>
      </c>
      <c r="I8" s="26">
        <v>6</v>
      </c>
      <c r="J8" s="26">
        <v>9</v>
      </c>
      <c r="K8" s="26">
        <v>9</v>
      </c>
      <c r="L8" s="26">
        <v>9</v>
      </c>
      <c r="M8" s="26"/>
      <c r="N8" s="331"/>
      <c r="O8" s="25">
        <f>IF(B8="","",SUM(C8:M8)-(N8))</f>
        <v>96</v>
      </c>
      <c r="P8" s="122"/>
      <c r="Q8" s="92">
        <f t="shared" si="0"/>
        <v>33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7">
        <v>33</v>
      </c>
      <c r="C9" s="26">
        <v>17</v>
      </c>
      <c r="D9" s="26">
        <v>12</v>
      </c>
      <c r="E9" s="26">
        <v>6</v>
      </c>
      <c r="F9" s="26">
        <v>6</v>
      </c>
      <c r="G9" s="26">
        <v>9</v>
      </c>
      <c r="H9" s="26">
        <v>12</v>
      </c>
      <c r="I9" s="26">
        <v>6</v>
      </c>
      <c r="J9" s="26">
        <v>9</v>
      </c>
      <c r="K9" s="26">
        <v>12</v>
      </c>
      <c r="L9" s="26">
        <v>6</v>
      </c>
      <c r="M9" s="26"/>
      <c r="N9" s="330"/>
      <c r="O9" s="25">
        <f>IF(B9="","",SUM(C9:M9)-(N9))</f>
        <v>95</v>
      </c>
      <c r="P9" s="122"/>
      <c r="Q9" s="92">
        <f t="shared" si="0"/>
        <v>35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7">
        <v>39</v>
      </c>
      <c r="C10" s="26">
        <v>18</v>
      </c>
      <c r="D10" s="26">
        <v>12</v>
      </c>
      <c r="E10" s="26"/>
      <c r="F10" s="26">
        <v>9</v>
      </c>
      <c r="G10" s="26"/>
      <c r="H10" s="26">
        <v>15</v>
      </c>
      <c r="I10" s="26">
        <v>9</v>
      </c>
      <c r="J10" s="26">
        <v>9</v>
      </c>
      <c r="K10" s="26">
        <v>9</v>
      </c>
      <c r="L10" s="26">
        <v>9</v>
      </c>
      <c r="M10" s="26">
        <v>3</v>
      </c>
      <c r="N10" s="331"/>
      <c r="O10" s="25">
        <f>IF(B10="","",SUM(C10:M10)-(N10))</f>
        <v>93</v>
      </c>
      <c r="P10" s="122"/>
      <c r="Q10" s="92">
        <f t="shared" si="0"/>
        <v>30</v>
      </c>
    </row>
    <row r="11" spans="1:81" ht="15.75" customHeight="1" x14ac:dyDescent="0.25">
      <c r="A11" s="67">
        <v>6</v>
      </c>
      <c r="B11" s="327">
        <v>8</v>
      </c>
      <c r="C11" s="26">
        <v>17</v>
      </c>
      <c r="D11" s="26">
        <v>9</v>
      </c>
      <c r="E11" s="26">
        <v>6</v>
      </c>
      <c r="F11" s="26">
        <v>9</v>
      </c>
      <c r="G11" s="26">
        <v>9</v>
      </c>
      <c r="H11" s="26">
        <v>12</v>
      </c>
      <c r="I11" s="26">
        <v>6</v>
      </c>
      <c r="J11" s="26">
        <v>9</v>
      </c>
      <c r="K11" s="26">
        <v>9</v>
      </c>
      <c r="L11" s="26">
        <v>6</v>
      </c>
      <c r="M11" s="26"/>
      <c r="N11" s="33"/>
      <c r="O11" s="25">
        <f>IF(B11="","",SUM(C11:M11)-(N11))</f>
        <v>92</v>
      </c>
      <c r="P11" s="122"/>
      <c r="Q11" s="92">
        <f t="shared" si="0"/>
        <v>32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27">
        <v>38</v>
      </c>
      <c r="C12" s="26">
        <v>16</v>
      </c>
      <c r="D12" s="26">
        <v>9</v>
      </c>
      <c r="E12" s="26">
        <v>9</v>
      </c>
      <c r="F12" s="26">
        <v>6</v>
      </c>
      <c r="G12" s="26">
        <v>9</v>
      </c>
      <c r="H12" s="26">
        <v>12</v>
      </c>
      <c r="I12" s="26">
        <v>6</v>
      </c>
      <c r="J12" s="26">
        <v>9</v>
      </c>
      <c r="K12" s="26">
        <v>9</v>
      </c>
      <c r="L12" s="26">
        <v>6</v>
      </c>
      <c r="M12" s="26"/>
      <c r="N12" s="35"/>
      <c r="O12" s="25">
        <f>IF(B12="","",SUM(C12:M12)-(N12))</f>
        <v>91</v>
      </c>
      <c r="P12" s="122"/>
      <c r="Q12" s="92">
        <f t="shared" si="0"/>
        <v>34</v>
      </c>
    </row>
    <row r="13" spans="1:81" ht="15.75" customHeight="1" x14ac:dyDescent="0.25">
      <c r="A13" s="67">
        <v>8</v>
      </c>
      <c r="B13" s="334" t="s">
        <v>133</v>
      </c>
      <c r="C13" s="40">
        <v>12</v>
      </c>
      <c r="D13" s="40">
        <v>9</v>
      </c>
      <c r="E13" s="40"/>
      <c r="F13" s="40">
        <v>8</v>
      </c>
      <c r="G13" s="40">
        <v>13</v>
      </c>
      <c r="H13" s="40">
        <v>14</v>
      </c>
      <c r="I13" s="40">
        <v>9</v>
      </c>
      <c r="J13" s="40">
        <v>10</v>
      </c>
      <c r="K13" s="40">
        <v>9</v>
      </c>
      <c r="L13" s="40">
        <v>7</v>
      </c>
      <c r="M13" s="40"/>
      <c r="N13" s="33"/>
      <c r="O13" s="25">
        <f>IF(B13="","",SUM(C13:M13)-(N13))</f>
        <v>91</v>
      </c>
      <c r="P13" s="122"/>
      <c r="Q13" s="92">
        <f t="shared" si="0"/>
        <v>21</v>
      </c>
    </row>
    <row r="14" spans="1:81" ht="15.75" customHeight="1" x14ac:dyDescent="0.25">
      <c r="A14" s="67">
        <v>9</v>
      </c>
      <c r="B14" s="326">
        <v>46</v>
      </c>
      <c r="C14" s="26">
        <v>17</v>
      </c>
      <c r="D14" s="26">
        <v>9</v>
      </c>
      <c r="E14" s="26">
        <v>6</v>
      </c>
      <c r="F14" s="26">
        <v>9</v>
      </c>
      <c r="G14" s="26"/>
      <c r="H14" s="26">
        <v>14</v>
      </c>
      <c r="I14" s="26">
        <v>9</v>
      </c>
      <c r="J14" s="26">
        <v>9</v>
      </c>
      <c r="K14" s="26">
        <v>9</v>
      </c>
      <c r="L14" s="26">
        <v>6</v>
      </c>
      <c r="M14" s="26"/>
      <c r="N14" s="349"/>
      <c r="O14" s="25">
        <f>IF(B14="","",SUM(C14:M14)-(N14))</f>
        <v>88</v>
      </c>
      <c r="P14" s="122"/>
      <c r="Q14" s="92">
        <f t="shared" si="0"/>
        <v>32</v>
      </c>
    </row>
    <row r="15" spans="1:81" ht="15.75" customHeight="1" x14ac:dyDescent="0.25">
      <c r="A15" s="67">
        <v>10</v>
      </c>
      <c r="B15" s="326">
        <v>31</v>
      </c>
      <c r="C15" s="26">
        <v>15</v>
      </c>
      <c r="D15" s="26">
        <v>9</v>
      </c>
      <c r="E15" s="26"/>
      <c r="F15" s="26">
        <v>9</v>
      </c>
      <c r="G15" s="26">
        <v>12</v>
      </c>
      <c r="H15" s="26">
        <v>12</v>
      </c>
      <c r="I15" s="26">
        <v>9</v>
      </c>
      <c r="J15" s="26">
        <v>8</v>
      </c>
      <c r="K15" s="26">
        <v>7</v>
      </c>
      <c r="L15" s="26">
        <v>6</v>
      </c>
      <c r="M15" s="26"/>
      <c r="N15" s="33"/>
      <c r="O15" s="25">
        <f>IF(B15="","",SUM(C15:M15)-(N15))</f>
        <v>87</v>
      </c>
      <c r="P15" s="122"/>
      <c r="Q15" s="92">
        <f t="shared" si="0"/>
        <v>24</v>
      </c>
    </row>
    <row r="16" spans="1:81" ht="15.75" customHeight="1" x14ac:dyDescent="0.25">
      <c r="A16" s="67">
        <v>11</v>
      </c>
      <c r="B16" s="326">
        <v>16</v>
      </c>
      <c r="C16" s="26">
        <v>16</v>
      </c>
      <c r="D16" s="26">
        <v>12</v>
      </c>
      <c r="E16" s="26"/>
      <c r="F16" s="26">
        <v>10</v>
      </c>
      <c r="G16" s="26"/>
      <c r="H16" s="26">
        <v>12</v>
      </c>
      <c r="I16" s="26">
        <v>9</v>
      </c>
      <c r="J16" s="26">
        <v>10</v>
      </c>
      <c r="K16" s="26">
        <v>10</v>
      </c>
      <c r="L16" s="26">
        <v>6</v>
      </c>
      <c r="M16" s="26"/>
      <c r="N16" s="348"/>
      <c r="O16" s="25">
        <f>IF(B16="","",SUM(C16:M16)-(N16))</f>
        <v>85</v>
      </c>
      <c r="P16" s="122"/>
      <c r="Q16" s="92">
        <f t="shared" si="0"/>
        <v>28</v>
      </c>
    </row>
    <row r="17" spans="1:17" ht="15.75" customHeight="1" x14ac:dyDescent="0.25">
      <c r="A17" s="67">
        <v>12</v>
      </c>
      <c r="B17" s="326">
        <v>17</v>
      </c>
      <c r="C17" s="26">
        <v>14</v>
      </c>
      <c r="D17" s="26">
        <v>9</v>
      </c>
      <c r="E17" s="26">
        <v>6</v>
      </c>
      <c r="F17" s="26">
        <v>9</v>
      </c>
      <c r="G17" s="26"/>
      <c r="H17" s="26">
        <v>13</v>
      </c>
      <c r="I17" s="26">
        <v>9</v>
      </c>
      <c r="J17" s="26">
        <v>9</v>
      </c>
      <c r="K17" s="26">
        <v>9</v>
      </c>
      <c r="L17" s="26">
        <v>6</v>
      </c>
      <c r="M17" s="26"/>
      <c r="N17" s="29"/>
      <c r="O17" s="25">
        <f>IF(B17="","",SUM(C17:M17)-(N17))</f>
        <v>84</v>
      </c>
      <c r="P17" s="122"/>
      <c r="Q17" s="92">
        <f t="shared" si="0"/>
        <v>29</v>
      </c>
    </row>
    <row r="18" spans="1:17" ht="15.75" customHeight="1" x14ac:dyDescent="0.25">
      <c r="A18" s="67">
        <v>13</v>
      </c>
      <c r="B18" s="327">
        <v>10</v>
      </c>
      <c r="C18" s="26">
        <v>12</v>
      </c>
      <c r="D18" s="26">
        <v>12</v>
      </c>
      <c r="E18" s="26"/>
      <c r="F18" s="26">
        <v>9</v>
      </c>
      <c r="G18" s="26"/>
      <c r="H18" s="26">
        <v>15</v>
      </c>
      <c r="I18" s="26">
        <v>9</v>
      </c>
      <c r="J18" s="26">
        <v>9</v>
      </c>
      <c r="K18" s="26">
        <v>9</v>
      </c>
      <c r="L18" s="26">
        <v>6</v>
      </c>
      <c r="M18" s="26"/>
      <c r="N18" s="35"/>
      <c r="O18" s="25">
        <f>IF(B18="","",SUM(C18:M18)-(N18))</f>
        <v>81</v>
      </c>
      <c r="P18" s="122"/>
      <c r="Q18" s="92">
        <f t="shared" ref="Q18:Q45" si="1">SUM(C18:E18)</f>
        <v>24</v>
      </c>
    </row>
    <row r="19" spans="1:17" ht="15.75" customHeight="1" x14ac:dyDescent="0.25">
      <c r="A19" s="67">
        <v>14</v>
      </c>
      <c r="B19" s="334" t="s">
        <v>132</v>
      </c>
      <c r="C19" s="26">
        <v>13</v>
      </c>
      <c r="D19" s="26">
        <v>10</v>
      </c>
      <c r="E19" s="26"/>
      <c r="F19" s="26">
        <v>9</v>
      </c>
      <c r="G19" s="26"/>
      <c r="H19" s="26">
        <v>14</v>
      </c>
      <c r="I19" s="26">
        <v>8</v>
      </c>
      <c r="J19" s="26">
        <v>9</v>
      </c>
      <c r="K19" s="26">
        <v>10</v>
      </c>
      <c r="L19" s="26">
        <v>8</v>
      </c>
      <c r="M19" s="26"/>
      <c r="N19" s="33"/>
      <c r="O19" s="25">
        <f>IF(B19="","",SUM(C19:M19)-(N19))</f>
        <v>81</v>
      </c>
      <c r="P19" s="122"/>
      <c r="Q19" s="92">
        <f t="shared" si="1"/>
        <v>23</v>
      </c>
    </row>
    <row r="20" spans="1:17" ht="15.75" customHeight="1" x14ac:dyDescent="0.25">
      <c r="A20" s="67">
        <v>15</v>
      </c>
      <c r="B20" s="334" t="s">
        <v>134</v>
      </c>
      <c r="C20" s="26">
        <v>12</v>
      </c>
      <c r="D20" s="26">
        <v>10</v>
      </c>
      <c r="E20" s="26"/>
      <c r="F20" s="26">
        <v>9</v>
      </c>
      <c r="G20" s="26"/>
      <c r="H20" s="26">
        <v>14</v>
      </c>
      <c r="I20" s="26">
        <v>9</v>
      </c>
      <c r="J20" s="26">
        <v>10</v>
      </c>
      <c r="K20" s="26">
        <v>9</v>
      </c>
      <c r="L20" s="26">
        <v>7</v>
      </c>
      <c r="M20" s="26"/>
      <c r="N20" s="29"/>
      <c r="O20" s="25">
        <f>IF(B20="","",SUM(C20:M20)-(N20))</f>
        <v>80</v>
      </c>
      <c r="P20" s="122"/>
      <c r="Q20" s="92">
        <f t="shared" si="1"/>
        <v>22</v>
      </c>
    </row>
    <row r="21" spans="1:17" ht="15.75" customHeight="1" x14ac:dyDescent="0.25">
      <c r="A21" s="67">
        <v>16</v>
      </c>
      <c r="B21" s="334" t="s">
        <v>108</v>
      </c>
      <c r="C21" s="26">
        <v>14</v>
      </c>
      <c r="D21" s="26">
        <v>10</v>
      </c>
      <c r="E21" s="26"/>
      <c r="F21" s="26">
        <v>8</v>
      </c>
      <c r="G21" s="26"/>
      <c r="H21" s="26">
        <v>13</v>
      </c>
      <c r="I21" s="26">
        <v>9</v>
      </c>
      <c r="J21" s="26">
        <v>8</v>
      </c>
      <c r="K21" s="26">
        <v>9</v>
      </c>
      <c r="L21" s="26">
        <v>7</v>
      </c>
      <c r="M21" s="26"/>
      <c r="N21" s="29"/>
      <c r="O21" s="25">
        <f>IF(B21="","",SUM(C21:M21)-(N21))</f>
        <v>78</v>
      </c>
      <c r="P21" s="122"/>
      <c r="Q21" s="92">
        <f t="shared" si="1"/>
        <v>24</v>
      </c>
    </row>
    <row r="22" spans="1:17" ht="15.75" customHeight="1" x14ac:dyDescent="0.25">
      <c r="A22" s="67"/>
      <c r="B22" s="32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5" t="str">
        <f t="shared" ref="O18:O45" si="2">IF(B22="","",SUM(C22:M22)-(N22))</f>
        <v/>
      </c>
      <c r="P22" s="122"/>
      <c r="Q22" s="92">
        <f t="shared" si="1"/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32"/>
      <c r="O23" s="25" t="str">
        <f t="shared" si="2"/>
        <v/>
      </c>
      <c r="P23" s="75"/>
      <c r="Q23" s="92">
        <f t="shared" si="1"/>
        <v>0</v>
      </c>
    </row>
    <row r="24" spans="1:17" ht="15.75" customHeight="1" x14ac:dyDescent="0.25">
      <c r="A24" s="67"/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23"/>
      <c r="O24" s="25" t="str">
        <f t="shared" si="2"/>
        <v/>
      </c>
      <c r="P24" s="122"/>
      <c r="Q24" s="92">
        <f t="shared" si="1"/>
        <v>0</v>
      </c>
    </row>
    <row r="25" spans="1:17" ht="15.75" customHeight="1" x14ac:dyDescent="0.25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32"/>
      <c r="O25" s="25" t="str">
        <f t="shared" si="2"/>
        <v/>
      </c>
      <c r="P25" s="122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32"/>
      <c r="O26" s="25" t="str">
        <f t="shared" si="2"/>
        <v/>
      </c>
      <c r="P26" s="122"/>
      <c r="Q26" s="92">
        <f t="shared" si="1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1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1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1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1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1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1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1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1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1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1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1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1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1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1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1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1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1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1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1"/>
        <v>0</v>
      </c>
    </row>
  </sheetData>
  <sortState ref="B6:O21">
    <sortCondition descending="1" ref="O6:O21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V3" sqref="V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159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/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0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0</v>
      </c>
      <c r="U3" s="130"/>
    </row>
    <row r="4" spans="1:81" ht="23.25" customHeight="1" x14ac:dyDescent="0.25">
      <c r="B4" s="302"/>
      <c r="C4" s="303"/>
      <c r="D4" s="303"/>
      <c r="E4" s="299">
        <f>SUM(O6:O17)</f>
        <v>0</v>
      </c>
      <c r="F4" s="296"/>
      <c r="G4" s="307"/>
      <c r="H4" s="308"/>
      <c r="I4" s="308"/>
      <c r="J4" s="308"/>
      <c r="K4" s="254">
        <f>SUM(Q6:Q17)</f>
        <v>0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30"/>
      <c r="T5" s="260"/>
      <c r="U5" s="130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/>
      <c r="B6" s="2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5" t="str">
        <f t="shared" ref="O6:O25" si="0">IF(B6="","",SUM(C6:M6)-(N6))</f>
        <v/>
      </c>
      <c r="P6" s="122"/>
      <c r="Q6" s="92">
        <f t="shared" ref="Q6:Q25" si="1">SUM(C6:E6)</f>
        <v>0</v>
      </c>
    </row>
    <row r="7" spans="1:81" ht="15.75" customHeight="1" x14ac:dyDescent="0.25">
      <c r="A7" s="67"/>
      <c r="B7" s="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25" t="str">
        <f t="shared" si="0"/>
        <v/>
      </c>
      <c r="P7" s="122"/>
      <c r="Q7" s="92">
        <f t="shared" si="1"/>
        <v>0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/>
      <c r="B8" s="2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5" t="str">
        <f t="shared" si="0"/>
        <v/>
      </c>
      <c r="P8" s="122"/>
      <c r="Q8" s="92">
        <f t="shared" si="1"/>
        <v>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/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5" t="str">
        <f t="shared" si="0"/>
        <v/>
      </c>
      <c r="P9" s="122"/>
      <c r="Q9" s="92">
        <f t="shared" si="1"/>
        <v>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/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2"/>
      <c r="Q10" s="92">
        <f t="shared" si="1"/>
        <v>0</v>
      </c>
    </row>
    <row r="11" spans="1:81" ht="15.75" customHeight="1" x14ac:dyDescent="0.25">
      <c r="A11" s="67"/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2"/>
      <c r="Q11" s="92">
        <f t="shared" si="1"/>
        <v>0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/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tr">
        <f t="shared" si="0"/>
        <v/>
      </c>
      <c r="P12" s="122"/>
      <c r="Q12" s="92">
        <f t="shared" si="1"/>
        <v>0</v>
      </c>
    </row>
    <row r="13" spans="1:81" ht="15.75" customHeight="1" x14ac:dyDescent="0.25">
      <c r="A13" s="67"/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2"/>
      <c r="Q13" s="92">
        <f t="shared" si="1"/>
        <v>0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/>
      <c r="B15" s="2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/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122"/>
      <c r="Q18" s="92">
        <f t="shared" si="1"/>
        <v>0</v>
      </c>
    </row>
    <row r="19" spans="1:17" ht="15.75" customHeight="1" x14ac:dyDescent="0.25">
      <c r="A19" s="67"/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122"/>
      <c r="Q19" s="92">
        <f t="shared" si="1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122"/>
      <c r="Q20" s="92">
        <f t="shared" si="1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2"/>
      <c r="Q22" s="92">
        <f t="shared" si="1"/>
        <v>0</v>
      </c>
    </row>
    <row r="23" spans="1:17" ht="15.75" customHeight="1" x14ac:dyDescent="0.25">
      <c r="A23" s="67"/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5"/>
      <c r="Q23" s="92">
        <f t="shared" si="1"/>
        <v>0</v>
      </c>
    </row>
    <row r="24" spans="1:17" ht="15.75" customHeight="1" x14ac:dyDescent="0.25">
      <c r="A24" s="67"/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5"/>
      <c r="Q24" s="92">
        <f t="shared" si="1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122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ref="O26:O45" si="2">IF(B26="","",SUM(C26:M26)-(N26))</f>
        <v/>
      </c>
      <c r="P26" s="122"/>
      <c r="Q26" s="92">
        <f t="shared" ref="Q26:Q45" si="3">SUM(C26:E26)</f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3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3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3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3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3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3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3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3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3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3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3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3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3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3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3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3"/>
        <v>0</v>
      </c>
    </row>
  </sheetData>
  <mergeCells count="21">
    <mergeCell ref="S11:T11"/>
    <mergeCell ref="A1:C1"/>
    <mergeCell ref="D1:K1"/>
    <mergeCell ref="A2:C2"/>
    <mergeCell ref="D2:F2"/>
    <mergeCell ref="G2:I2"/>
    <mergeCell ref="J2:K2"/>
    <mergeCell ref="R2:R3"/>
    <mergeCell ref="K3:L3"/>
    <mergeCell ref="M3:N4"/>
    <mergeCell ref="O3:P3"/>
    <mergeCell ref="B3:D4"/>
    <mergeCell ref="G3:J4"/>
    <mergeCell ref="E4:F4"/>
    <mergeCell ref="S7:T7"/>
    <mergeCell ref="S8:T8"/>
    <mergeCell ref="S9:T9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zoomScaleNormal="100" workbookViewId="0">
      <pane ySplit="5" topLeftCell="A6" activePane="bottomLeft" state="frozen"/>
      <selection activeCell="U18" sqref="U18"/>
      <selection pane="bottomLeft" activeCell="A6" sqref="A6:A2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70</v>
      </c>
      <c r="E1" s="242"/>
      <c r="F1" s="242"/>
      <c r="G1" s="242"/>
      <c r="H1" s="242"/>
      <c r="I1" s="243"/>
      <c r="J1" s="243"/>
      <c r="K1" s="244"/>
      <c r="R1" s="126"/>
      <c r="S1" s="127"/>
    </row>
    <row r="2" spans="1:81" ht="15.75" customHeight="1" x14ac:dyDescent="0.25">
      <c r="A2" s="240" t="s">
        <v>32</v>
      </c>
      <c r="B2" s="241"/>
      <c r="C2" s="241"/>
      <c r="D2" s="261" t="s">
        <v>71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9"/>
      <c r="S2" s="323" t="s">
        <v>170</v>
      </c>
      <c r="T2" s="320">
        <f>SUM(O6:O17)</f>
        <v>1265</v>
      </c>
    </row>
    <row r="3" spans="1:81" ht="15.7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60"/>
      <c r="S3" s="324" t="s">
        <v>171</v>
      </c>
      <c r="T3" s="319">
        <f>SUM(Q6:Q13)</f>
        <v>296</v>
      </c>
    </row>
    <row r="4" spans="1:81" ht="23.25" customHeight="1" x14ac:dyDescent="0.25">
      <c r="B4" s="302"/>
      <c r="C4" s="303"/>
      <c r="D4" s="303"/>
      <c r="E4" s="299">
        <v>1265</v>
      </c>
      <c r="F4" s="296"/>
      <c r="G4" s="307"/>
      <c r="H4" s="308"/>
      <c r="I4" s="308"/>
      <c r="J4" s="308"/>
      <c r="K4" s="254">
        <v>296</v>
      </c>
      <c r="L4" s="257"/>
      <c r="M4" s="313"/>
      <c r="N4" s="277"/>
      <c r="O4" s="260"/>
      <c r="P4" s="314"/>
      <c r="R4" s="259"/>
      <c r="S4" s="128"/>
    </row>
    <row r="5" spans="1:81" s="53" customFormat="1" ht="21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60"/>
      <c r="S5" s="129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7">
        <v>26</v>
      </c>
      <c r="C6" s="26">
        <v>18</v>
      </c>
      <c r="D6" s="26">
        <v>9</v>
      </c>
      <c r="E6" s="26">
        <v>9</v>
      </c>
      <c r="F6" s="26">
        <v>12</v>
      </c>
      <c r="G6" s="26">
        <v>12</v>
      </c>
      <c r="H6" s="26">
        <v>15</v>
      </c>
      <c r="I6" s="26">
        <v>9</v>
      </c>
      <c r="J6" s="26">
        <v>12</v>
      </c>
      <c r="K6" s="26">
        <v>9</v>
      </c>
      <c r="L6" s="26">
        <v>9</v>
      </c>
      <c r="M6" s="26">
        <v>5</v>
      </c>
      <c r="N6" s="27"/>
      <c r="O6" s="25">
        <f>IF(B6="","",SUM(C6:M6)-(N6))</f>
        <v>119</v>
      </c>
      <c r="P6" s="122"/>
      <c r="Q6" s="92">
        <f t="shared" ref="Q6:Q25" si="0">SUM(C6:E6)</f>
        <v>36</v>
      </c>
      <c r="R6" s="93"/>
      <c r="S6" s="93"/>
    </row>
    <row r="7" spans="1:81" ht="15.75" customHeight="1" x14ac:dyDescent="0.25">
      <c r="A7" s="67">
        <v>2</v>
      </c>
      <c r="B7" s="326">
        <v>7</v>
      </c>
      <c r="C7" s="26">
        <v>20</v>
      </c>
      <c r="D7" s="26">
        <v>13</v>
      </c>
      <c r="E7" s="26">
        <v>6</v>
      </c>
      <c r="F7" s="26">
        <v>9</v>
      </c>
      <c r="G7" s="26">
        <v>9</v>
      </c>
      <c r="H7" s="26">
        <v>13</v>
      </c>
      <c r="I7" s="26">
        <v>9</v>
      </c>
      <c r="J7" s="26">
        <v>9</v>
      </c>
      <c r="K7" s="26">
        <v>10</v>
      </c>
      <c r="L7" s="26">
        <v>8</v>
      </c>
      <c r="M7" s="26">
        <v>3</v>
      </c>
      <c r="N7" s="27"/>
      <c r="O7" s="25">
        <f>IF(B7="","",SUM(C7:M7)-(N7))</f>
        <v>109</v>
      </c>
      <c r="P7" s="122"/>
      <c r="Q7" s="92">
        <f>SUM(C7:E7)</f>
        <v>39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7">
        <v>334</v>
      </c>
      <c r="C8" s="26">
        <v>16</v>
      </c>
      <c r="D8" s="26">
        <v>14</v>
      </c>
      <c r="E8" s="26">
        <v>9</v>
      </c>
      <c r="F8" s="26">
        <v>9</v>
      </c>
      <c r="G8" s="26"/>
      <c r="H8" s="26">
        <v>12</v>
      </c>
      <c r="I8" s="26">
        <v>9</v>
      </c>
      <c r="J8" s="26">
        <v>9</v>
      </c>
      <c r="K8" s="26">
        <v>9</v>
      </c>
      <c r="L8" s="26"/>
      <c r="M8" s="26"/>
      <c r="N8" s="27"/>
      <c r="O8" s="25">
        <f>IF(B8="","",SUM(C8:M8)-(N8))</f>
        <v>87</v>
      </c>
      <c r="P8" s="122"/>
      <c r="Q8" s="92">
        <f>SUM(C8:E8)</f>
        <v>39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6">
        <v>112</v>
      </c>
      <c r="C9" s="26">
        <v>18</v>
      </c>
      <c r="D9" s="26">
        <v>14</v>
      </c>
      <c r="E9" s="26">
        <v>6</v>
      </c>
      <c r="F9" s="26">
        <v>10</v>
      </c>
      <c r="G9" s="26">
        <v>12</v>
      </c>
      <c r="H9" s="26">
        <v>13</v>
      </c>
      <c r="I9" s="26">
        <v>7</v>
      </c>
      <c r="J9" s="26">
        <v>9</v>
      </c>
      <c r="K9" s="26">
        <v>9</v>
      </c>
      <c r="L9" s="26">
        <v>7</v>
      </c>
      <c r="M9" s="26">
        <v>3</v>
      </c>
      <c r="N9" s="27"/>
      <c r="O9" s="25">
        <f>IF(B9="","",SUM(C9:M9)-(N9))</f>
        <v>108</v>
      </c>
      <c r="P9" s="122"/>
      <c r="Q9" s="92">
        <f>SUM(C9:E9)</f>
        <v>38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7">
        <v>70</v>
      </c>
      <c r="C10" s="26">
        <v>21</v>
      </c>
      <c r="D10" s="26">
        <v>9</v>
      </c>
      <c r="E10" s="26">
        <v>6</v>
      </c>
      <c r="F10" s="26">
        <v>6</v>
      </c>
      <c r="G10" s="26">
        <v>12</v>
      </c>
      <c r="H10" s="26">
        <v>12</v>
      </c>
      <c r="I10" s="26">
        <v>6</v>
      </c>
      <c r="J10" s="26">
        <v>9</v>
      </c>
      <c r="K10" s="26">
        <v>12</v>
      </c>
      <c r="L10" s="26">
        <v>9</v>
      </c>
      <c r="M10" s="26">
        <v>6</v>
      </c>
      <c r="N10" s="330"/>
      <c r="O10" s="25">
        <f>IF(B10="","",SUM(C10:M10)-(N10))</f>
        <v>108</v>
      </c>
      <c r="P10" s="122"/>
      <c r="Q10" s="92">
        <f>SUM(C10:E10)</f>
        <v>36</v>
      </c>
    </row>
    <row r="11" spans="1:81" ht="15.75" customHeight="1" x14ac:dyDescent="0.25">
      <c r="A11" s="67">
        <v>6</v>
      </c>
      <c r="B11" s="326">
        <v>301</v>
      </c>
      <c r="C11" s="26">
        <v>19</v>
      </c>
      <c r="D11" s="26">
        <v>11</v>
      </c>
      <c r="E11" s="26">
        <v>6</v>
      </c>
      <c r="F11" s="26">
        <v>9</v>
      </c>
      <c r="G11" s="26">
        <v>11</v>
      </c>
      <c r="H11" s="26">
        <v>12</v>
      </c>
      <c r="I11" s="26">
        <v>8</v>
      </c>
      <c r="J11" s="26">
        <v>10</v>
      </c>
      <c r="K11" s="26">
        <v>9</v>
      </c>
      <c r="L11" s="26">
        <v>7</v>
      </c>
      <c r="M11" s="26">
        <v>3</v>
      </c>
      <c r="N11" s="331"/>
      <c r="O11" s="25">
        <f>IF(B11="","",SUM(C11:M11)-(N11))</f>
        <v>105</v>
      </c>
      <c r="P11" s="122"/>
      <c r="Q11" s="92">
        <f>SUM(C11:E11)</f>
        <v>36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27">
        <v>109</v>
      </c>
      <c r="C12" s="26">
        <v>15</v>
      </c>
      <c r="D12" s="26">
        <v>12</v>
      </c>
      <c r="E12" s="26">
        <v>9</v>
      </c>
      <c r="F12" s="26">
        <v>9</v>
      </c>
      <c r="G12" s="26">
        <v>12</v>
      </c>
      <c r="H12" s="26">
        <v>15</v>
      </c>
      <c r="I12" s="26">
        <v>12</v>
      </c>
      <c r="J12" s="26">
        <v>9</v>
      </c>
      <c r="K12" s="26">
        <v>9</v>
      </c>
      <c r="L12" s="26">
        <v>3</v>
      </c>
      <c r="M12" s="26"/>
      <c r="N12" s="33"/>
      <c r="O12" s="25">
        <f>IF(B12="","",SUM(C12:M12)-(N12))</f>
        <v>105</v>
      </c>
      <c r="P12" s="75"/>
      <c r="Q12" s="92">
        <f>SUM(C12:E12)</f>
        <v>36</v>
      </c>
    </row>
    <row r="13" spans="1:81" ht="15.75" customHeight="1" x14ac:dyDescent="0.25">
      <c r="A13" s="67">
        <v>8</v>
      </c>
      <c r="B13" s="327">
        <v>202</v>
      </c>
      <c r="C13" s="26">
        <v>18</v>
      </c>
      <c r="D13" s="26">
        <v>12</v>
      </c>
      <c r="E13" s="26">
        <v>6</v>
      </c>
      <c r="F13" s="26">
        <v>9</v>
      </c>
      <c r="G13" s="26">
        <v>9</v>
      </c>
      <c r="H13" s="26">
        <v>12</v>
      </c>
      <c r="I13" s="26">
        <v>9</v>
      </c>
      <c r="J13" s="26">
        <v>9</v>
      </c>
      <c r="K13" s="26">
        <v>9</v>
      </c>
      <c r="L13" s="26">
        <v>4</v>
      </c>
      <c r="M13" s="26"/>
      <c r="N13" s="29"/>
      <c r="O13" s="25">
        <f>IF(B13="","",SUM(C13:M13)-(N13))</f>
        <v>97</v>
      </c>
      <c r="P13" s="122"/>
      <c r="Q13" s="92">
        <f>SUM(C13:E13)</f>
        <v>36</v>
      </c>
    </row>
    <row r="14" spans="1:81" ht="15.75" customHeight="1" x14ac:dyDescent="0.25">
      <c r="A14" s="67">
        <v>9</v>
      </c>
      <c r="B14" s="327">
        <v>135</v>
      </c>
      <c r="C14" s="26">
        <v>17</v>
      </c>
      <c r="D14" s="26">
        <v>12</v>
      </c>
      <c r="E14" s="26">
        <v>6</v>
      </c>
      <c r="F14" s="26">
        <v>9</v>
      </c>
      <c r="G14" s="26">
        <v>9</v>
      </c>
      <c r="H14" s="26">
        <v>18</v>
      </c>
      <c r="I14" s="26">
        <v>9</v>
      </c>
      <c r="J14" s="26">
        <v>9</v>
      </c>
      <c r="K14" s="26">
        <v>9</v>
      </c>
      <c r="L14" s="26">
        <v>3</v>
      </c>
      <c r="M14" s="26"/>
      <c r="N14" s="29"/>
      <c r="O14" s="25">
        <f>IF(B14="","",SUM(C14:M14)-(N14))</f>
        <v>101</v>
      </c>
      <c r="P14" s="122"/>
      <c r="Q14" s="92">
        <f>SUM(C14:E14)</f>
        <v>35</v>
      </c>
    </row>
    <row r="15" spans="1:81" ht="15.75" customHeight="1" x14ac:dyDescent="0.25">
      <c r="A15" s="67">
        <v>10</v>
      </c>
      <c r="B15" s="326">
        <v>320</v>
      </c>
      <c r="C15" s="26">
        <v>17</v>
      </c>
      <c r="D15" s="26">
        <v>10</v>
      </c>
      <c r="E15" s="26">
        <v>8</v>
      </c>
      <c r="F15" s="26">
        <v>9</v>
      </c>
      <c r="G15" s="26">
        <v>10</v>
      </c>
      <c r="H15" s="26">
        <v>12</v>
      </c>
      <c r="I15" s="26">
        <v>8</v>
      </c>
      <c r="J15" s="26">
        <v>8</v>
      </c>
      <c r="K15" s="26">
        <v>9</v>
      </c>
      <c r="L15" s="26">
        <v>6</v>
      </c>
      <c r="M15" s="26">
        <v>3</v>
      </c>
      <c r="N15" s="35"/>
      <c r="O15" s="25">
        <f>IF(B15="","",SUM(C15:M15)-(N15))</f>
        <v>100</v>
      </c>
      <c r="P15" s="75"/>
      <c r="Q15" s="92">
        <f>SUM(C15:E15)</f>
        <v>35</v>
      </c>
    </row>
    <row r="16" spans="1:81" ht="15.75" customHeight="1" x14ac:dyDescent="0.25">
      <c r="A16" s="67">
        <v>11</v>
      </c>
      <c r="B16" s="327">
        <v>42</v>
      </c>
      <c r="C16" s="26">
        <v>18</v>
      </c>
      <c r="D16" s="26">
        <v>9</v>
      </c>
      <c r="E16" s="26">
        <v>6</v>
      </c>
      <c r="F16" s="26">
        <v>6</v>
      </c>
      <c r="G16" s="26">
        <v>12</v>
      </c>
      <c r="H16" s="26">
        <v>15</v>
      </c>
      <c r="I16" s="26">
        <v>9</v>
      </c>
      <c r="J16" s="26">
        <v>9</v>
      </c>
      <c r="K16" s="26">
        <v>9</v>
      </c>
      <c r="L16" s="26">
        <v>6</v>
      </c>
      <c r="M16" s="26">
        <v>4</v>
      </c>
      <c r="N16" s="33"/>
      <c r="O16" s="25">
        <f>IF(B16="","",SUM(C16:M16)-(N16))</f>
        <v>103</v>
      </c>
      <c r="P16" s="122"/>
      <c r="Q16" s="92">
        <f>SUM(C16:E16)</f>
        <v>33</v>
      </c>
    </row>
    <row r="17" spans="1:17" ht="15.75" customHeight="1" x14ac:dyDescent="0.25">
      <c r="A17" s="67">
        <v>12</v>
      </c>
      <c r="B17" s="327">
        <v>304</v>
      </c>
      <c r="C17" s="26">
        <v>15</v>
      </c>
      <c r="D17" s="26">
        <v>12</v>
      </c>
      <c r="E17" s="26">
        <v>6</v>
      </c>
      <c r="F17" s="26">
        <v>6</v>
      </c>
      <c r="G17" s="26">
        <v>9</v>
      </c>
      <c r="H17" s="26">
        <v>12</v>
      </c>
      <c r="I17" s="26">
        <v>9</v>
      </c>
      <c r="J17" s="26">
        <v>6</v>
      </c>
      <c r="K17" s="26">
        <v>9</v>
      </c>
      <c r="L17" s="26">
        <v>9</v>
      </c>
      <c r="M17" s="26">
        <v>3</v>
      </c>
      <c r="N17" s="35"/>
      <c r="O17" s="25">
        <f>IF(B17="","",SUM(C17:M17)-(N17))</f>
        <v>96</v>
      </c>
      <c r="P17" s="122"/>
      <c r="Q17" s="92">
        <f>SUM(C17:E17)</f>
        <v>33</v>
      </c>
    </row>
    <row r="18" spans="1:17" ht="15.75" customHeight="1" x14ac:dyDescent="0.25">
      <c r="A18" s="67">
        <v>13</v>
      </c>
      <c r="B18" s="326">
        <v>102</v>
      </c>
      <c r="C18" s="26">
        <v>19</v>
      </c>
      <c r="D18" s="26">
        <v>12</v>
      </c>
      <c r="E18" s="26"/>
      <c r="F18" s="26">
        <v>10</v>
      </c>
      <c r="G18" s="26">
        <v>10</v>
      </c>
      <c r="H18" s="26">
        <v>13</v>
      </c>
      <c r="I18" s="26">
        <v>9</v>
      </c>
      <c r="J18" s="26">
        <v>9</v>
      </c>
      <c r="K18" s="26">
        <v>9</v>
      </c>
      <c r="L18" s="26">
        <v>7</v>
      </c>
      <c r="M18" s="26">
        <v>3</v>
      </c>
      <c r="N18" s="33"/>
      <c r="O18" s="25">
        <f>IF(B18="","",SUM(C18:M18)-(N18))</f>
        <v>101</v>
      </c>
      <c r="P18" s="75"/>
      <c r="Q18" s="92">
        <f>SUM(C18:E18)</f>
        <v>31</v>
      </c>
    </row>
    <row r="19" spans="1:17" ht="15.75" customHeight="1" x14ac:dyDescent="0.25">
      <c r="A19" s="67">
        <v>14</v>
      </c>
      <c r="B19" s="326">
        <v>44</v>
      </c>
      <c r="C19" s="26">
        <v>18</v>
      </c>
      <c r="D19" s="26">
        <v>13</v>
      </c>
      <c r="E19" s="26"/>
      <c r="F19" s="26">
        <v>9</v>
      </c>
      <c r="G19" s="26">
        <v>9</v>
      </c>
      <c r="H19" s="26">
        <v>12</v>
      </c>
      <c r="I19" s="26">
        <v>8</v>
      </c>
      <c r="J19" s="26">
        <v>9</v>
      </c>
      <c r="K19" s="26">
        <v>11</v>
      </c>
      <c r="L19" s="26">
        <v>6</v>
      </c>
      <c r="M19" s="26">
        <v>3</v>
      </c>
      <c r="N19" s="35"/>
      <c r="O19" s="25">
        <f>IF(B19="","",SUM(C19:M19)-(N19))</f>
        <v>98</v>
      </c>
      <c r="P19" s="75"/>
      <c r="Q19" s="92">
        <f>SUM(C19:E19)</f>
        <v>31</v>
      </c>
    </row>
    <row r="20" spans="1:17" ht="15.75" customHeight="1" x14ac:dyDescent="0.25">
      <c r="A20" s="67">
        <v>15</v>
      </c>
      <c r="B20" s="326">
        <v>280</v>
      </c>
      <c r="C20" s="26">
        <v>18</v>
      </c>
      <c r="D20" s="26">
        <v>11</v>
      </c>
      <c r="E20" s="26"/>
      <c r="F20" s="26">
        <v>10</v>
      </c>
      <c r="G20" s="26">
        <v>11</v>
      </c>
      <c r="H20" s="26">
        <v>12</v>
      </c>
      <c r="I20" s="26">
        <v>9</v>
      </c>
      <c r="J20" s="26">
        <v>10</v>
      </c>
      <c r="K20" s="26">
        <v>11</v>
      </c>
      <c r="L20" s="26">
        <v>6</v>
      </c>
      <c r="M20" s="26">
        <v>3</v>
      </c>
      <c r="N20" s="33"/>
      <c r="O20" s="25">
        <f>IF(B20="","",SUM(C20:M20)-(N20))</f>
        <v>101</v>
      </c>
      <c r="P20" s="75"/>
      <c r="Q20" s="92">
        <f>SUM(C20:E20)</f>
        <v>29</v>
      </c>
    </row>
    <row r="21" spans="1:17" ht="15.75" customHeight="1" x14ac:dyDescent="0.25">
      <c r="A21" s="67">
        <v>16</v>
      </c>
      <c r="B21" s="22">
        <v>173</v>
      </c>
      <c r="C21" s="40">
        <v>16</v>
      </c>
      <c r="D21" s="40">
        <v>12</v>
      </c>
      <c r="E21" s="40">
        <v>0</v>
      </c>
      <c r="F21" s="40">
        <v>9</v>
      </c>
      <c r="G21" s="40">
        <v>12</v>
      </c>
      <c r="H21" s="40">
        <v>15</v>
      </c>
      <c r="I21" s="40">
        <v>6</v>
      </c>
      <c r="J21" s="40">
        <v>12</v>
      </c>
      <c r="K21" s="40">
        <v>9</v>
      </c>
      <c r="L21" s="40">
        <v>6</v>
      </c>
      <c r="M21" s="40">
        <v>3</v>
      </c>
      <c r="N21" s="349"/>
      <c r="O21" s="25">
        <f>IF(B21="","",SUM(C21:M21)-(N21))</f>
        <v>100</v>
      </c>
      <c r="P21" s="122"/>
      <c r="Q21" s="92">
        <f>SUM(C21:E21)</f>
        <v>28</v>
      </c>
    </row>
    <row r="22" spans="1:17" ht="15.75" customHeight="1" x14ac:dyDescent="0.25">
      <c r="A22" s="67">
        <v>17</v>
      </c>
      <c r="B22" s="22">
        <v>227</v>
      </c>
      <c r="C22" s="26">
        <v>18</v>
      </c>
      <c r="D22" s="26">
        <v>9</v>
      </c>
      <c r="E22" s="26">
        <v>0</v>
      </c>
      <c r="F22" s="26">
        <v>9</v>
      </c>
      <c r="G22" s="26">
        <v>12</v>
      </c>
      <c r="H22" s="26">
        <v>15</v>
      </c>
      <c r="I22" s="26">
        <v>9</v>
      </c>
      <c r="J22" s="26">
        <v>9</v>
      </c>
      <c r="K22" s="26">
        <v>12</v>
      </c>
      <c r="L22" s="26">
        <v>9</v>
      </c>
      <c r="M22" s="26">
        <v>3</v>
      </c>
      <c r="N22" s="33"/>
      <c r="O22" s="25">
        <f>IF(B22="","",SUM(C22:M22)-(N22))</f>
        <v>105</v>
      </c>
      <c r="P22" s="75"/>
      <c r="Q22" s="92">
        <f>SUM(C22:E22)</f>
        <v>27</v>
      </c>
    </row>
    <row r="23" spans="1:17" ht="15.75" customHeight="1" x14ac:dyDescent="0.25">
      <c r="A23" s="67">
        <v>18</v>
      </c>
      <c r="B23" s="22">
        <v>17</v>
      </c>
      <c r="C23" s="40">
        <v>17</v>
      </c>
      <c r="D23" s="40">
        <v>9</v>
      </c>
      <c r="E23" s="40">
        <v>0</v>
      </c>
      <c r="F23" s="40">
        <v>9</v>
      </c>
      <c r="G23" s="40">
        <v>9</v>
      </c>
      <c r="H23" s="40">
        <v>15</v>
      </c>
      <c r="I23" s="40">
        <v>9</v>
      </c>
      <c r="J23" s="40">
        <v>9</v>
      </c>
      <c r="K23" s="40">
        <v>9</v>
      </c>
      <c r="L23" s="40">
        <v>9</v>
      </c>
      <c r="M23" s="40">
        <v>3</v>
      </c>
      <c r="N23" s="349"/>
      <c r="O23" s="25">
        <f>IF(B23="","",SUM(C23:M23)-(N23))</f>
        <v>98</v>
      </c>
      <c r="P23" s="75"/>
      <c r="Q23" s="92">
        <f>SUM(C23:E23)</f>
        <v>26</v>
      </c>
    </row>
    <row r="24" spans="1:17" ht="15.75" customHeight="1" x14ac:dyDescent="0.25">
      <c r="A24" s="67">
        <v>19</v>
      </c>
      <c r="B24" s="22">
        <v>247</v>
      </c>
      <c r="C24" s="40">
        <v>16</v>
      </c>
      <c r="D24" s="40">
        <v>9</v>
      </c>
      <c r="E24" s="40">
        <v>0</v>
      </c>
      <c r="F24" s="40">
        <v>6</v>
      </c>
      <c r="G24" s="40">
        <v>9</v>
      </c>
      <c r="H24" s="40">
        <v>15</v>
      </c>
      <c r="I24" s="40">
        <v>9</v>
      </c>
      <c r="J24" s="40">
        <v>9</v>
      </c>
      <c r="K24" s="40">
        <v>9</v>
      </c>
      <c r="L24" s="40">
        <v>9</v>
      </c>
      <c r="M24" s="40">
        <v>3</v>
      </c>
      <c r="N24" s="348"/>
      <c r="O24" s="25">
        <f>IF(B24="","",SUM(C24:M24)-(N24))</f>
        <v>94</v>
      </c>
      <c r="P24" s="122"/>
      <c r="Q24" s="92">
        <f>SUM(C24:E24)</f>
        <v>25</v>
      </c>
    </row>
    <row r="25" spans="1:17" ht="15.75" customHeight="1" x14ac:dyDescent="0.25">
      <c r="A25" s="67">
        <v>20</v>
      </c>
      <c r="B25" s="326">
        <v>43</v>
      </c>
      <c r="C25" s="26">
        <v>16</v>
      </c>
      <c r="D25" s="26"/>
      <c r="E25" s="26">
        <v>6</v>
      </c>
      <c r="F25" s="26">
        <v>9</v>
      </c>
      <c r="G25" s="26">
        <v>12</v>
      </c>
      <c r="H25" s="26">
        <v>13</v>
      </c>
      <c r="I25" s="26">
        <v>8</v>
      </c>
      <c r="J25" s="26">
        <v>9</v>
      </c>
      <c r="K25" s="26">
        <v>10</v>
      </c>
      <c r="L25" s="26">
        <v>8</v>
      </c>
      <c r="M25" s="26"/>
      <c r="N25" s="29"/>
      <c r="O25" s="25">
        <f>IF(B25="","",SUM(C25:M25)-(N25))</f>
        <v>91</v>
      </c>
      <c r="P25" s="75"/>
      <c r="Q25" s="92">
        <f>SUM(C25:E25)</f>
        <v>22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ref="O26:O43" si="1">IF(B26="","",SUM(C26:M26)-(N26))</f>
        <v/>
      </c>
      <c r="P26" s="76"/>
      <c r="Q26" s="92">
        <f t="shared" ref="Q26:Q43" si="2">SUM(C26:E26)</f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1"/>
        <v/>
      </c>
      <c r="P27" s="76"/>
      <c r="Q27" s="92">
        <f t="shared" si="2"/>
        <v>0</v>
      </c>
    </row>
    <row r="28" spans="1:17" ht="15.75" customHeight="1" x14ac:dyDescent="0.25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1"/>
        <v/>
      </c>
      <c r="P28" s="76"/>
      <c r="Q28" s="92">
        <f t="shared" si="2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1"/>
        <v/>
      </c>
      <c r="P29" s="76"/>
      <c r="Q29" s="92">
        <f t="shared" si="2"/>
        <v>0</v>
      </c>
    </row>
    <row r="30" spans="1:17" ht="15.75" customHeight="1" x14ac:dyDescent="0.25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1"/>
        <v/>
      </c>
      <c r="P30" s="76"/>
      <c r="Q30" s="92">
        <f t="shared" si="2"/>
        <v>0</v>
      </c>
    </row>
    <row r="31" spans="1:17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1"/>
        <v/>
      </c>
      <c r="P31" s="76"/>
      <c r="Q31" s="92">
        <f t="shared" si="2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1"/>
        <v/>
      </c>
      <c r="P32" s="76"/>
      <c r="Q32" s="92">
        <f t="shared" si="2"/>
        <v>0</v>
      </c>
    </row>
    <row r="33" spans="1:17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1"/>
        <v/>
      </c>
      <c r="P33" s="76"/>
      <c r="Q33" s="92">
        <f t="shared" si="2"/>
        <v>0</v>
      </c>
    </row>
    <row r="34" spans="1:17" ht="15.75" customHeight="1" x14ac:dyDescent="0.25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1"/>
        <v/>
      </c>
      <c r="P34" s="76"/>
      <c r="Q34" s="92">
        <f t="shared" si="2"/>
        <v>0</v>
      </c>
    </row>
    <row r="35" spans="1:17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1"/>
        <v/>
      </c>
      <c r="P35" s="76"/>
      <c r="Q35" s="92">
        <f t="shared" si="2"/>
        <v>0</v>
      </c>
    </row>
    <row r="36" spans="1:17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1"/>
        <v/>
      </c>
      <c r="P36" s="76"/>
      <c r="Q36" s="92">
        <f t="shared" si="2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1"/>
        <v/>
      </c>
      <c r="P37" s="76"/>
      <c r="Q37" s="92">
        <f t="shared" si="2"/>
        <v>0</v>
      </c>
    </row>
    <row r="38" spans="1:17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1"/>
        <v/>
      </c>
      <c r="P38" s="76"/>
      <c r="Q38" s="92">
        <f t="shared" si="2"/>
        <v>0</v>
      </c>
    </row>
    <row r="39" spans="1:17" ht="15.75" customHeight="1" x14ac:dyDescent="0.25">
      <c r="A39" s="67"/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1"/>
        <v/>
      </c>
      <c r="P39" s="76"/>
      <c r="Q39" s="92">
        <f t="shared" si="2"/>
        <v>0</v>
      </c>
    </row>
    <row r="40" spans="1:17" ht="15.75" customHeight="1" x14ac:dyDescent="0.25">
      <c r="A40" s="67"/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5" t="str">
        <f t="shared" si="1"/>
        <v/>
      </c>
      <c r="P40" s="76"/>
      <c r="Q40" s="92">
        <f t="shared" si="2"/>
        <v>0</v>
      </c>
    </row>
    <row r="41" spans="1:17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1"/>
        <v/>
      </c>
      <c r="P41" s="76"/>
      <c r="Q41" s="92">
        <f t="shared" si="2"/>
        <v>0</v>
      </c>
    </row>
    <row r="42" spans="1:17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1"/>
        <v/>
      </c>
      <c r="P42" s="76"/>
      <c r="Q42" s="92">
        <f t="shared" si="2"/>
        <v>0</v>
      </c>
    </row>
    <row r="43" spans="1:17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1"/>
        <v/>
      </c>
      <c r="P43" s="76"/>
      <c r="Q43" s="92">
        <f t="shared" si="2"/>
        <v>0</v>
      </c>
    </row>
  </sheetData>
  <sortState ref="B7:Q25">
    <sortCondition descending="1" ref="Q7:Q25"/>
  </sortState>
  <mergeCells count="20">
    <mergeCell ref="S11:T11"/>
    <mergeCell ref="S9:T9"/>
    <mergeCell ref="K4:L4"/>
    <mergeCell ref="O4:P4"/>
    <mergeCell ref="R4:R5"/>
    <mergeCell ref="S7:T7"/>
    <mergeCell ref="S8:T8"/>
    <mergeCell ref="R2:R3"/>
    <mergeCell ref="K3:L3"/>
    <mergeCell ref="M3:N4"/>
    <mergeCell ref="O3:P3"/>
    <mergeCell ref="B3:D4"/>
    <mergeCell ref="G3:J4"/>
    <mergeCell ref="E4:F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Normal="100" workbookViewId="0">
      <pane ySplit="5" topLeftCell="A6" activePane="bottomLeft" state="frozen"/>
      <selection activeCell="U18" sqref="U18"/>
      <selection pane="bottomLeft" activeCell="A6" sqref="A6:A1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97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98</v>
      </c>
      <c r="E2" s="242"/>
      <c r="F2" s="245"/>
      <c r="G2" s="246" t="s">
        <v>59</v>
      </c>
      <c r="H2" s="247"/>
      <c r="I2" s="247"/>
      <c r="J2" s="248" t="s">
        <v>67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503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/>
      <c r="T3" s="317"/>
      <c r="U3" s="159"/>
    </row>
    <row r="4" spans="1:81" ht="23.25" customHeight="1" x14ac:dyDescent="0.25">
      <c r="B4" s="302"/>
      <c r="C4" s="303"/>
      <c r="D4" s="303"/>
      <c r="E4" s="299">
        <f>SUM(O6:O17)</f>
        <v>503</v>
      </c>
      <c r="F4" s="296"/>
      <c r="G4" s="307"/>
      <c r="H4" s="308"/>
      <c r="I4" s="308"/>
      <c r="J4" s="308"/>
      <c r="K4" s="254">
        <f>SUM(Q6:Q17)</f>
        <v>0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 t="s">
        <v>152</v>
      </c>
      <c r="C6" s="40">
        <v>0</v>
      </c>
      <c r="D6" s="40">
        <v>0</v>
      </c>
      <c r="E6" s="40">
        <v>0</v>
      </c>
      <c r="F6" s="40">
        <v>9</v>
      </c>
      <c r="G6" s="40">
        <v>0</v>
      </c>
      <c r="H6" s="40">
        <v>15</v>
      </c>
      <c r="I6" s="40">
        <v>8</v>
      </c>
      <c r="J6" s="40">
        <v>9</v>
      </c>
      <c r="K6" s="40">
        <v>9</v>
      </c>
      <c r="L6" s="40">
        <v>8</v>
      </c>
      <c r="M6" s="40"/>
      <c r="N6" s="40"/>
      <c r="O6" s="25">
        <f t="shared" ref="O6:O42" si="0">IF(B6="","",SUM(C6:M6)-(N6))</f>
        <v>58</v>
      </c>
      <c r="P6" s="75"/>
      <c r="Q6" s="92">
        <f>SUM(C6:E6)</f>
        <v>0</v>
      </c>
    </row>
    <row r="7" spans="1:81" ht="15.75" customHeight="1" x14ac:dyDescent="0.25">
      <c r="A7" s="67">
        <v>2</v>
      </c>
      <c r="B7" s="22" t="s">
        <v>153</v>
      </c>
      <c r="C7" s="40">
        <v>0</v>
      </c>
      <c r="D7" s="40">
        <v>0</v>
      </c>
      <c r="E7" s="40">
        <v>0</v>
      </c>
      <c r="F7" s="40">
        <v>8</v>
      </c>
      <c r="G7" s="40">
        <v>14</v>
      </c>
      <c r="H7" s="40">
        <v>12</v>
      </c>
      <c r="I7" s="40">
        <v>9</v>
      </c>
      <c r="J7" s="40">
        <v>9</v>
      </c>
      <c r="K7" s="40">
        <v>8</v>
      </c>
      <c r="L7" s="40">
        <v>6</v>
      </c>
      <c r="M7" s="40"/>
      <c r="N7" s="40"/>
      <c r="O7" s="25">
        <f t="shared" si="0"/>
        <v>66</v>
      </c>
      <c r="P7" s="122"/>
      <c r="Q7" s="92">
        <f>SUM(C7:E7)</f>
        <v>0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>
        <v>11</v>
      </c>
      <c r="C8" s="26"/>
      <c r="D8" s="26"/>
      <c r="E8" s="26"/>
      <c r="F8" s="26">
        <v>9</v>
      </c>
      <c r="G8" s="26"/>
      <c r="H8" s="26">
        <v>15</v>
      </c>
      <c r="I8" s="26">
        <v>7</v>
      </c>
      <c r="J8" s="26">
        <v>10</v>
      </c>
      <c r="K8" s="26">
        <v>8</v>
      </c>
      <c r="L8" s="26">
        <v>8</v>
      </c>
      <c r="M8" s="26"/>
      <c r="N8" s="27"/>
      <c r="O8" s="25">
        <f t="shared" si="0"/>
        <v>57</v>
      </c>
      <c r="P8" s="122"/>
      <c r="Q8" s="92">
        <f>SUM(C8:E8)</f>
        <v>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>
        <v>12</v>
      </c>
      <c r="C9" s="40"/>
      <c r="D9" s="40"/>
      <c r="E9" s="40"/>
      <c r="F9" s="40">
        <v>9</v>
      </c>
      <c r="G9" s="40">
        <v>12</v>
      </c>
      <c r="H9" s="40">
        <v>14</v>
      </c>
      <c r="I9" s="40">
        <v>9</v>
      </c>
      <c r="J9" s="40">
        <v>10</v>
      </c>
      <c r="K9" s="40">
        <v>7</v>
      </c>
      <c r="L9" s="40">
        <v>6</v>
      </c>
      <c r="M9" s="40"/>
      <c r="N9" s="40"/>
      <c r="O9" s="25">
        <f t="shared" si="0"/>
        <v>67</v>
      </c>
      <c r="P9" s="75"/>
      <c r="Q9" s="92">
        <f>SUM(C9:E9)</f>
        <v>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21</v>
      </c>
      <c r="C10" s="40">
        <v>0</v>
      </c>
      <c r="D10" s="40">
        <v>0</v>
      </c>
      <c r="E10" s="40">
        <v>0</v>
      </c>
      <c r="F10" s="40">
        <v>6</v>
      </c>
      <c r="G10" s="40">
        <v>9</v>
      </c>
      <c r="H10" s="40">
        <v>18</v>
      </c>
      <c r="I10" s="40">
        <v>9</v>
      </c>
      <c r="J10" s="40">
        <v>9</v>
      </c>
      <c r="K10" s="40">
        <v>9</v>
      </c>
      <c r="L10" s="40">
        <v>6</v>
      </c>
      <c r="M10" s="40"/>
      <c r="N10" s="40"/>
      <c r="O10" s="25">
        <f t="shared" si="0"/>
        <v>66</v>
      </c>
      <c r="P10" s="122"/>
      <c r="Q10" s="92">
        <f t="shared" ref="Q10:Q42" si="1">SUM(C10:E10)</f>
        <v>0</v>
      </c>
    </row>
    <row r="11" spans="1:81" ht="15.75" customHeight="1" x14ac:dyDescent="0.25">
      <c r="A11" s="67">
        <v>6</v>
      </c>
      <c r="B11" s="22">
        <v>22</v>
      </c>
      <c r="C11" s="40">
        <v>0</v>
      </c>
      <c r="D11" s="40">
        <v>0</v>
      </c>
      <c r="E11" s="40">
        <v>0</v>
      </c>
      <c r="F11" s="40">
        <v>6</v>
      </c>
      <c r="G11" s="40">
        <v>9</v>
      </c>
      <c r="H11" s="40">
        <v>18</v>
      </c>
      <c r="I11" s="40">
        <v>9</v>
      </c>
      <c r="J11" s="40">
        <v>6</v>
      </c>
      <c r="K11" s="40">
        <v>9</v>
      </c>
      <c r="L11" s="40">
        <v>6</v>
      </c>
      <c r="M11" s="40"/>
      <c r="N11" s="40"/>
      <c r="O11" s="25">
        <f t="shared" si="0"/>
        <v>63</v>
      </c>
      <c r="P11" s="122"/>
      <c r="Q11" s="92">
        <f t="shared" si="1"/>
        <v>0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>
        <v>2</v>
      </c>
      <c r="C12" s="26">
        <v>0</v>
      </c>
      <c r="D12" s="26">
        <v>0</v>
      </c>
      <c r="E12" s="26">
        <v>0</v>
      </c>
      <c r="F12" s="26">
        <v>6</v>
      </c>
      <c r="G12" s="26">
        <v>9</v>
      </c>
      <c r="H12" s="26">
        <v>18</v>
      </c>
      <c r="I12" s="26">
        <v>6</v>
      </c>
      <c r="J12" s="26">
        <v>9</v>
      </c>
      <c r="K12" s="26">
        <v>6</v>
      </c>
      <c r="L12" s="26">
        <v>6</v>
      </c>
      <c r="M12" s="26"/>
      <c r="N12" s="27"/>
      <c r="O12" s="25">
        <f t="shared" si="0"/>
        <v>60</v>
      </c>
      <c r="P12" s="122"/>
      <c r="Q12" s="92">
        <f t="shared" si="1"/>
        <v>0</v>
      </c>
    </row>
    <row r="13" spans="1:81" ht="15.75" customHeight="1" x14ac:dyDescent="0.25">
      <c r="A13" s="67">
        <v>8</v>
      </c>
      <c r="B13" s="22">
        <v>34</v>
      </c>
      <c r="C13" s="40">
        <v>0</v>
      </c>
      <c r="D13" s="40">
        <v>0</v>
      </c>
      <c r="E13" s="40">
        <v>0</v>
      </c>
      <c r="F13" s="40">
        <v>9</v>
      </c>
      <c r="G13" s="40">
        <v>9</v>
      </c>
      <c r="H13" s="40">
        <v>18</v>
      </c>
      <c r="I13" s="40">
        <v>9</v>
      </c>
      <c r="J13" s="40">
        <v>6</v>
      </c>
      <c r="K13" s="40">
        <v>9</v>
      </c>
      <c r="L13" s="40">
        <v>6</v>
      </c>
      <c r="M13" s="40"/>
      <c r="N13" s="40"/>
      <c r="O13" s="25">
        <f t="shared" si="0"/>
        <v>66</v>
      </c>
      <c r="P13" s="122"/>
      <c r="Q13" s="92">
        <f t="shared" si="1"/>
        <v>0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/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122"/>
      <c r="Q18" s="92">
        <f t="shared" si="1"/>
        <v>0</v>
      </c>
    </row>
    <row r="19" spans="1:17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0"/>
        <v/>
      </c>
      <c r="P19" s="122"/>
      <c r="Q19" s="92">
        <f t="shared" si="1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122"/>
      <c r="Q20" s="92">
        <f t="shared" si="1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2"/>
      <c r="Q22" s="92">
        <f t="shared" si="1"/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0"/>
        <v/>
      </c>
      <c r="P23" s="75"/>
      <c r="Q23" s="92">
        <f t="shared" si="1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2"/>
      <c r="Q24" s="92">
        <f t="shared" si="1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122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122"/>
      <c r="Q26" s="92">
        <f t="shared" si="1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0"/>
        <v/>
      </c>
      <c r="P27" s="122"/>
      <c r="Q27" s="92">
        <f t="shared" si="1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0"/>
        <v/>
      </c>
      <c r="P28" s="122"/>
      <c r="Q28" s="92">
        <f t="shared" si="1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0"/>
        <v/>
      </c>
      <c r="P29" s="75"/>
      <c r="Q29" s="92">
        <f t="shared" si="1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0"/>
        <v/>
      </c>
      <c r="P30" s="75"/>
      <c r="Q30" s="92">
        <f t="shared" si="1"/>
        <v>0</v>
      </c>
    </row>
    <row r="31" spans="1:17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122"/>
      <c r="Q31" s="92">
        <f t="shared" si="1"/>
        <v>0</v>
      </c>
    </row>
    <row r="32" spans="1:17" ht="15.75" customHeight="1" x14ac:dyDescent="0.25">
      <c r="A32" s="67"/>
      <c r="B32" s="2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5" t="str">
        <f t="shared" si="0"/>
        <v/>
      </c>
      <c r="P32" s="122"/>
      <c r="Q32" s="92">
        <f t="shared" si="1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0"/>
        <v/>
      </c>
      <c r="P33" s="122"/>
      <c r="Q33" s="92">
        <f t="shared" si="1"/>
        <v>0</v>
      </c>
      <c r="R33" s="93"/>
      <c r="S33" s="93"/>
    </row>
    <row r="34" spans="1:19" ht="15.75" customHeight="1" x14ac:dyDescent="0.25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122"/>
      <c r="Q34" s="92">
        <f t="shared" si="1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0"/>
        <v/>
      </c>
      <c r="P35" s="122"/>
      <c r="Q35" s="92">
        <f t="shared" si="1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122"/>
      <c r="Q36" s="92">
        <f t="shared" si="1"/>
        <v>0</v>
      </c>
    </row>
    <row r="37" spans="1:19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122"/>
      <c r="Q37" s="92">
        <f t="shared" si="1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0"/>
        <v/>
      </c>
      <c r="P38" s="122"/>
      <c r="Q38" s="92">
        <f t="shared" si="1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0"/>
        <v/>
      </c>
      <c r="P39" s="122"/>
      <c r="Q39" s="92">
        <f t="shared" si="1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122"/>
      <c r="Q40" s="92">
        <f t="shared" si="1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122"/>
      <c r="Q41" s="92">
        <f t="shared" si="1"/>
        <v>0</v>
      </c>
    </row>
    <row r="42" spans="1:19" ht="15.75" customHeight="1" x14ac:dyDescent="0.25">
      <c r="A42" s="67"/>
      <c r="B42" s="2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5" t="str">
        <f t="shared" si="0"/>
        <v/>
      </c>
      <c r="P42" s="122"/>
      <c r="Q42" s="92">
        <f t="shared" si="1"/>
        <v>0</v>
      </c>
    </row>
  </sheetData>
  <mergeCells count="21">
    <mergeCell ref="S11:T11"/>
    <mergeCell ref="A1:C1"/>
    <mergeCell ref="D1:K1"/>
    <mergeCell ref="A2:C2"/>
    <mergeCell ref="D2:F2"/>
    <mergeCell ref="G2:I2"/>
    <mergeCell ref="J2:K2"/>
    <mergeCell ref="R2:R3"/>
    <mergeCell ref="K3:L3"/>
    <mergeCell ref="M3:N4"/>
    <mergeCell ref="O3:P3"/>
    <mergeCell ref="B3:D4"/>
    <mergeCell ref="G3:J4"/>
    <mergeCell ref="E4:F4"/>
    <mergeCell ref="S7:T7"/>
    <mergeCell ref="S8:T8"/>
    <mergeCell ref="S9:T9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"/>
  <sheetViews>
    <sheetView zoomScaleNormal="100" workbookViewId="0">
      <pane ySplit="5" topLeftCell="A6" activePane="bottomLeft" state="frozen"/>
      <selection activeCell="U18" sqref="U18"/>
      <selection pane="bottomLeft" activeCell="T3" sqref="T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87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88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2">
        <f>SUM(O6:O16)</f>
        <v>717</v>
      </c>
      <c r="U2" s="94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316"/>
      <c r="S3" s="324" t="s">
        <v>171</v>
      </c>
      <c r="T3" s="317">
        <f>SUM(Q6:Q13)</f>
        <v>156</v>
      </c>
      <c r="U3" s="336"/>
    </row>
    <row r="4" spans="1:81" ht="23.25" customHeight="1" x14ac:dyDescent="0.25">
      <c r="B4" s="302"/>
      <c r="C4" s="303"/>
      <c r="D4" s="303"/>
      <c r="E4" s="299">
        <f>SUM(O6:O16)</f>
        <v>717</v>
      </c>
      <c r="F4" s="296"/>
      <c r="G4" s="307"/>
      <c r="H4" s="308"/>
      <c r="I4" s="308"/>
      <c r="J4" s="308"/>
      <c r="K4" s="254">
        <f>SUM(Q6:Q16)</f>
        <v>156</v>
      </c>
      <c r="L4" s="257"/>
      <c r="M4" s="313"/>
      <c r="N4" s="277"/>
      <c r="O4" s="260"/>
      <c r="P4" s="314"/>
      <c r="R4" s="337"/>
      <c r="S4" s="294"/>
      <c r="T4" s="337"/>
      <c r="U4" s="294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338"/>
      <c r="S5" s="339"/>
      <c r="T5" s="338"/>
      <c r="U5" s="33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 t="s">
        <v>118</v>
      </c>
      <c r="C6" s="40">
        <v>15</v>
      </c>
      <c r="D6" s="40">
        <v>9</v>
      </c>
      <c r="E6" s="40"/>
      <c r="F6" s="40">
        <v>9</v>
      </c>
      <c r="G6" s="40">
        <v>15</v>
      </c>
      <c r="H6" s="40">
        <v>12</v>
      </c>
      <c r="I6" s="40">
        <v>9</v>
      </c>
      <c r="J6" s="40">
        <v>9</v>
      </c>
      <c r="K6" s="40">
        <v>9</v>
      </c>
      <c r="L6" s="40">
        <v>12</v>
      </c>
      <c r="M6" s="40"/>
      <c r="N6" s="40"/>
      <c r="O6" s="25">
        <f t="shared" ref="O6:O20" si="0">IF(B6="","",SUM(C6:M6)-(N6))</f>
        <v>99</v>
      </c>
      <c r="P6" s="75"/>
      <c r="Q6" s="92">
        <f t="shared" ref="Q6:Q16" si="1">SUM(C6:E6)</f>
        <v>24</v>
      </c>
    </row>
    <row r="7" spans="1:81" ht="15.75" customHeight="1" x14ac:dyDescent="0.25">
      <c r="A7" s="67">
        <v>2</v>
      </c>
      <c r="B7" s="22" t="s">
        <v>119</v>
      </c>
      <c r="C7" s="40">
        <v>18</v>
      </c>
      <c r="D7" s="40"/>
      <c r="E7" s="40"/>
      <c r="F7" s="40">
        <v>9</v>
      </c>
      <c r="G7" s="40">
        <v>12</v>
      </c>
      <c r="H7" s="40">
        <v>15</v>
      </c>
      <c r="I7" s="40">
        <v>12</v>
      </c>
      <c r="J7" s="40">
        <v>9</v>
      </c>
      <c r="K7" s="40">
        <v>9</v>
      </c>
      <c r="L7" s="40">
        <v>9</v>
      </c>
      <c r="M7" s="40"/>
      <c r="N7" s="40"/>
      <c r="O7" s="25">
        <f t="shared" si="0"/>
        <v>93</v>
      </c>
      <c r="P7" s="122"/>
      <c r="Q7" s="92">
        <f t="shared" si="1"/>
        <v>18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 t="s">
        <v>120</v>
      </c>
      <c r="C8" s="40">
        <v>15</v>
      </c>
      <c r="D8" s="40">
        <v>9</v>
      </c>
      <c r="E8" s="40">
        <v>6</v>
      </c>
      <c r="F8" s="40">
        <v>9</v>
      </c>
      <c r="G8" s="40">
        <v>12</v>
      </c>
      <c r="H8" s="40">
        <v>12</v>
      </c>
      <c r="I8" s="40">
        <v>9</v>
      </c>
      <c r="J8" s="40">
        <v>9</v>
      </c>
      <c r="K8" s="40">
        <v>9</v>
      </c>
      <c r="L8" s="40">
        <v>9</v>
      </c>
      <c r="M8" s="40"/>
      <c r="N8" s="40"/>
      <c r="O8" s="25">
        <f t="shared" si="0"/>
        <v>99</v>
      </c>
      <c r="P8" s="122"/>
      <c r="Q8" s="92">
        <f t="shared" si="1"/>
        <v>30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 t="s">
        <v>121</v>
      </c>
      <c r="C9" s="40">
        <v>15</v>
      </c>
      <c r="D9" s="40">
        <v>12</v>
      </c>
      <c r="E9" s="40">
        <v>9</v>
      </c>
      <c r="F9" s="40">
        <v>6</v>
      </c>
      <c r="G9" s="40">
        <v>15</v>
      </c>
      <c r="H9" s="40">
        <v>12</v>
      </c>
      <c r="I9" s="40">
        <v>9</v>
      </c>
      <c r="J9" s="40">
        <v>6</v>
      </c>
      <c r="K9" s="40">
        <v>9</v>
      </c>
      <c r="L9" s="40">
        <v>12</v>
      </c>
      <c r="M9" s="40"/>
      <c r="N9" s="40"/>
      <c r="O9" s="25">
        <f t="shared" si="0"/>
        <v>105</v>
      </c>
      <c r="P9" s="122"/>
      <c r="Q9" s="92">
        <f t="shared" si="1"/>
        <v>36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11</v>
      </c>
      <c r="C10" s="40">
        <v>0</v>
      </c>
      <c r="D10" s="40">
        <v>0</v>
      </c>
      <c r="E10" s="40">
        <v>0</v>
      </c>
      <c r="F10" s="40">
        <v>6</v>
      </c>
      <c r="G10" s="40">
        <v>12</v>
      </c>
      <c r="H10" s="40">
        <v>15</v>
      </c>
      <c r="I10" s="40">
        <v>6</v>
      </c>
      <c r="J10" s="40">
        <v>9</v>
      </c>
      <c r="K10" s="40">
        <v>6</v>
      </c>
      <c r="L10" s="40">
        <v>9</v>
      </c>
      <c r="M10" s="40"/>
      <c r="N10" s="123">
        <v>2</v>
      </c>
      <c r="O10" s="25">
        <f t="shared" si="0"/>
        <v>61</v>
      </c>
      <c r="P10" s="75"/>
      <c r="Q10" s="92">
        <f t="shared" si="1"/>
        <v>0</v>
      </c>
    </row>
    <row r="11" spans="1:81" ht="15.75" customHeight="1" x14ac:dyDescent="0.25">
      <c r="A11" s="67">
        <v>6</v>
      </c>
      <c r="B11" s="22">
        <v>36</v>
      </c>
      <c r="C11" s="40">
        <v>16</v>
      </c>
      <c r="D11" s="40">
        <v>0</v>
      </c>
      <c r="E11" s="40">
        <v>6</v>
      </c>
      <c r="F11" s="40">
        <v>6</v>
      </c>
      <c r="G11" s="40">
        <v>12</v>
      </c>
      <c r="H11" s="40">
        <v>12</v>
      </c>
      <c r="I11" s="40">
        <v>9</v>
      </c>
      <c r="J11" s="40">
        <v>12</v>
      </c>
      <c r="K11" s="40">
        <v>9</v>
      </c>
      <c r="L11" s="40">
        <v>12</v>
      </c>
      <c r="M11" s="40"/>
      <c r="N11" s="40"/>
      <c r="O11" s="25">
        <f t="shared" si="0"/>
        <v>94</v>
      </c>
      <c r="P11" s="75"/>
      <c r="Q11" s="92">
        <f t="shared" si="1"/>
        <v>22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35">
        <v>23</v>
      </c>
      <c r="C12" s="26">
        <v>14</v>
      </c>
      <c r="D12" s="26">
        <v>0</v>
      </c>
      <c r="E12" s="26">
        <v>0</v>
      </c>
      <c r="F12" s="26">
        <v>6</v>
      </c>
      <c r="G12" s="26">
        <v>12</v>
      </c>
      <c r="H12" s="26">
        <v>12</v>
      </c>
      <c r="I12" s="26">
        <v>9</v>
      </c>
      <c r="J12" s="26">
        <v>9</v>
      </c>
      <c r="K12" s="26">
        <v>12</v>
      </c>
      <c r="L12" s="26">
        <v>12</v>
      </c>
      <c r="M12" s="26"/>
      <c r="N12" s="27">
        <v>1</v>
      </c>
      <c r="O12" s="25">
        <f t="shared" si="0"/>
        <v>85</v>
      </c>
      <c r="P12" s="75"/>
      <c r="Q12" s="92">
        <f t="shared" si="1"/>
        <v>14</v>
      </c>
    </row>
    <row r="13" spans="1:81" ht="15.75" customHeight="1" x14ac:dyDescent="0.25">
      <c r="A13" s="67">
        <v>8</v>
      </c>
      <c r="B13" s="335">
        <v>42</v>
      </c>
      <c r="C13" s="26">
        <v>12</v>
      </c>
      <c r="D13" s="26">
        <v>0</v>
      </c>
      <c r="E13" s="26">
        <v>0</v>
      </c>
      <c r="F13" s="26">
        <v>6</v>
      </c>
      <c r="G13" s="26">
        <v>12</v>
      </c>
      <c r="H13" s="26">
        <v>15</v>
      </c>
      <c r="I13" s="26">
        <v>9</v>
      </c>
      <c r="J13" s="26">
        <v>12</v>
      </c>
      <c r="K13" s="26">
        <v>6</v>
      </c>
      <c r="L13" s="26">
        <v>9</v>
      </c>
      <c r="M13" s="26"/>
      <c r="N13" s="27"/>
      <c r="O13" s="25">
        <f t="shared" si="0"/>
        <v>81</v>
      </c>
      <c r="P13" s="122"/>
      <c r="Q13" s="92">
        <f t="shared" si="1"/>
        <v>12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/>
      <c r="B15" s="33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5"/>
      <c r="Q15" s="92">
        <f t="shared" si="1"/>
        <v>0</v>
      </c>
    </row>
    <row r="16" spans="1:81" ht="15.75" customHeight="1" x14ac:dyDescent="0.25">
      <c r="A16" s="67"/>
      <c r="B16" s="33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122"/>
      <c r="Q16" s="92">
        <f t="shared" si="1"/>
        <v>0</v>
      </c>
    </row>
    <row r="17" spans="1:19" ht="15.75" customHeight="1" x14ac:dyDescent="0.25">
      <c r="A17" s="67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5"/>
      <c r="Q17" s="92">
        <f t="shared" ref="Q17:Q39" si="2">SUM(C17:E17)</f>
        <v>0</v>
      </c>
    </row>
    <row r="18" spans="1:19" ht="15.75" customHeight="1" x14ac:dyDescent="0.25">
      <c r="A18" s="67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122"/>
      <c r="Q18" s="92">
        <f t="shared" si="2"/>
        <v>0</v>
      </c>
    </row>
    <row r="19" spans="1:19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0"/>
        <v/>
      </c>
      <c r="P19" s="122"/>
      <c r="Q19" s="92">
        <f t="shared" si="2"/>
        <v>0</v>
      </c>
    </row>
    <row r="20" spans="1:19" ht="15.75" customHeight="1" x14ac:dyDescent="0.25">
      <c r="A20" s="67"/>
      <c r="B20" s="2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 t="str">
        <f t="shared" si="0"/>
        <v/>
      </c>
      <c r="P20" s="122"/>
      <c r="Q20" s="92">
        <f t="shared" si="2"/>
        <v>0</v>
      </c>
    </row>
    <row r="21" spans="1:19" ht="15.75" customHeight="1" x14ac:dyDescent="0.25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122"/>
      <c r="Q21" s="92">
        <f t="shared" si="2"/>
        <v>0</v>
      </c>
    </row>
    <row r="22" spans="1:19" ht="15.75" customHeight="1" x14ac:dyDescent="0.25">
      <c r="A22" s="67"/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/>
      <c r="P22" s="122"/>
      <c r="Q22" s="92">
        <f t="shared" si="2"/>
        <v>0</v>
      </c>
    </row>
    <row r="23" spans="1:19" ht="15.75" customHeight="1" x14ac:dyDescent="0.25">
      <c r="A23" s="67"/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/>
      <c r="P23" s="75"/>
      <c r="Q23" s="92">
        <f t="shared" si="2"/>
        <v>0</v>
      </c>
    </row>
    <row r="24" spans="1:19" ht="15.75" customHeight="1" x14ac:dyDescent="0.25">
      <c r="A24" s="67"/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/>
      <c r="P24" s="75"/>
      <c r="Q24" s="92">
        <f t="shared" si="2"/>
        <v>0</v>
      </c>
    </row>
    <row r="25" spans="1:19" ht="15.75" customHeight="1" x14ac:dyDescent="0.25">
      <c r="A25" s="67"/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/>
      <c r="P25" s="75"/>
      <c r="Q25" s="92">
        <f t="shared" si="2"/>
        <v>0</v>
      </c>
    </row>
    <row r="26" spans="1:19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/>
      <c r="P26" s="122"/>
      <c r="Q26" s="92">
        <f t="shared" si="2"/>
        <v>0</v>
      </c>
    </row>
    <row r="27" spans="1:19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/>
      <c r="P27" s="122"/>
      <c r="Q27" s="92">
        <f t="shared" si="2"/>
        <v>0</v>
      </c>
    </row>
    <row r="28" spans="1:19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/>
      <c r="P28" s="122"/>
      <c r="Q28" s="92">
        <f t="shared" si="2"/>
        <v>0</v>
      </c>
    </row>
    <row r="29" spans="1:19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122"/>
      <c r="Q29" s="92">
        <f t="shared" si="2"/>
        <v>0</v>
      </c>
    </row>
    <row r="30" spans="1:19" ht="15.75" customHeight="1" x14ac:dyDescent="0.25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/>
      <c r="P30" s="122"/>
      <c r="Q30" s="92">
        <f t="shared" si="2"/>
        <v>0</v>
      </c>
      <c r="R30" s="93"/>
      <c r="S30" s="93"/>
    </row>
    <row r="31" spans="1:19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2"/>
      <c r="Q31" s="92">
        <f t="shared" si="2"/>
        <v>0</v>
      </c>
    </row>
    <row r="32" spans="1:19" ht="15.75" customHeight="1" x14ac:dyDescent="0.25">
      <c r="A32" s="67"/>
      <c r="B32" s="2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5"/>
      <c r="P32" s="122"/>
      <c r="Q32" s="92">
        <f t="shared" si="2"/>
        <v>0</v>
      </c>
    </row>
    <row r="33" spans="1:17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/>
      <c r="P33" s="122"/>
      <c r="Q33" s="92">
        <f t="shared" si="2"/>
        <v>0</v>
      </c>
    </row>
    <row r="34" spans="1:17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/>
      <c r="P34" s="122"/>
      <c r="Q34" s="92">
        <f t="shared" si="2"/>
        <v>0</v>
      </c>
    </row>
    <row r="35" spans="1:17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/>
      <c r="P35" s="122"/>
      <c r="Q35" s="92">
        <f t="shared" si="2"/>
        <v>0</v>
      </c>
    </row>
    <row r="36" spans="1:17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/>
      <c r="P36" s="122"/>
      <c r="Q36" s="92">
        <f t="shared" si="2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/>
      <c r="P37" s="122"/>
      <c r="Q37" s="92">
        <f t="shared" si="2"/>
        <v>0</v>
      </c>
    </row>
    <row r="38" spans="1:17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/>
      <c r="P38" s="122"/>
      <c r="Q38" s="92">
        <f t="shared" si="2"/>
        <v>0</v>
      </c>
    </row>
    <row r="39" spans="1:17" ht="15.75" customHeight="1" x14ac:dyDescent="0.25">
      <c r="A39" s="67"/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/>
      <c r="P39" s="122"/>
      <c r="Q39" s="92">
        <f t="shared" si="2"/>
        <v>0</v>
      </c>
    </row>
  </sheetData>
  <sortState ref="V15:V30">
    <sortCondition ref="V15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T17" sqref="T17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80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81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584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168</v>
      </c>
      <c r="U3" s="159"/>
    </row>
    <row r="4" spans="1:81" ht="23.25" customHeight="1" x14ac:dyDescent="0.25">
      <c r="B4" s="302"/>
      <c r="C4" s="303"/>
      <c r="D4" s="303"/>
      <c r="E4" s="299">
        <f>SUM(O6:O17)</f>
        <v>584</v>
      </c>
      <c r="F4" s="296"/>
      <c r="G4" s="307"/>
      <c r="H4" s="308"/>
      <c r="I4" s="308"/>
      <c r="J4" s="308"/>
      <c r="K4" s="254">
        <f>SUM(Q6:Q17)</f>
        <v>168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8">
        <v>48</v>
      </c>
      <c r="C6" s="26">
        <v>12</v>
      </c>
      <c r="D6" s="26">
        <v>9</v>
      </c>
      <c r="E6" s="26"/>
      <c r="F6" s="26">
        <v>9</v>
      </c>
      <c r="G6" s="26">
        <v>9</v>
      </c>
      <c r="H6" s="26">
        <v>15</v>
      </c>
      <c r="I6" s="26">
        <v>12</v>
      </c>
      <c r="J6" s="26">
        <v>12</v>
      </c>
      <c r="K6" s="26">
        <v>9</v>
      </c>
      <c r="L6" s="26">
        <v>6</v>
      </c>
      <c r="M6" s="26"/>
      <c r="N6" s="40"/>
      <c r="O6" s="25">
        <f t="shared" ref="O6:O17" si="0">IF(B6="","",SUM(C6:M6)-(N6))</f>
        <v>93</v>
      </c>
      <c r="P6" s="122"/>
      <c r="Q6" s="92">
        <f t="shared" ref="Q6:Q17" si="1">SUM(C6:E6)</f>
        <v>21</v>
      </c>
    </row>
    <row r="7" spans="1:81" ht="15.75" customHeight="1" x14ac:dyDescent="0.25">
      <c r="A7" s="67">
        <v>2</v>
      </c>
      <c r="B7" s="328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0"/>
      <c r="O7" s="25">
        <f t="shared" si="0"/>
        <v>0</v>
      </c>
      <c r="P7" s="122"/>
      <c r="Q7" s="92">
        <f t="shared" si="1"/>
        <v>0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8">
        <v>49</v>
      </c>
      <c r="C8" s="26">
        <v>12</v>
      </c>
      <c r="D8" s="26">
        <v>12</v>
      </c>
      <c r="E8" s="26">
        <v>6</v>
      </c>
      <c r="F8" s="26">
        <v>9</v>
      </c>
      <c r="G8" s="26">
        <v>12</v>
      </c>
      <c r="H8" s="26">
        <v>15</v>
      </c>
      <c r="I8" s="26">
        <v>9</v>
      </c>
      <c r="J8" s="26">
        <v>12</v>
      </c>
      <c r="K8" s="26">
        <v>12</v>
      </c>
      <c r="L8" s="26">
        <v>6</v>
      </c>
      <c r="M8" s="26">
        <v>2</v>
      </c>
      <c r="N8" s="40"/>
      <c r="O8" s="25">
        <f t="shared" si="0"/>
        <v>107</v>
      </c>
      <c r="P8" s="122"/>
      <c r="Q8" s="92">
        <f t="shared" si="1"/>
        <v>30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8">
        <v>47</v>
      </c>
      <c r="C9" s="26">
        <v>15</v>
      </c>
      <c r="D9" s="26">
        <v>12</v>
      </c>
      <c r="E9" s="26"/>
      <c r="F9" s="26">
        <v>6</v>
      </c>
      <c r="G9" s="26">
        <v>15</v>
      </c>
      <c r="H9" s="26">
        <v>18</v>
      </c>
      <c r="I9" s="26">
        <v>9</v>
      </c>
      <c r="J9" s="26">
        <v>9</v>
      </c>
      <c r="K9" s="26">
        <v>9</v>
      </c>
      <c r="L9" s="26">
        <v>6</v>
      </c>
      <c r="M9" s="26">
        <v>3</v>
      </c>
      <c r="N9" s="40"/>
      <c r="O9" s="25">
        <f t="shared" si="0"/>
        <v>102</v>
      </c>
      <c r="P9" s="122"/>
      <c r="Q9" s="92">
        <f t="shared" si="1"/>
        <v>27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34" t="s">
        <v>125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7"/>
      <c r="O10" s="25">
        <f t="shared" si="0"/>
        <v>0</v>
      </c>
      <c r="P10" s="122"/>
      <c r="Q10" s="92">
        <f t="shared" si="1"/>
        <v>0</v>
      </c>
    </row>
    <row r="11" spans="1:81" ht="15.75" customHeight="1" x14ac:dyDescent="0.25">
      <c r="A11" s="67">
        <v>6</v>
      </c>
      <c r="B11" s="334" t="s">
        <v>126</v>
      </c>
      <c r="C11" s="40">
        <v>17</v>
      </c>
      <c r="D11" s="40">
        <v>15</v>
      </c>
      <c r="E11" s="40">
        <v>7</v>
      </c>
      <c r="F11" s="40">
        <v>9</v>
      </c>
      <c r="G11" s="40">
        <v>12</v>
      </c>
      <c r="H11" s="40">
        <v>13</v>
      </c>
      <c r="I11" s="40">
        <v>8</v>
      </c>
      <c r="J11" s="40">
        <v>10</v>
      </c>
      <c r="K11" s="40">
        <v>9</v>
      </c>
      <c r="L11" s="40">
        <v>6</v>
      </c>
      <c r="M11" s="40">
        <v>3</v>
      </c>
      <c r="N11" s="33"/>
      <c r="O11" s="25">
        <f t="shared" si="0"/>
        <v>109</v>
      </c>
      <c r="P11" s="122"/>
      <c r="Q11" s="92">
        <f t="shared" si="1"/>
        <v>39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34" t="s">
        <v>127</v>
      </c>
      <c r="C12" s="40">
        <v>13</v>
      </c>
      <c r="D12" s="40">
        <v>12</v>
      </c>
      <c r="E12" s="40"/>
      <c r="F12" s="40">
        <v>9</v>
      </c>
      <c r="G12" s="40"/>
      <c r="H12" s="40">
        <v>12</v>
      </c>
      <c r="I12" s="40">
        <v>9</v>
      </c>
      <c r="J12" s="40">
        <v>9</v>
      </c>
      <c r="K12" s="40">
        <v>10</v>
      </c>
      <c r="L12" s="40">
        <v>7</v>
      </c>
      <c r="M12" s="40"/>
      <c r="N12" s="29"/>
      <c r="O12" s="25">
        <f t="shared" si="0"/>
        <v>81</v>
      </c>
      <c r="P12" s="122"/>
      <c r="Q12" s="92">
        <f t="shared" si="1"/>
        <v>25</v>
      </c>
    </row>
    <row r="13" spans="1:81" ht="15.75" customHeight="1" x14ac:dyDescent="0.25">
      <c r="A13" s="67">
        <v>8</v>
      </c>
      <c r="B13" s="334" t="s">
        <v>128</v>
      </c>
      <c r="C13" s="40">
        <v>14</v>
      </c>
      <c r="D13" s="40">
        <v>12</v>
      </c>
      <c r="E13" s="40"/>
      <c r="F13" s="40">
        <v>9</v>
      </c>
      <c r="G13" s="40">
        <v>10</v>
      </c>
      <c r="H13" s="40">
        <v>13</v>
      </c>
      <c r="I13" s="40">
        <v>10</v>
      </c>
      <c r="J13" s="40">
        <v>9</v>
      </c>
      <c r="K13" s="40">
        <v>9</v>
      </c>
      <c r="L13" s="40">
        <v>6</v>
      </c>
      <c r="M13" s="40"/>
      <c r="N13" s="29"/>
      <c r="O13" s="25">
        <f t="shared" si="0"/>
        <v>92</v>
      </c>
      <c r="P13" s="75"/>
      <c r="Q13" s="92">
        <f t="shared" si="1"/>
        <v>26</v>
      </c>
      <c r="U13" s="1">
        <f>SUM(O6:O17)</f>
        <v>584</v>
      </c>
    </row>
    <row r="14" spans="1:81" ht="15.75" customHeight="1" x14ac:dyDescent="0.25">
      <c r="A14" s="67"/>
      <c r="B14" s="32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5" t="str">
        <f t="shared" si="0"/>
        <v/>
      </c>
      <c r="P14" s="75"/>
      <c r="Q14" s="92">
        <f t="shared" si="1"/>
        <v>0</v>
      </c>
      <c r="U14" s="1">
        <f>SUM(O6:O13)</f>
        <v>584</v>
      </c>
    </row>
    <row r="15" spans="1:81" ht="15.75" customHeight="1" x14ac:dyDescent="0.25">
      <c r="A15" s="67"/>
      <c r="B15" s="2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3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/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23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/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23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3"/>
      <c r="O18" s="25" t="str">
        <f t="shared" ref="O18:O45" si="2">IF(B18="","",SUM(C18:M18)-(N18))</f>
        <v/>
      </c>
      <c r="P18" s="122"/>
      <c r="Q18" s="92">
        <f t="shared" ref="Q18:Q45" si="3">SUM(C18:E18)</f>
        <v>0</v>
      </c>
    </row>
    <row r="19" spans="1:17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2"/>
        <v/>
      </c>
      <c r="P19" s="122"/>
      <c r="Q19" s="92">
        <f t="shared" si="3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122"/>
      <c r="Q20" s="92">
        <f t="shared" si="3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122"/>
      <c r="Q21" s="92">
        <f t="shared" si="3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2"/>
      <c r="Q22" s="92">
        <f t="shared" si="3"/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2"/>
        <v/>
      </c>
      <c r="P23" s="75"/>
      <c r="Q23" s="92">
        <f t="shared" si="3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2"/>
      <c r="Q24" s="92">
        <f t="shared" si="3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122"/>
      <c r="Q25" s="92">
        <f t="shared" si="3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122"/>
      <c r="Q26" s="92">
        <f t="shared" si="3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3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3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3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3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3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3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3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3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3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3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3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3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3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3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3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3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50" zoomScaleNormal="50" workbookViewId="0">
      <selection activeCell="G39" sqref="G39"/>
    </sheetView>
  </sheetViews>
  <sheetFormatPr defaultColWidth="9.140625" defaultRowHeight="12.75" x14ac:dyDescent="0.2"/>
  <cols>
    <col min="1" max="5" width="9.140625" style="108"/>
    <col min="6" max="6" width="29.42578125" style="108" customWidth="1"/>
    <col min="7" max="7" width="16.28515625" style="108" customWidth="1"/>
    <col min="8" max="8" width="12.7109375" style="108" customWidth="1"/>
    <col min="9" max="9" width="3" style="108" customWidth="1"/>
    <col min="10" max="12" width="9.140625" style="108"/>
    <col min="13" max="13" width="139.85546875" style="108" customWidth="1"/>
    <col min="14" max="16384" width="9.140625" style="108"/>
  </cols>
  <sheetData>
    <row r="1" spans="1:14" ht="30" x14ac:dyDescent="0.4">
      <c r="A1" s="200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9.75" customHeight="1" x14ac:dyDescent="0.4">
      <c r="B2" s="109"/>
      <c r="C2" s="110"/>
      <c r="D2" s="110"/>
      <c r="E2" s="110"/>
      <c r="F2" s="110"/>
      <c r="G2" s="110"/>
    </row>
    <row r="3" spans="1:14" ht="30" x14ac:dyDescent="0.4">
      <c r="A3" s="142" t="s">
        <v>85</v>
      </c>
      <c r="B3" s="143"/>
      <c r="C3" s="144"/>
      <c r="D3" s="144"/>
      <c r="E3" s="144"/>
      <c r="F3" s="144"/>
      <c r="G3" s="110"/>
    </row>
    <row r="4" spans="1:14" s="111" customFormat="1" ht="24.75" customHeight="1" thickBot="1" x14ac:dyDescent="0.25">
      <c r="H4" s="112" t="s">
        <v>48</v>
      </c>
      <c r="I4" s="112"/>
      <c r="J4" s="202" t="s">
        <v>47</v>
      </c>
      <c r="K4" s="203"/>
      <c r="L4" s="203"/>
      <c r="M4" s="203"/>
    </row>
    <row r="5" spans="1:14" s="113" customFormat="1" ht="24" thickBot="1" x14ac:dyDescent="0.4">
      <c r="A5" s="204" t="s">
        <v>82</v>
      </c>
      <c r="B5" s="205"/>
      <c r="C5" s="205"/>
      <c r="D5" s="205"/>
      <c r="E5" s="205"/>
      <c r="F5" s="205"/>
      <c r="G5" s="205"/>
      <c r="H5" s="153">
        <v>126</v>
      </c>
      <c r="I5" s="153"/>
      <c r="J5" s="206" t="s">
        <v>61</v>
      </c>
      <c r="K5" s="206"/>
      <c r="L5" s="206"/>
      <c r="M5" s="206"/>
      <c r="N5" s="165"/>
    </row>
    <row r="6" spans="1:14" s="113" customFormat="1" ht="10.5" customHeight="1" thickBot="1" x14ac:dyDescent="0.4">
      <c r="H6" s="114"/>
      <c r="I6" s="114"/>
      <c r="J6" s="114"/>
      <c r="K6" s="115"/>
      <c r="L6" s="115"/>
      <c r="M6" s="115"/>
    </row>
    <row r="7" spans="1:14" s="113" customFormat="1" ht="24" thickBot="1" x14ac:dyDescent="0.4">
      <c r="A7" s="197" t="s">
        <v>77</v>
      </c>
      <c r="B7" s="198"/>
      <c r="C7" s="198"/>
      <c r="D7" s="198"/>
      <c r="E7" s="198"/>
      <c r="F7" s="198"/>
      <c r="G7" s="198"/>
      <c r="H7" s="152">
        <v>1354</v>
      </c>
      <c r="I7" s="152"/>
      <c r="J7" s="199" t="s">
        <v>61</v>
      </c>
      <c r="K7" s="199"/>
      <c r="L7" s="199"/>
      <c r="M7" s="199"/>
      <c r="N7" s="164"/>
    </row>
    <row r="8" spans="1:14" s="113" customFormat="1" ht="10.5" customHeight="1" thickBot="1" x14ac:dyDescent="0.4">
      <c r="A8" s="116"/>
      <c r="B8" s="116"/>
      <c r="C8" s="116"/>
      <c r="D8" s="116"/>
      <c r="E8" s="116"/>
      <c r="F8" s="116"/>
      <c r="G8" s="116"/>
      <c r="H8" s="154"/>
      <c r="I8" s="154"/>
      <c r="J8" s="154"/>
      <c r="K8" s="154"/>
      <c r="L8" s="154"/>
      <c r="M8" s="154"/>
      <c r="N8" s="145"/>
    </row>
    <row r="9" spans="1:14" s="113" customFormat="1" ht="24" thickBot="1" x14ac:dyDescent="0.4">
      <c r="A9" s="197" t="s">
        <v>164</v>
      </c>
      <c r="B9" s="198"/>
      <c r="C9" s="198"/>
      <c r="D9" s="198"/>
      <c r="E9" s="198"/>
      <c r="F9" s="198"/>
      <c r="G9" s="198"/>
      <c r="H9" s="152">
        <v>20</v>
      </c>
      <c r="I9" s="152"/>
      <c r="J9" s="198" t="s">
        <v>174</v>
      </c>
      <c r="K9" s="198"/>
      <c r="L9" s="198"/>
      <c r="M9" s="198"/>
      <c r="N9" s="164"/>
    </row>
    <row r="10" spans="1:14" s="113" customFormat="1" ht="10.5" customHeight="1" x14ac:dyDescent="0.35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17"/>
      <c r="M10" s="117"/>
      <c r="N10" s="145"/>
    </row>
    <row r="11" spans="1:14" s="113" customFormat="1" ht="10.5" customHeight="1" x14ac:dyDescent="0.35">
      <c r="A11" s="116"/>
      <c r="B11" s="116"/>
      <c r="C11" s="116"/>
      <c r="D11" s="116"/>
      <c r="E11" s="116"/>
      <c r="F11" s="116"/>
      <c r="G11" s="118"/>
      <c r="H11" s="117"/>
      <c r="I11" s="117"/>
      <c r="J11" s="117"/>
      <c r="K11" s="117"/>
      <c r="L11" s="117"/>
      <c r="M11" s="117"/>
    </row>
    <row r="12" spans="1:14" s="113" customFormat="1" ht="24" thickBot="1" x14ac:dyDescent="0.4">
      <c r="A12" s="142" t="s">
        <v>84</v>
      </c>
      <c r="B12" s="142"/>
      <c r="C12" s="142"/>
      <c r="D12" s="142"/>
      <c r="E12" s="142"/>
      <c r="F12" s="142"/>
      <c r="G12" s="118"/>
      <c r="H12" s="117"/>
      <c r="I12" s="117"/>
      <c r="J12" s="117"/>
      <c r="K12" s="117"/>
      <c r="L12" s="117"/>
      <c r="M12" s="117"/>
    </row>
    <row r="13" spans="1:14" s="113" customFormat="1" ht="24" thickBot="1" x14ac:dyDescent="0.4">
      <c r="A13" s="197" t="s">
        <v>163</v>
      </c>
      <c r="B13" s="198"/>
      <c r="C13" s="198"/>
      <c r="D13" s="198"/>
      <c r="E13" s="198"/>
      <c r="F13" s="198"/>
      <c r="G13" s="198"/>
      <c r="H13" s="152">
        <v>334</v>
      </c>
      <c r="I13" s="152"/>
      <c r="J13" s="199" t="s">
        <v>61</v>
      </c>
      <c r="K13" s="199"/>
      <c r="L13" s="199"/>
      <c r="M13" s="199"/>
      <c r="N13" s="164"/>
    </row>
    <row r="14" spans="1:14" s="113" customFormat="1" ht="10.5" customHeight="1" x14ac:dyDescent="0.35">
      <c r="A14" s="116"/>
      <c r="B14" s="116"/>
      <c r="C14" s="116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45"/>
    </row>
    <row r="15" spans="1:14" s="113" customFormat="1" ht="6.75" customHeight="1" x14ac:dyDescent="0.35">
      <c r="A15" s="155"/>
      <c r="B15" s="155"/>
      <c r="C15" s="155"/>
      <c r="D15" s="155"/>
      <c r="E15" s="155"/>
      <c r="F15" s="155"/>
      <c r="G15" s="156"/>
      <c r="H15" s="157"/>
      <c r="I15" s="157"/>
      <c r="J15" s="157"/>
      <c r="K15" s="157"/>
      <c r="L15" s="157"/>
      <c r="M15" s="157"/>
      <c r="N15" s="158"/>
    </row>
    <row r="16" spans="1:14" s="113" customFormat="1" ht="10.5" customHeight="1" x14ac:dyDescent="0.35">
      <c r="A16" s="119"/>
      <c r="B16" s="119"/>
      <c r="C16" s="119"/>
      <c r="D16" s="119"/>
      <c r="E16" s="119"/>
      <c r="F16" s="119"/>
      <c r="G16" s="119"/>
      <c r="H16" s="115"/>
      <c r="I16" s="115"/>
      <c r="J16" s="115"/>
      <c r="K16" s="115"/>
      <c r="L16" s="115"/>
      <c r="M16" s="115"/>
      <c r="N16" s="145"/>
    </row>
    <row r="17" spans="1:13" s="113" customFormat="1" ht="10.5" customHeight="1" x14ac:dyDescent="0.35">
      <c r="A17" s="119"/>
      <c r="B17" s="119"/>
      <c r="C17" s="119"/>
      <c r="D17" s="119"/>
      <c r="E17" s="119"/>
      <c r="F17" s="119"/>
      <c r="G17" s="119"/>
      <c r="H17" s="115"/>
      <c r="I17" s="115"/>
      <c r="J17" s="115"/>
      <c r="K17" s="115"/>
      <c r="L17" s="115"/>
      <c r="M17" s="115"/>
    </row>
    <row r="18" spans="1:13" s="113" customFormat="1" ht="23.25" x14ac:dyDescent="0.35">
      <c r="A18" s="119"/>
      <c r="B18" s="119"/>
      <c r="C18" s="119"/>
      <c r="D18" s="119"/>
      <c r="E18" s="119"/>
      <c r="F18" s="119"/>
      <c r="G18" s="119"/>
      <c r="H18" s="115"/>
      <c r="I18" s="115"/>
      <c r="J18" s="115"/>
      <c r="K18" s="115"/>
      <c r="L18" s="115"/>
      <c r="M18" s="115"/>
    </row>
  </sheetData>
  <mergeCells count="10">
    <mergeCell ref="A1:M1"/>
    <mergeCell ref="J4:M4"/>
    <mergeCell ref="A5:G5"/>
    <mergeCell ref="J5:M5"/>
    <mergeCell ref="A7:G7"/>
    <mergeCell ref="J7:M7"/>
    <mergeCell ref="A9:G9"/>
    <mergeCell ref="J9:M9"/>
    <mergeCell ref="A13:G13"/>
    <mergeCell ref="J13:M13"/>
  </mergeCells>
  <printOptions horizontalCentered="1" verticalCentered="1"/>
  <pageMargins left="0.5" right="0.31" top="0.46" bottom="0.5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zoomScaleNormal="100" workbookViewId="0">
      <pane ySplit="5" topLeftCell="A6" activePane="bottomLeft" state="frozen"/>
      <selection activeCell="U18" sqref="U18"/>
      <selection pane="bottomLeft" activeCell="S18" sqref="S18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99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100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570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154</v>
      </c>
      <c r="U3" s="159"/>
    </row>
    <row r="4" spans="1:81" ht="23.25" customHeight="1" x14ac:dyDescent="0.25">
      <c r="B4" s="302"/>
      <c r="C4" s="303"/>
      <c r="D4" s="303"/>
      <c r="E4" s="299">
        <f>SUM(O6:O17)</f>
        <v>570</v>
      </c>
      <c r="F4" s="296"/>
      <c r="G4" s="307"/>
      <c r="H4" s="308"/>
      <c r="I4" s="308"/>
      <c r="J4" s="308"/>
      <c r="K4" s="254">
        <f>SUM(Q6:Q17)</f>
        <v>154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>
        <v>2</v>
      </c>
      <c r="C6" s="40">
        <v>12</v>
      </c>
      <c r="D6" s="40"/>
      <c r="E6" s="40"/>
      <c r="F6" s="40">
        <v>9</v>
      </c>
      <c r="G6" s="40"/>
      <c r="H6" s="40">
        <v>12</v>
      </c>
      <c r="I6" s="40">
        <v>10</v>
      </c>
      <c r="J6" s="40">
        <v>9</v>
      </c>
      <c r="K6" s="40">
        <v>8</v>
      </c>
      <c r="L6" s="40">
        <v>11</v>
      </c>
      <c r="M6" s="40"/>
      <c r="N6" s="40"/>
      <c r="O6" s="25">
        <f t="shared" ref="O6:O11" si="0">IF(B6="","",SUM(C6:M6)-(N6))</f>
        <v>71</v>
      </c>
      <c r="P6" s="122"/>
      <c r="Q6" s="92">
        <f>SUM(C6:E6)</f>
        <v>12</v>
      </c>
    </row>
    <row r="7" spans="1:81" ht="15.75" customHeight="1" x14ac:dyDescent="0.25">
      <c r="A7" s="67">
        <v>2</v>
      </c>
      <c r="B7" s="22">
        <v>1</v>
      </c>
      <c r="C7" s="40">
        <v>18</v>
      </c>
      <c r="D7" s="40">
        <v>10</v>
      </c>
      <c r="E7" s="40">
        <v>8</v>
      </c>
      <c r="F7" s="40">
        <v>9</v>
      </c>
      <c r="G7" s="40"/>
      <c r="H7" s="40">
        <v>13</v>
      </c>
      <c r="I7" s="40">
        <v>9</v>
      </c>
      <c r="J7" s="40">
        <v>10</v>
      </c>
      <c r="K7" s="40">
        <v>9</v>
      </c>
      <c r="L7" s="40">
        <v>11</v>
      </c>
      <c r="M7" s="40"/>
      <c r="N7" s="40"/>
      <c r="O7" s="25">
        <f t="shared" si="0"/>
        <v>97</v>
      </c>
      <c r="P7" s="122"/>
      <c r="Q7" s="92">
        <f>SUM(C7:E7)</f>
        <v>36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>
        <v>3</v>
      </c>
      <c r="C8" s="26">
        <v>20</v>
      </c>
      <c r="D8" s="26"/>
      <c r="E8" s="26"/>
      <c r="F8" s="26"/>
      <c r="G8" s="26"/>
      <c r="H8" s="26"/>
      <c r="I8" s="26">
        <v>6</v>
      </c>
      <c r="J8" s="26">
        <v>6</v>
      </c>
      <c r="K8" s="26"/>
      <c r="L8" s="26"/>
      <c r="M8" s="26"/>
      <c r="N8" s="27"/>
      <c r="O8" s="25">
        <f t="shared" si="0"/>
        <v>32</v>
      </c>
      <c r="P8" s="122"/>
      <c r="Q8" s="92">
        <f>SUM(C8:E8)</f>
        <v>20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>
        <v>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5">
        <f t="shared" si="0"/>
        <v>0</v>
      </c>
      <c r="P9" s="122"/>
      <c r="Q9" s="92">
        <f>SUM(C9:E9)</f>
        <v>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17</v>
      </c>
      <c r="C10" s="40">
        <v>12</v>
      </c>
      <c r="D10" s="40"/>
      <c r="E10" s="40">
        <v>6</v>
      </c>
      <c r="F10" s="40">
        <v>9</v>
      </c>
      <c r="G10" s="40"/>
      <c r="H10" s="40">
        <v>12</v>
      </c>
      <c r="I10" s="40">
        <v>10</v>
      </c>
      <c r="J10" s="40">
        <v>9</v>
      </c>
      <c r="K10" s="40">
        <v>9</v>
      </c>
      <c r="L10" s="40">
        <v>11</v>
      </c>
      <c r="M10" s="40"/>
      <c r="N10" s="40"/>
      <c r="O10" s="25">
        <f t="shared" si="0"/>
        <v>78</v>
      </c>
      <c r="P10" s="122"/>
      <c r="Q10" s="92">
        <f t="shared" ref="Q10:Q36" si="1">SUM(C10:E10)</f>
        <v>18</v>
      </c>
    </row>
    <row r="11" spans="1:81" ht="15.75" customHeight="1" x14ac:dyDescent="0.25">
      <c r="A11" s="67">
        <v>6</v>
      </c>
      <c r="B11" s="22">
        <v>13</v>
      </c>
      <c r="C11" s="40">
        <v>17</v>
      </c>
      <c r="D11" s="40"/>
      <c r="E11" s="40">
        <v>6</v>
      </c>
      <c r="F11" s="40">
        <v>9</v>
      </c>
      <c r="G11" s="40">
        <v>16</v>
      </c>
      <c r="H11" s="40">
        <v>13</v>
      </c>
      <c r="I11" s="40">
        <v>10</v>
      </c>
      <c r="J11" s="40">
        <v>10</v>
      </c>
      <c r="K11" s="40">
        <v>12</v>
      </c>
      <c r="L11" s="40">
        <v>10</v>
      </c>
      <c r="M11" s="40"/>
      <c r="N11" s="40"/>
      <c r="O11" s="25">
        <f t="shared" si="0"/>
        <v>103</v>
      </c>
      <c r="P11" s="122"/>
      <c r="Q11" s="92">
        <f t="shared" si="1"/>
        <v>23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>
        <v>14</v>
      </c>
      <c r="C12" s="26">
        <v>16</v>
      </c>
      <c r="D12" s="26"/>
      <c r="E12" s="26"/>
      <c r="F12" s="26">
        <v>7</v>
      </c>
      <c r="G12" s="26">
        <v>12</v>
      </c>
      <c r="H12" s="26">
        <v>13</v>
      </c>
      <c r="I12" s="26">
        <v>8</v>
      </c>
      <c r="J12" s="26">
        <v>9</v>
      </c>
      <c r="K12" s="26">
        <v>9</v>
      </c>
      <c r="L12" s="26">
        <v>11</v>
      </c>
      <c r="M12" s="26"/>
      <c r="N12" s="27"/>
      <c r="O12" s="25">
        <f t="shared" ref="O12:O36" si="2">IF(B12="","",SUM(C12:M12)-(N12))</f>
        <v>85</v>
      </c>
      <c r="P12" s="122"/>
      <c r="Q12" s="92">
        <f t="shared" si="1"/>
        <v>16</v>
      </c>
    </row>
    <row r="13" spans="1:81" ht="15.75" customHeight="1" x14ac:dyDescent="0.25">
      <c r="A13" s="67">
        <v>8</v>
      </c>
      <c r="B13" s="22">
        <v>7</v>
      </c>
      <c r="C13" s="40">
        <v>20</v>
      </c>
      <c r="D13" s="40">
        <v>9</v>
      </c>
      <c r="E13" s="40"/>
      <c r="F13" s="40">
        <v>9</v>
      </c>
      <c r="G13" s="40">
        <v>9</v>
      </c>
      <c r="H13" s="40">
        <v>14</v>
      </c>
      <c r="I13" s="40">
        <v>10</v>
      </c>
      <c r="J13" s="40">
        <v>9</v>
      </c>
      <c r="K13" s="40">
        <v>9</v>
      </c>
      <c r="L13" s="40">
        <v>12</v>
      </c>
      <c r="M13" s="40">
        <v>3</v>
      </c>
      <c r="N13" s="40"/>
      <c r="O13" s="25">
        <f t="shared" si="2"/>
        <v>104</v>
      </c>
      <c r="P13" s="122"/>
      <c r="Q13" s="92">
        <f t="shared" si="1"/>
        <v>29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2"/>
        <v/>
      </c>
      <c r="P14" s="122"/>
      <c r="Q14" s="92">
        <f t="shared" si="1"/>
        <v>0</v>
      </c>
    </row>
    <row r="15" spans="1:81" ht="15.75" customHeight="1" x14ac:dyDescent="0.25">
      <c r="A15" s="67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2"/>
        <v/>
      </c>
      <c r="P15" s="122"/>
      <c r="Q15" s="92">
        <f t="shared" si="1"/>
        <v>0</v>
      </c>
    </row>
    <row r="16" spans="1:81" ht="15.75" customHeight="1" x14ac:dyDescent="0.25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2"/>
        <v/>
      </c>
      <c r="P16" s="122"/>
      <c r="Q16" s="92">
        <f t="shared" si="1"/>
        <v>0</v>
      </c>
    </row>
    <row r="17" spans="1:17" ht="15.75" customHeight="1" x14ac:dyDescent="0.25">
      <c r="A17" s="67"/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5" t="str">
        <f t="shared" si="2"/>
        <v/>
      </c>
      <c r="P17" s="122"/>
      <c r="Q17" s="92">
        <f t="shared" si="1"/>
        <v>0</v>
      </c>
    </row>
    <row r="18" spans="1:17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2"/>
        <v/>
      </c>
      <c r="P18" s="122"/>
      <c r="Q18" s="92">
        <f t="shared" si="1"/>
        <v>0</v>
      </c>
    </row>
    <row r="19" spans="1:17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2"/>
        <v/>
      </c>
      <c r="P19" s="122"/>
      <c r="Q19" s="92">
        <f t="shared" si="1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122"/>
      <c r="Q20" s="92">
        <f t="shared" si="1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2"/>
      <c r="Q22" s="92">
        <f t="shared" si="1"/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2"/>
        <v/>
      </c>
      <c r="P23" s="75"/>
      <c r="Q23" s="92">
        <f t="shared" si="1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2"/>
      <c r="Q24" s="92">
        <f t="shared" si="1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122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122"/>
      <c r="Q26" s="92">
        <f t="shared" si="1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1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1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1"/>
        <v>0</v>
      </c>
    </row>
    <row r="30" spans="1:17" ht="15.75" customHeight="1" x14ac:dyDescent="0.25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122"/>
      <c r="Q30" s="92">
        <f t="shared" si="1"/>
        <v>0</v>
      </c>
    </row>
    <row r="31" spans="1:17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2"/>
        <v/>
      </c>
      <c r="P31" s="122"/>
      <c r="Q31" s="92">
        <f t="shared" si="1"/>
        <v>0</v>
      </c>
    </row>
    <row r="32" spans="1:17" ht="15.75" customHeight="1" x14ac:dyDescent="0.25">
      <c r="A32" s="67"/>
      <c r="B32" s="2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5" t="str">
        <f t="shared" si="2"/>
        <v/>
      </c>
      <c r="P32" s="122"/>
      <c r="Q32" s="92">
        <f t="shared" si="1"/>
        <v>0</v>
      </c>
    </row>
    <row r="33" spans="1:17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1"/>
        <v>0</v>
      </c>
    </row>
    <row r="34" spans="1:17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1"/>
        <v>0</v>
      </c>
    </row>
    <row r="35" spans="1:17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1"/>
        <v>0</v>
      </c>
    </row>
    <row r="36" spans="1:17" ht="15.75" customHeight="1" x14ac:dyDescent="0.25">
      <c r="A36" s="67"/>
      <c r="B36" s="2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5" t="str">
        <f t="shared" si="2"/>
        <v/>
      </c>
      <c r="P36" s="122"/>
      <c r="Q36" s="92">
        <f t="shared" si="1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K5" sqref="K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101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102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835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93</v>
      </c>
      <c r="U3" s="159"/>
    </row>
    <row r="4" spans="1:81" ht="23.25" customHeight="1" x14ac:dyDescent="0.25">
      <c r="B4" s="302"/>
      <c r="C4" s="303"/>
      <c r="D4" s="303"/>
      <c r="E4" s="299">
        <f>SUM(O6:O17)</f>
        <v>835</v>
      </c>
      <c r="F4" s="296"/>
      <c r="G4" s="307"/>
      <c r="H4" s="308"/>
      <c r="I4" s="308"/>
      <c r="J4" s="308"/>
      <c r="K4" s="254">
        <v>93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>
        <v>35</v>
      </c>
      <c r="C6" s="40"/>
      <c r="D6" s="40">
        <v>10</v>
      </c>
      <c r="E6" s="40"/>
      <c r="F6" s="40">
        <v>10</v>
      </c>
      <c r="G6" s="40">
        <v>11</v>
      </c>
      <c r="H6" s="40">
        <v>15</v>
      </c>
      <c r="I6" s="40">
        <v>6</v>
      </c>
      <c r="J6" s="40">
        <v>8</v>
      </c>
      <c r="K6" s="40">
        <v>12</v>
      </c>
      <c r="L6" s="40">
        <v>10</v>
      </c>
      <c r="M6" s="40"/>
      <c r="N6" s="40"/>
      <c r="O6" s="25">
        <f>IF(B6="","",SUM(C6:M6)-(N6))</f>
        <v>82</v>
      </c>
      <c r="P6" s="75"/>
      <c r="Q6" s="92">
        <f t="shared" ref="Q6:Q25" si="0">SUM(C6:E6)</f>
        <v>10</v>
      </c>
    </row>
    <row r="7" spans="1:81" ht="15.75" customHeight="1" x14ac:dyDescent="0.25">
      <c r="A7" s="67">
        <v>2</v>
      </c>
      <c r="B7" s="22">
        <v>37</v>
      </c>
      <c r="C7" s="40"/>
      <c r="D7" s="40">
        <v>9</v>
      </c>
      <c r="E7" s="40"/>
      <c r="F7" s="40">
        <v>9</v>
      </c>
      <c r="G7" s="40">
        <v>11</v>
      </c>
      <c r="H7" s="40">
        <v>15</v>
      </c>
      <c r="I7" s="40">
        <v>6</v>
      </c>
      <c r="J7" s="40">
        <v>9</v>
      </c>
      <c r="K7" s="40">
        <v>10</v>
      </c>
      <c r="L7" s="40">
        <v>6</v>
      </c>
      <c r="M7" s="40"/>
      <c r="N7" s="40"/>
      <c r="O7" s="25">
        <f>IF(B7="","",SUM(C7:M7)-(N7))</f>
        <v>75</v>
      </c>
      <c r="P7" s="75"/>
      <c r="Q7" s="92">
        <f t="shared" si="0"/>
        <v>9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 t="s">
        <v>147</v>
      </c>
      <c r="C8" s="26">
        <v>0</v>
      </c>
      <c r="D8" s="26">
        <v>9</v>
      </c>
      <c r="E8" s="26">
        <v>0</v>
      </c>
      <c r="F8" s="26">
        <v>8</v>
      </c>
      <c r="G8" s="26">
        <v>9</v>
      </c>
      <c r="H8" s="26">
        <v>14</v>
      </c>
      <c r="I8" s="26">
        <v>6</v>
      </c>
      <c r="J8" s="26">
        <v>10</v>
      </c>
      <c r="K8" s="26">
        <v>8</v>
      </c>
      <c r="L8" s="26">
        <v>10</v>
      </c>
      <c r="M8" s="26"/>
      <c r="N8" s="27"/>
      <c r="O8" s="25">
        <f>IF(B8="","",SUM(C8:M8)-(N8))</f>
        <v>74</v>
      </c>
      <c r="P8" s="122"/>
      <c r="Q8" s="92">
        <f t="shared" si="0"/>
        <v>9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>
        <v>11</v>
      </c>
      <c r="C9" s="40">
        <v>12</v>
      </c>
      <c r="D9" s="40">
        <v>10</v>
      </c>
      <c r="E9" s="40"/>
      <c r="F9" s="40">
        <v>7</v>
      </c>
      <c r="G9" s="40"/>
      <c r="H9" s="40">
        <v>12</v>
      </c>
      <c r="I9" s="40">
        <v>6</v>
      </c>
      <c r="J9" s="40">
        <v>8</v>
      </c>
      <c r="K9" s="40">
        <v>8</v>
      </c>
      <c r="L9" s="40">
        <v>10</v>
      </c>
      <c r="M9" s="40"/>
      <c r="N9" s="40"/>
      <c r="O9" s="25">
        <f>IF(B9="","",SUM(C9:M9)-(N9))</f>
        <v>73</v>
      </c>
      <c r="P9" s="75"/>
      <c r="Q9" s="92">
        <f t="shared" si="0"/>
        <v>22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 t="s">
        <v>11</v>
      </c>
      <c r="C10" s="40">
        <v>0</v>
      </c>
      <c r="D10" s="40">
        <v>9</v>
      </c>
      <c r="E10" s="40">
        <v>6</v>
      </c>
      <c r="F10" s="40">
        <v>9</v>
      </c>
      <c r="G10" s="40">
        <v>0</v>
      </c>
      <c r="H10" s="40">
        <v>12</v>
      </c>
      <c r="I10" s="40">
        <v>9</v>
      </c>
      <c r="J10" s="40">
        <v>9</v>
      </c>
      <c r="K10" s="40">
        <v>7</v>
      </c>
      <c r="L10" s="40">
        <v>9</v>
      </c>
      <c r="M10" s="26"/>
      <c r="N10" s="27"/>
      <c r="O10" s="25">
        <f>IF(B10="","",SUM(C10:M10)-(N10))</f>
        <v>70</v>
      </c>
      <c r="P10" s="75"/>
      <c r="Q10" s="92">
        <f t="shared" si="0"/>
        <v>15</v>
      </c>
    </row>
    <row r="11" spans="1:81" ht="15.75" customHeight="1" x14ac:dyDescent="0.25">
      <c r="A11" s="67">
        <v>6</v>
      </c>
      <c r="B11" s="22">
        <v>165</v>
      </c>
      <c r="C11" s="40"/>
      <c r="D11" s="40">
        <v>10</v>
      </c>
      <c r="E11" s="40"/>
      <c r="F11" s="40">
        <v>9</v>
      </c>
      <c r="G11" s="40">
        <v>9</v>
      </c>
      <c r="H11" s="40">
        <v>12</v>
      </c>
      <c r="I11" s="40">
        <v>6</v>
      </c>
      <c r="J11" s="40">
        <v>6</v>
      </c>
      <c r="K11" s="40">
        <v>11</v>
      </c>
      <c r="L11" s="40">
        <v>6</v>
      </c>
      <c r="M11" s="40"/>
      <c r="N11" s="40"/>
      <c r="O11" s="25">
        <f>IF(B11="","",SUM(C11:M11)-(N11))</f>
        <v>69</v>
      </c>
      <c r="P11" s="122"/>
      <c r="Q11" s="92">
        <f t="shared" si="0"/>
        <v>10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>
        <v>17</v>
      </c>
      <c r="C12" s="40"/>
      <c r="D12" s="40">
        <v>9</v>
      </c>
      <c r="E12" s="40"/>
      <c r="F12" s="40">
        <v>6</v>
      </c>
      <c r="G12" s="40">
        <v>11</v>
      </c>
      <c r="H12" s="40">
        <v>12</v>
      </c>
      <c r="I12" s="40">
        <v>6</v>
      </c>
      <c r="J12" s="40">
        <v>8</v>
      </c>
      <c r="K12" s="40">
        <v>9</v>
      </c>
      <c r="L12" s="40">
        <v>8</v>
      </c>
      <c r="M12" s="40"/>
      <c r="N12" s="40"/>
      <c r="O12" s="25">
        <f>IF(B12="","",SUM(C12:M12)-(N12))</f>
        <v>69</v>
      </c>
      <c r="P12" s="75"/>
      <c r="Q12" s="92">
        <f t="shared" si="0"/>
        <v>9</v>
      </c>
    </row>
    <row r="13" spans="1:81" ht="15.75" customHeight="1" x14ac:dyDescent="0.25">
      <c r="A13" s="67">
        <v>8</v>
      </c>
      <c r="B13" s="168">
        <v>187</v>
      </c>
      <c r="C13" s="40"/>
      <c r="D13" s="40">
        <v>9</v>
      </c>
      <c r="E13" s="40"/>
      <c r="F13" s="40">
        <v>8</v>
      </c>
      <c r="G13" s="40"/>
      <c r="H13" s="40">
        <v>15</v>
      </c>
      <c r="I13" s="40">
        <v>7</v>
      </c>
      <c r="J13" s="40">
        <v>10</v>
      </c>
      <c r="K13" s="40">
        <v>9</v>
      </c>
      <c r="L13" s="40">
        <v>9</v>
      </c>
      <c r="M13" s="26"/>
      <c r="N13" s="27"/>
      <c r="O13" s="25">
        <f>IF(B13="","",SUM(C13:M13)-(N13))</f>
        <v>67</v>
      </c>
      <c r="P13" s="122"/>
      <c r="Q13" s="92">
        <f t="shared" si="0"/>
        <v>9</v>
      </c>
    </row>
    <row r="14" spans="1:81" ht="15.75" customHeight="1" x14ac:dyDescent="0.25">
      <c r="A14" s="67">
        <v>9</v>
      </c>
      <c r="B14" s="168">
        <v>175</v>
      </c>
      <c r="C14" s="26"/>
      <c r="D14" s="26">
        <v>10</v>
      </c>
      <c r="E14" s="26"/>
      <c r="F14" s="26">
        <v>8</v>
      </c>
      <c r="G14" s="26"/>
      <c r="H14" s="26">
        <v>14</v>
      </c>
      <c r="I14" s="26">
        <v>7</v>
      </c>
      <c r="J14" s="26">
        <v>8</v>
      </c>
      <c r="K14" s="26">
        <v>10</v>
      </c>
      <c r="L14" s="26">
        <v>9</v>
      </c>
      <c r="M14" s="32"/>
      <c r="N14" s="33"/>
      <c r="O14" s="25">
        <f>IF(B14="","",SUM(C14:M14)-(N14))</f>
        <v>66</v>
      </c>
      <c r="P14" s="122"/>
      <c r="Q14" s="92">
        <f t="shared" si="0"/>
        <v>10</v>
      </c>
    </row>
    <row r="15" spans="1:81" ht="15.75" customHeight="1" x14ac:dyDescent="0.25">
      <c r="A15" s="67">
        <v>10</v>
      </c>
      <c r="B15" s="168">
        <v>180</v>
      </c>
      <c r="C15" s="40"/>
      <c r="D15" s="40">
        <v>9</v>
      </c>
      <c r="E15" s="40"/>
      <c r="F15" s="40">
        <v>9</v>
      </c>
      <c r="G15" s="40"/>
      <c r="H15" s="40">
        <v>15</v>
      </c>
      <c r="I15" s="40">
        <v>6</v>
      </c>
      <c r="J15" s="40">
        <v>9</v>
      </c>
      <c r="K15" s="40">
        <v>9</v>
      </c>
      <c r="L15" s="40">
        <v>9</v>
      </c>
      <c r="M15" s="34"/>
      <c r="N15" s="35"/>
      <c r="O15" s="25">
        <f>IF(B15="","",SUM(C15:M15)-(N15))</f>
        <v>66</v>
      </c>
      <c r="P15" s="122"/>
      <c r="Q15" s="92">
        <f t="shared" si="0"/>
        <v>9</v>
      </c>
    </row>
    <row r="16" spans="1:81" ht="15.75" customHeight="1" x14ac:dyDescent="0.25">
      <c r="A16" s="67">
        <v>11</v>
      </c>
      <c r="B16" s="168">
        <v>179</v>
      </c>
      <c r="C16" s="40"/>
      <c r="D16" s="40">
        <v>9</v>
      </c>
      <c r="E16" s="40"/>
      <c r="F16" s="40">
        <v>9</v>
      </c>
      <c r="G16" s="40"/>
      <c r="H16" s="40">
        <v>13</v>
      </c>
      <c r="I16" s="40">
        <v>6</v>
      </c>
      <c r="J16" s="40">
        <v>9</v>
      </c>
      <c r="K16" s="40">
        <v>10</v>
      </c>
      <c r="L16" s="40">
        <v>9</v>
      </c>
      <c r="M16" s="32"/>
      <c r="N16" s="33"/>
      <c r="O16" s="25">
        <f>IF(B16="","",SUM(C16:M16)-(N16))</f>
        <v>65</v>
      </c>
      <c r="P16" s="75"/>
      <c r="Q16" s="92">
        <f t="shared" si="0"/>
        <v>9</v>
      </c>
    </row>
    <row r="17" spans="1:17" ht="15.75" customHeight="1" x14ac:dyDescent="0.25">
      <c r="A17" s="67">
        <v>12</v>
      </c>
      <c r="B17" s="22">
        <v>124</v>
      </c>
      <c r="C17" s="26"/>
      <c r="D17" s="26">
        <v>9</v>
      </c>
      <c r="E17" s="26"/>
      <c r="F17" s="26">
        <v>8</v>
      </c>
      <c r="G17" s="26"/>
      <c r="H17" s="26">
        <v>14</v>
      </c>
      <c r="I17" s="26">
        <v>6</v>
      </c>
      <c r="J17" s="26">
        <v>6</v>
      </c>
      <c r="K17" s="26">
        <v>10</v>
      </c>
      <c r="L17" s="26">
        <v>6</v>
      </c>
      <c r="M17" s="34"/>
      <c r="N17" s="35"/>
      <c r="O17" s="25">
        <f>IF(B17="","",SUM(C17:M17)-(N17))</f>
        <v>59</v>
      </c>
      <c r="P17" s="122"/>
      <c r="Q17" s="92">
        <f t="shared" si="0"/>
        <v>9</v>
      </c>
    </row>
    <row r="18" spans="1:17" ht="15.75" customHeight="1" x14ac:dyDescent="0.25">
      <c r="A18" s="67">
        <v>13</v>
      </c>
      <c r="B18" s="22" t="s">
        <v>146</v>
      </c>
      <c r="C18" s="26">
        <v>0</v>
      </c>
      <c r="D18" s="26">
        <v>9</v>
      </c>
      <c r="E18" s="26">
        <v>0</v>
      </c>
      <c r="F18" s="26">
        <v>8</v>
      </c>
      <c r="G18" s="26">
        <v>0</v>
      </c>
      <c r="H18" s="26">
        <v>12</v>
      </c>
      <c r="I18" s="26">
        <v>6</v>
      </c>
      <c r="J18" s="26">
        <v>8</v>
      </c>
      <c r="K18" s="26">
        <v>7</v>
      </c>
      <c r="L18" s="26">
        <v>7</v>
      </c>
      <c r="M18" s="32"/>
      <c r="N18" s="33"/>
      <c r="O18" s="25">
        <f>IF(B18="","",SUM(C18:M18)-(N18))</f>
        <v>57</v>
      </c>
      <c r="P18" s="75"/>
      <c r="Q18" s="92">
        <f t="shared" si="0"/>
        <v>9</v>
      </c>
    </row>
    <row r="19" spans="1:17" ht="15.75" customHeight="1" x14ac:dyDescent="0.25">
      <c r="A19" s="67">
        <v>14</v>
      </c>
      <c r="B19" s="22">
        <v>171</v>
      </c>
      <c r="C19" s="40"/>
      <c r="D19" s="40">
        <v>9</v>
      </c>
      <c r="E19" s="40"/>
      <c r="F19" s="40">
        <v>8</v>
      </c>
      <c r="G19" s="40"/>
      <c r="H19" s="40">
        <v>11</v>
      </c>
      <c r="I19" s="40">
        <v>6</v>
      </c>
      <c r="J19" s="40">
        <v>7</v>
      </c>
      <c r="K19" s="40">
        <v>8</v>
      </c>
      <c r="L19" s="40">
        <v>6</v>
      </c>
      <c r="M19" s="349"/>
      <c r="N19" s="349"/>
      <c r="O19" s="25">
        <f>IF(B19="","",SUM(C19:M19)-(N19))</f>
        <v>55</v>
      </c>
      <c r="P19" s="122"/>
      <c r="Q19" s="92">
        <f t="shared" si="0"/>
        <v>9</v>
      </c>
    </row>
    <row r="20" spans="1:17" ht="15.75" customHeight="1" x14ac:dyDescent="0.25">
      <c r="A20" s="67">
        <v>15</v>
      </c>
      <c r="B20" s="22">
        <v>64</v>
      </c>
      <c r="C20" s="40"/>
      <c r="D20" s="40"/>
      <c r="E20" s="40"/>
      <c r="F20" s="40">
        <v>6</v>
      </c>
      <c r="G20" s="40"/>
      <c r="H20" s="40">
        <v>13</v>
      </c>
      <c r="I20" s="40">
        <v>6</v>
      </c>
      <c r="J20" s="40">
        <v>6</v>
      </c>
      <c r="K20" s="40">
        <v>6</v>
      </c>
      <c r="L20" s="40"/>
      <c r="M20" s="350"/>
      <c r="N20" s="350"/>
      <c r="O20" s="25">
        <f>IF(B20="","",SUM(C20:M20)-(N20))</f>
        <v>37</v>
      </c>
      <c r="P20" s="75"/>
      <c r="Q20" s="92">
        <f t="shared" si="0"/>
        <v>0</v>
      </c>
    </row>
    <row r="21" spans="1:17" ht="15.75" customHeight="1" x14ac:dyDescent="0.25">
      <c r="A21" s="67">
        <v>16</v>
      </c>
      <c r="B21" s="22" t="s">
        <v>148</v>
      </c>
      <c r="C21" s="40">
        <v>0</v>
      </c>
      <c r="D21" s="40">
        <v>9</v>
      </c>
      <c r="E21" s="40">
        <v>0</v>
      </c>
      <c r="F21" s="40">
        <v>6</v>
      </c>
      <c r="G21" s="40">
        <v>0</v>
      </c>
      <c r="H21" s="40">
        <v>9</v>
      </c>
      <c r="I21" s="40">
        <v>6</v>
      </c>
      <c r="J21" s="40">
        <v>6</v>
      </c>
      <c r="K21" s="40">
        <v>0</v>
      </c>
      <c r="L21" s="40">
        <v>0</v>
      </c>
      <c r="M21" s="34"/>
      <c r="N21" s="35"/>
      <c r="O21" s="25">
        <f>IF(B21="","",SUM(C21:M21)-(N21))</f>
        <v>36</v>
      </c>
      <c r="P21" s="122"/>
      <c r="Q21" s="92">
        <f t="shared" si="0"/>
        <v>9</v>
      </c>
    </row>
    <row r="22" spans="1:17" ht="15.75" customHeight="1" x14ac:dyDescent="0.25">
      <c r="A22" s="67"/>
      <c r="B22" s="16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32"/>
      <c r="O22" s="25" t="str">
        <f t="shared" ref="O6:O25" si="1">IF(B22="","",SUM(C22:M22)-(N22))</f>
        <v/>
      </c>
      <c r="P22" s="75"/>
      <c r="Q22" s="92">
        <f t="shared" si="0"/>
        <v>0</v>
      </c>
    </row>
    <row r="23" spans="1:17" ht="15.75" customHeight="1" x14ac:dyDescent="0.25">
      <c r="A23" s="67"/>
      <c r="B23" s="16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23"/>
      <c r="O23" s="25" t="str">
        <f t="shared" si="1"/>
        <v/>
      </c>
      <c r="P23" s="75"/>
      <c r="Q23" s="92">
        <f t="shared" si="0"/>
        <v>0</v>
      </c>
    </row>
    <row r="24" spans="1:17" ht="15.75" customHeight="1" x14ac:dyDescent="0.25">
      <c r="A24" s="67"/>
      <c r="B24" s="16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23"/>
      <c r="O24" s="25" t="str">
        <f t="shared" si="1"/>
        <v/>
      </c>
      <c r="P24" s="75"/>
      <c r="Q24" s="92">
        <f t="shared" si="0"/>
        <v>0</v>
      </c>
    </row>
    <row r="25" spans="1:17" ht="15.75" customHeight="1" x14ac:dyDescent="0.25">
      <c r="A25" s="67"/>
      <c r="B25" s="16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23"/>
      <c r="O25" s="25" t="str">
        <f t="shared" si="1"/>
        <v/>
      </c>
      <c r="P25" s="75"/>
      <c r="Q25" s="92">
        <f t="shared" si="0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ref="O26:O45" si="2">IF(B26="","",SUM(C26:M26)-(N26))</f>
        <v/>
      </c>
      <c r="P26" s="122"/>
      <c r="Q26" s="92">
        <f t="shared" ref="Q26:Q45" si="3">SUM(C26:E26)</f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2"/>
        <v/>
      </c>
      <c r="P27" s="122"/>
      <c r="Q27" s="92">
        <f t="shared" si="3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2"/>
        <v/>
      </c>
      <c r="P28" s="122"/>
      <c r="Q28" s="92">
        <f t="shared" si="3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122"/>
      <c r="Q32" s="92">
        <f t="shared" si="3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2"/>
        <v/>
      </c>
      <c r="P33" s="122"/>
      <c r="Q33" s="92">
        <f t="shared" si="3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2"/>
        <v/>
      </c>
      <c r="P34" s="122"/>
      <c r="Q34" s="92">
        <f t="shared" si="3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2"/>
        <v/>
      </c>
      <c r="P35" s="122"/>
      <c r="Q35" s="92">
        <f t="shared" si="3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122"/>
      <c r="Q36" s="92">
        <f t="shared" si="3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2"/>
        <v/>
      </c>
      <c r="P37" s="122"/>
      <c r="Q37" s="92">
        <f t="shared" si="3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2"/>
        <v/>
      </c>
      <c r="P38" s="122"/>
      <c r="Q38" s="92">
        <f t="shared" si="3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2"/>
        <v/>
      </c>
      <c r="P39" s="122"/>
      <c r="Q39" s="92">
        <f t="shared" si="3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122"/>
      <c r="Q40" s="92">
        <f t="shared" si="3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122"/>
      <c r="Q41" s="92">
        <f t="shared" si="3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122"/>
      <c r="Q42" s="92">
        <f t="shared" si="3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122"/>
      <c r="Q43" s="92">
        <f t="shared" si="3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2"/>
        <v/>
      </c>
      <c r="P44" s="122"/>
      <c r="Q44" s="92">
        <f t="shared" si="3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122"/>
      <c r="Q45" s="92">
        <f t="shared" si="3"/>
        <v>0</v>
      </c>
    </row>
  </sheetData>
  <sortState ref="B6:O21">
    <sortCondition descending="1" ref="O6:O21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1"/>
  <sheetViews>
    <sheetView zoomScaleNormal="100" workbookViewId="0">
      <pane ySplit="5" topLeftCell="A6" activePane="bottomLeft" state="frozen"/>
      <selection activeCell="U18" sqref="U18"/>
      <selection pane="bottomLeft" activeCell="K5" sqref="K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103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104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1060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184</v>
      </c>
      <c r="U3" s="159"/>
    </row>
    <row r="4" spans="1:81" ht="23.25" customHeight="1" x14ac:dyDescent="0.25">
      <c r="B4" s="302"/>
      <c r="C4" s="303"/>
      <c r="D4" s="303"/>
      <c r="E4" s="299">
        <f>SUM(O6:O17)</f>
        <v>1060</v>
      </c>
      <c r="F4" s="296"/>
      <c r="G4" s="307"/>
      <c r="H4" s="308"/>
      <c r="I4" s="308"/>
      <c r="J4" s="308"/>
      <c r="K4" s="254">
        <v>202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22">
        <v>85</v>
      </c>
      <c r="C6" s="40">
        <v>17</v>
      </c>
      <c r="D6" s="40">
        <v>10</v>
      </c>
      <c r="E6" s="40"/>
      <c r="F6" s="40">
        <v>9</v>
      </c>
      <c r="G6" s="40">
        <v>11</v>
      </c>
      <c r="H6" s="40">
        <v>12</v>
      </c>
      <c r="I6" s="40">
        <v>12</v>
      </c>
      <c r="J6" s="40">
        <v>9</v>
      </c>
      <c r="K6" s="40">
        <v>10</v>
      </c>
      <c r="L6" s="40">
        <v>6</v>
      </c>
      <c r="M6" s="40"/>
      <c r="N6" s="40"/>
      <c r="O6" s="25">
        <f>IF(B6="","",SUM(C6:M6)-(N6))</f>
        <v>96</v>
      </c>
      <c r="P6" s="122"/>
      <c r="Q6" s="92">
        <f t="shared" ref="Q6:Q17" si="0">SUM(C6:E6)</f>
        <v>27</v>
      </c>
    </row>
    <row r="7" spans="1:81" ht="15.75" customHeight="1" x14ac:dyDescent="0.25">
      <c r="A7" s="67">
        <v>2</v>
      </c>
      <c r="B7" s="22">
        <v>65</v>
      </c>
      <c r="C7" s="26">
        <v>14</v>
      </c>
      <c r="D7" s="26">
        <v>9</v>
      </c>
      <c r="E7" s="26">
        <v>0</v>
      </c>
      <c r="F7" s="26">
        <v>9</v>
      </c>
      <c r="G7" s="26">
        <v>12</v>
      </c>
      <c r="H7" s="26">
        <v>12</v>
      </c>
      <c r="I7" s="26">
        <v>9</v>
      </c>
      <c r="J7" s="26">
        <v>9</v>
      </c>
      <c r="K7" s="26">
        <v>9</v>
      </c>
      <c r="L7" s="26">
        <v>9</v>
      </c>
      <c r="M7" s="26"/>
      <c r="N7" s="27"/>
      <c r="O7" s="25">
        <f>IF(B7="","",SUM(C7:M7)-(N7))</f>
        <v>92</v>
      </c>
      <c r="P7" s="122"/>
      <c r="Q7" s="92">
        <f t="shared" si="0"/>
        <v>23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22">
        <v>25</v>
      </c>
      <c r="C8" s="26">
        <v>16</v>
      </c>
      <c r="D8" s="26">
        <v>9</v>
      </c>
      <c r="E8" s="26">
        <v>0</v>
      </c>
      <c r="F8" s="26">
        <v>9</v>
      </c>
      <c r="G8" s="26">
        <v>0</v>
      </c>
      <c r="H8" s="26">
        <v>15</v>
      </c>
      <c r="I8" s="26">
        <v>9</v>
      </c>
      <c r="J8" s="26">
        <v>9</v>
      </c>
      <c r="K8" s="26">
        <v>12</v>
      </c>
      <c r="L8" s="26">
        <v>12</v>
      </c>
      <c r="M8" s="26"/>
      <c r="N8" s="27"/>
      <c r="O8" s="25">
        <f>IF(B8="","",SUM(C8:M8)-(N8))</f>
        <v>91</v>
      </c>
      <c r="P8" s="122"/>
      <c r="Q8" s="92">
        <f t="shared" si="0"/>
        <v>25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22">
        <v>48</v>
      </c>
      <c r="C9" s="40">
        <v>17</v>
      </c>
      <c r="D9" s="40">
        <v>9</v>
      </c>
      <c r="E9" s="40">
        <v>6</v>
      </c>
      <c r="F9" s="40">
        <v>9</v>
      </c>
      <c r="G9" s="40"/>
      <c r="H9" s="40">
        <v>12</v>
      </c>
      <c r="I9" s="40">
        <v>9</v>
      </c>
      <c r="J9" s="40">
        <v>10</v>
      </c>
      <c r="K9" s="40">
        <v>12</v>
      </c>
      <c r="L9" s="40">
        <v>6</v>
      </c>
      <c r="M9" s="40"/>
      <c r="N9" s="40"/>
      <c r="O9" s="25">
        <f>IF(B9="","",SUM(C9:M9)-(N9))</f>
        <v>90</v>
      </c>
      <c r="P9" s="122"/>
      <c r="Q9" s="92">
        <f t="shared" si="0"/>
        <v>32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22">
        <v>21</v>
      </c>
      <c r="C10" s="40">
        <v>0</v>
      </c>
      <c r="D10" s="40">
        <v>9</v>
      </c>
      <c r="E10" s="40">
        <v>0</v>
      </c>
      <c r="F10" s="40">
        <v>9</v>
      </c>
      <c r="G10" s="40">
        <v>15</v>
      </c>
      <c r="H10" s="40">
        <v>15</v>
      </c>
      <c r="I10" s="40">
        <v>12</v>
      </c>
      <c r="J10" s="40">
        <v>9</v>
      </c>
      <c r="K10" s="40">
        <v>12</v>
      </c>
      <c r="L10" s="40">
        <v>9</v>
      </c>
      <c r="M10" s="40"/>
      <c r="N10" s="40"/>
      <c r="O10" s="25">
        <f>IF(B10="","",SUM(C10:M10)-(N10))</f>
        <v>90</v>
      </c>
      <c r="P10" s="122"/>
      <c r="Q10" s="92">
        <f t="shared" si="0"/>
        <v>9</v>
      </c>
    </row>
    <row r="11" spans="1:81" ht="15.75" customHeight="1" x14ac:dyDescent="0.25">
      <c r="A11" s="67">
        <v>6</v>
      </c>
      <c r="B11" s="22">
        <v>100</v>
      </c>
      <c r="C11" s="26">
        <v>13</v>
      </c>
      <c r="D11" s="26">
        <v>9</v>
      </c>
      <c r="E11" s="26"/>
      <c r="F11" s="26">
        <v>9</v>
      </c>
      <c r="G11" s="26">
        <v>11</v>
      </c>
      <c r="H11" s="26">
        <v>12</v>
      </c>
      <c r="I11" s="26">
        <v>9</v>
      </c>
      <c r="J11" s="26">
        <v>9</v>
      </c>
      <c r="K11" s="26">
        <v>11</v>
      </c>
      <c r="L11" s="26">
        <v>6</v>
      </c>
      <c r="M11" s="26"/>
      <c r="N11" s="27">
        <v>1</v>
      </c>
      <c r="O11" s="25">
        <f>IF(B11="","",SUM(C11:M11)-(N11))</f>
        <v>88</v>
      </c>
      <c r="P11" s="122"/>
      <c r="Q11" s="92">
        <f t="shared" si="0"/>
        <v>22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 t="s">
        <v>112</v>
      </c>
      <c r="C12" s="40">
        <v>12</v>
      </c>
      <c r="D12" s="40">
        <v>11</v>
      </c>
      <c r="E12" s="40">
        <v>0</v>
      </c>
      <c r="F12" s="40">
        <v>9</v>
      </c>
      <c r="G12" s="40">
        <v>9</v>
      </c>
      <c r="H12" s="40">
        <v>11</v>
      </c>
      <c r="I12" s="40">
        <v>9</v>
      </c>
      <c r="J12" s="40">
        <v>9</v>
      </c>
      <c r="K12" s="40">
        <v>12</v>
      </c>
      <c r="L12" s="40">
        <v>6</v>
      </c>
      <c r="M12" s="26"/>
      <c r="N12" s="27"/>
      <c r="O12" s="25">
        <f>IF(B12="","",SUM(C12:M12)-(N12))</f>
        <v>88</v>
      </c>
      <c r="P12" s="122"/>
      <c r="Q12" s="92">
        <f t="shared" si="0"/>
        <v>23</v>
      </c>
    </row>
    <row r="13" spans="1:81" ht="15.75" customHeight="1" x14ac:dyDescent="0.25">
      <c r="A13" s="67">
        <v>8</v>
      </c>
      <c r="B13" s="22" t="s">
        <v>112</v>
      </c>
      <c r="C13" s="40">
        <v>12</v>
      </c>
      <c r="D13" s="40">
        <v>11</v>
      </c>
      <c r="E13" s="40">
        <v>0</v>
      </c>
      <c r="F13" s="40">
        <v>9</v>
      </c>
      <c r="G13" s="40">
        <v>9</v>
      </c>
      <c r="H13" s="40">
        <v>11</v>
      </c>
      <c r="I13" s="40">
        <v>9</v>
      </c>
      <c r="J13" s="40">
        <v>9</v>
      </c>
      <c r="K13" s="40">
        <v>12</v>
      </c>
      <c r="L13" s="40">
        <v>6</v>
      </c>
      <c r="M13" s="40"/>
      <c r="N13" s="40"/>
      <c r="O13" s="25">
        <f>IF(B13="","",SUM(C13:M13)-(N13))</f>
        <v>88</v>
      </c>
      <c r="P13" s="122"/>
      <c r="Q13" s="92">
        <f t="shared" si="0"/>
        <v>23</v>
      </c>
    </row>
    <row r="14" spans="1:81" ht="15.75" customHeight="1" x14ac:dyDescent="0.25">
      <c r="A14" s="67">
        <v>9</v>
      </c>
      <c r="B14" s="22">
        <v>64</v>
      </c>
      <c r="C14" s="40">
        <v>16</v>
      </c>
      <c r="D14" s="40">
        <v>10</v>
      </c>
      <c r="E14" s="40"/>
      <c r="F14" s="40">
        <v>8</v>
      </c>
      <c r="G14" s="40">
        <v>9</v>
      </c>
      <c r="H14" s="40">
        <v>11</v>
      </c>
      <c r="I14" s="40">
        <v>8</v>
      </c>
      <c r="J14" s="40">
        <v>8</v>
      </c>
      <c r="K14" s="40">
        <v>10</v>
      </c>
      <c r="L14" s="40">
        <v>6</v>
      </c>
      <c r="M14" s="350"/>
      <c r="N14" s="350"/>
      <c r="O14" s="25">
        <f>IF(B14="","",SUM(C14:M14)-(N14))</f>
        <v>86</v>
      </c>
      <c r="P14" s="122"/>
      <c r="Q14" s="92">
        <f t="shared" si="0"/>
        <v>26</v>
      </c>
    </row>
    <row r="15" spans="1:81" ht="15.75" customHeight="1" x14ac:dyDescent="0.25">
      <c r="A15" s="67">
        <v>10</v>
      </c>
      <c r="B15" s="22" t="s">
        <v>149</v>
      </c>
      <c r="C15" s="26">
        <v>16</v>
      </c>
      <c r="D15" s="26">
        <v>0</v>
      </c>
      <c r="E15" s="26">
        <v>0</v>
      </c>
      <c r="F15" s="26">
        <v>9</v>
      </c>
      <c r="G15" s="26">
        <v>11</v>
      </c>
      <c r="H15" s="26">
        <v>12</v>
      </c>
      <c r="I15" s="26">
        <v>10</v>
      </c>
      <c r="J15" s="26">
        <v>9</v>
      </c>
      <c r="K15" s="26">
        <v>11</v>
      </c>
      <c r="L15" s="26">
        <v>6</v>
      </c>
      <c r="M15" s="28"/>
      <c r="N15" s="29"/>
      <c r="O15" s="25">
        <f>IF(B15="","",SUM(C15:M15)-(N15))</f>
        <v>84</v>
      </c>
      <c r="P15" s="75"/>
      <c r="Q15" s="92">
        <f t="shared" si="0"/>
        <v>16</v>
      </c>
    </row>
    <row r="16" spans="1:81" ht="15.75" customHeight="1" x14ac:dyDescent="0.25">
      <c r="A16" s="67">
        <v>11</v>
      </c>
      <c r="B16" s="22" t="s">
        <v>149</v>
      </c>
      <c r="C16" s="26">
        <v>16</v>
      </c>
      <c r="D16" s="26">
        <v>0</v>
      </c>
      <c r="E16" s="26">
        <v>0</v>
      </c>
      <c r="F16" s="26">
        <v>9</v>
      </c>
      <c r="G16" s="26">
        <v>11</v>
      </c>
      <c r="H16" s="26">
        <v>12</v>
      </c>
      <c r="I16" s="26">
        <v>10</v>
      </c>
      <c r="J16" s="26">
        <v>9</v>
      </c>
      <c r="K16" s="26">
        <v>11</v>
      </c>
      <c r="L16" s="26">
        <v>6</v>
      </c>
      <c r="M16" s="28"/>
      <c r="N16" s="29"/>
      <c r="O16" s="25">
        <f>IF(B16="","",SUM(C16:M16)-(N16))</f>
        <v>84</v>
      </c>
      <c r="P16" s="122"/>
      <c r="Q16" s="92">
        <f t="shared" si="0"/>
        <v>16</v>
      </c>
    </row>
    <row r="17" spans="1:19" ht="15.75" customHeight="1" x14ac:dyDescent="0.25">
      <c r="A17" s="67">
        <v>12</v>
      </c>
      <c r="B17" s="22" t="s">
        <v>140</v>
      </c>
      <c r="C17" s="26">
        <v>0</v>
      </c>
      <c r="D17" s="26">
        <v>13</v>
      </c>
      <c r="E17" s="26">
        <v>0</v>
      </c>
      <c r="F17" s="26">
        <v>10</v>
      </c>
      <c r="G17" s="26">
        <v>12</v>
      </c>
      <c r="H17" s="26">
        <v>12</v>
      </c>
      <c r="I17" s="26">
        <v>8</v>
      </c>
      <c r="J17" s="26">
        <v>10</v>
      </c>
      <c r="K17" s="26">
        <v>12</v>
      </c>
      <c r="L17" s="26">
        <v>6</v>
      </c>
      <c r="M17" s="34"/>
      <c r="N17" s="35"/>
      <c r="O17" s="25">
        <f>IF(B17="","",SUM(C17:M17)-(N17))</f>
        <v>83</v>
      </c>
      <c r="P17" s="75"/>
      <c r="Q17" s="92">
        <f t="shared" si="0"/>
        <v>13</v>
      </c>
    </row>
    <row r="18" spans="1:19" ht="15.75" customHeight="1" x14ac:dyDescent="0.25">
      <c r="A18" s="67">
        <v>13</v>
      </c>
      <c r="B18" s="22" t="s">
        <v>140</v>
      </c>
      <c r="C18" s="26">
        <v>0</v>
      </c>
      <c r="D18" s="26">
        <v>13</v>
      </c>
      <c r="E18" s="26">
        <v>0</v>
      </c>
      <c r="F18" s="26">
        <v>10</v>
      </c>
      <c r="G18" s="26">
        <v>12</v>
      </c>
      <c r="H18" s="26">
        <v>12</v>
      </c>
      <c r="I18" s="26">
        <v>8</v>
      </c>
      <c r="J18" s="26">
        <v>10</v>
      </c>
      <c r="K18" s="26">
        <v>12</v>
      </c>
      <c r="L18" s="26">
        <v>6</v>
      </c>
      <c r="M18" s="26"/>
      <c r="N18" s="27"/>
      <c r="O18" s="25">
        <f>IF(B18="","",SUM(C18:M18)-(N18))</f>
        <v>83</v>
      </c>
      <c r="P18" s="122"/>
      <c r="Q18" s="92">
        <f t="shared" ref="Q18:Q41" si="1">SUM(C18:E18)</f>
        <v>13</v>
      </c>
    </row>
    <row r="19" spans="1:19" ht="15.75" customHeight="1" x14ac:dyDescent="0.25">
      <c r="A19" s="67">
        <v>14</v>
      </c>
      <c r="B19" s="22">
        <v>44</v>
      </c>
      <c r="C19" s="40"/>
      <c r="D19" s="40">
        <v>12</v>
      </c>
      <c r="E19" s="40"/>
      <c r="F19" s="40">
        <v>6</v>
      </c>
      <c r="G19" s="40">
        <v>9</v>
      </c>
      <c r="H19" s="40">
        <v>12</v>
      </c>
      <c r="I19" s="40">
        <v>15</v>
      </c>
      <c r="J19" s="40">
        <v>9</v>
      </c>
      <c r="K19" s="40">
        <v>12</v>
      </c>
      <c r="L19" s="40">
        <v>6</v>
      </c>
      <c r="M19" s="40"/>
      <c r="N19" s="40"/>
      <c r="O19" s="25">
        <f>IF(B19="","",SUM(C19:M19)-(N19))</f>
        <v>81</v>
      </c>
      <c r="P19" s="75"/>
      <c r="Q19" s="92">
        <f t="shared" si="1"/>
        <v>12</v>
      </c>
    </row>
    <row r="20" spans="1:19" ht="15.75" customHeight="1" x14ac:dyDescent="0.25">
      <c r="A20" s="67">
        <v>15</v>
      </c>
      <c r="B20" s="22">
        <v>46</v>
      </c>
      <c r="C20" s="26">
        <v>15</v>
      </c>
      <c r="D20" s="26">
        <v>9</v>
      </c>
      <c r="E20" s="26"/>
      <c r="F20" s="26">
        <v>6</v>
      </c>
      <c r="G20" s="26">
        <v>9</v>
      </c>
      <c r="H20" s="26">
        <v>9</v>
      </c>
      <c r="I20" s="26">
        <v>6</v>
      </c>
      <c r="J20" s="26">
        <v>12</v>
      </c>
      <c r="K20" s="26">
        <v>9</v>
      </c>
      <c r="L20" s="26">
        <v>6</v>
      </c>
      <c r="M20" s="26"/>
      <c r="N20" s="27"/>
      <c r="O20" s="25">
        <f>IF(B20="","",SUM(C20:M20)-(N20))</f>
        <v>81</v>
      </c>
      <c r="P20" s="122"/>
      <c r="Q20" s="92">
        <f t="shared" si="1"/>
        <v>24</v>
      </c>
    </row>
    <row r="21" spans="1:19" ht="15.75" customHeight="1" x14ac:dyDescent="0.25">
      <c r="A21" s="67">
        <v>16</v>
      </c>
      <c r="B21" s="22">
        <v>67</v>
      </c>
      <c r="C21" s="40">
        <v>12</v>
      </c>
      <c r="D21" s="40">
        <v>9</v>
      </c>
      <c r="E21" s="40">
        <v>0</v>
      </c>
      <c r="F21" s="40">
        <v>6</v>
      </c>
      <c r="G21" s="40">
        <v>12</v>
      </c>
      <c r="H21" s="40">
        <v>12</v>
      </c>
      <c r="I21" s="40">
        <v>9</v>
      </c>
      <c r="J21" s="40">
        <v>6</v>
      </c>
      <c r="K21" s="40">
        <v>9</v>
      </c>
      <c r="L21" s="40">
        <v>6</v>
      </c>
      <c r="M21" s="40"/>
      <c r="N21" s="40"/>
      <c r="O21" s="25">
        <f>IF(B21="","",SUM(C21:M21)-(N21))</f>
        <v>81</v>
      </c>
      <c r="P21" s="122"/>
      <c r="Q21" s="92">
        <f t="shared" si="1"/>
        <v>21</v>
      </c>
    </row>
    <row r="22" spans="1:19" ht="15.75" customHeight="1" x14ac:dyDescent="0.25">
      <c r="A22" s="67">
        <v>17</v>
      </c>
      <c r="B22" s="22" t="s">
        <v>150</v>
      </c>
      <c r="C22" s="26">
        <v>0</v>
      </c>
      <c r="D22" s="26">
        <v>0</v>
      </c>
      <c r="E22" s="26">
        <v>0</v>
      </c>
      <c r="F22" s="26">
        <v>9</v>
      </c>
      <c r="G22" s="26">
        <v>12</v>
      </c>
      <c r="H22" s="26">
        <v>13</v>
      </c>
      <c r="I22" s="26">
        <v>9</v>
      </c>
      <c r="J22" s="26">
        <v>13</v>
      </c>
      <c r="K22" s="26">
        <v>10</v>
      </c>
      <c r="L22" s="26">
        <v>8</v>
      </c>
      <c r="M22" s="26"/>
      <c r="N22" s="27"/>
      <c r="O22" s="25">
        <f>IF(B22="","",SUM(C22:M22)-(N22))</f>
        <v>74</v>
      </c>
      <c r="P22" s="122"/>
      <c r="Q22" s="92">
        <f t="shared" si="1"/>
        <v>0</v>
      </c>
    </row>
    <row r="23" spans="1:19" ht="15.75" customHeight="1" x14ac:dyDescent="0.25">
      <c r="A23" s="67">
        <v>18</v>
      </c>
      <c r="B23" s="22" t="s">
        <v>150</v>
      </c>
      <c r="C23" s="26">
        <v>0</v>
      </c>
      <c r="D23" s="26">
        <v>0</v>
      </c>
      <c r="E23" s="26">
        <v>0</v>
      </c>
      <c r="F23" s="26">
        <v>9</v>
      </c>
      <c r="G23" s="26">
        <v>12</v>
      </c>
      <c r="H23" s="26">
        <v>13</v>
      </c>
      <c r="I23" s="26">
        <v>9</v>
      </c>
      <c r="J23" s="26">
        <v>13</v>
      </c>
      <c r="K23" s="26">
        <v>10</v>
      </c>
      <c r="L23" s="26">
        <v>8</v>
      </c>
      <c r="M23" s="26"/>
      <c r="N23" s="27"/>
      <c r="O23" s="25">
        <f>IF(B23="","",SUM(C23:M23)-(N23))</f>
        <v>74</v>
      </c>
      <c r="P23" s="122"/>
      <c r="Q23" s="92">
        <f t="shared" si="1"/>
        <v>0</v>
      </c>
    </row>
    <row r="24" spans="1:19" ht="15.75" customHeight="1" x14ac:dyDescent="0.25">
      <c r="A24" s="67">
        <v>19</v>
      </c>
      <c r="B24" s="22">
        <v>29</v>
      </c>
      <c r="C24" s="26"/>
      <c r="D24" s="26">
        <v>12</v>
      </c>
      <c r="E24" s="26"/>
      <c r="F24" s="26">
        <v>9</v>
      </c>
      <c r="G24" s="26">
        <v>12</v>
      </c>
      <c r="H24" s="26">
        <v>12</v>
      </c>
      <c r="I24" s="26">
        <v>9</v>
      </c>
      <c r="J24" s="26">
        <v>9</v>
      </c>
      <c r="K24" s="26">
        <v>9</v>
      </c>
      <c r="L24" s="26"/>
      <c r="M24" s="26"/>
      <c r="N24" s="27"/>
      <c r="O24" s="25">
        <f>IF(B24="","",SUM(C24:M24)-(N24))</f>
        <v>72</v>
      </c>
      <c r="P24" s="122"/>
      <c r="Q24" s="92">
        <f t="shared" si="1"/>
        <v>12</v>
      </c>
    </row>
    <row r="25" spans="1:19" ht="15.75" customHeight="1" x14ac:dyDescent="0.25">
      <c r="A25" s="67">
        <v>20</v>
      </c>
      <c r="B25" s="22">
        <v>34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>
        <f>IF(B25="","",SUM(C25:M25)-(N25))</f>
        <v>0</v>
      </c>
      <c r="P25" s="75"/>
      <c r="Q25" s="92">
        <f t="shared" si="1"/>
        <v>0</v>
      </c>
    </row>
    <row r="26" spans="1:19" ht="15.75" customHeight="1" x14ac:dyDescent="0.25">
      <c r="A26" s="67"/>
      <c r="B26" s="2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5" t="str">
        <f t="shared" ref="O6:O26" si="2">IF(B26="","",SUM(C26:M26)-(N26))</f>
        <v/>
      </c>
      <c r="P26" s="75"/>
      <c r="Q26" s="92">
        <f t="shared" si="1"/>
        <v>0</v>
      </c>
    </row>
    <row r="27" spans="1:19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/>
      <c r="P27" s="75"/>
      <c r="Q27" s="92">
        <f t="shared" si="1"/>
        <v>0</v>
      </c>
    </row>
    <row r="28" spans="1:19" ht="15.75" customHeight="1" x14ac:dyDescent="0.25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/>
      <c r="P28" s="122"/>
      <c r="Q28" s="92">
        <f t="shared" si="1"/>
        <v>0</v>
      </c>
    </row>
    <row r="29" spans="1:19" ht="15.75" customHeight="1" x14ac:dyDescent="0.25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/>
      <c r="P29" s="122"/>
      <c r="Q29" s="92">
        <f t="shared" si="1"/>
        <v>0</v>
      </c>
    </row>
    <row r="30" spans="1:19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/>
      <c r="P30" s="122"/>
      <c r="Q30" s="92">
        <f t="shared" si="1"/>
        <v>0</v>
      </c>
    </row>
    <row r="31" spans="1:19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/>
      <c r="P31" s="122"/>
      <c r="Q31" s="92">
        <f t="shared" si="1"/>
        <v>0</v>
      </c>
    </row>
    <row r="32" spans="1:19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122"/>
      <c r="Q32" s="92">
        <f t="shared" si="1"/>
        <v>0</v>
      </c>
      <c r="R32" s="93"/>
      <c r="S32" s="93"/>
    </row>
    <row r="33" spans="1:17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/>
      <c r="P33" s="122"/>
      <c r="Q33" s="92">
        <f t="shared" si="1"/>
        <v>0</v>
      </c>
    </row>
    <row r="34" spans="1:17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/>
      <c r="P34" s="122"/>
      <c r="Q34" s="92">
        <f t="shared" si="1"/>
        <v>0</v>
      </c>
    </row>
    <row r="35" spans="1:17" ht="15.75" customHeight="1" x14ac:dyDescent="0.25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/>
      <c r="P35" s="122"/>
      <c r="Q35" s="92">
        <f t="shared" si="1"/>
        <v>0</v>
      </c>
    </row>
    <row r="36" spans="1:17" ht="15.75" customHeight="1" x14ac:dyDescent="0.25">
      <c r="A36" s="67"/>
      <c r="B36" s="2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5"/>
      <c r="P36" s="122"/>
      <c r="Q36" s="92">
        <f t="shared" si="1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/>
      <c r="P37" s="122"/>
      <c r="Q37" s="92">
        <f t="shared" si="1"/>
        <v>0</v>
      </c>
    </row>
    <row r="38" spans="1:17" ht="15.75" customHeight="1" x14ac:dyDescent="0.25">
      <c r="A38" s="67"/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/>
      <c r="P38" s="122"/>
      <c r="Q38" s="92">
        <f t="shared" si="1"/>
        <v>0</v>
      </c>
    </row>
    <row r="39" spans="1:17" ht="15.75" customHeight="1" x14ac:dyDescent="0.25">
      <c r="A39" s="67"/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/>
      <c r="P39" s="122"/>
      <c r="Q39" s="92">
        <f t="shared" si="1"/>
        <v>0</v>
      </c>
    </row>
    <row r="40" spans="1:17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/>
      <c r="P40" s="122"/>
      <c r="Q40" s="92">
        <f t="shared" si="1"/>
        <v>0</v>
      </c>
    </row>
    <row r="41" spans="1:17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/>
      <c r="P41" s="122"/>
      <c r="Q41" s="92">
        <f t="shared" si="1"/>
        <v>0</v>
      </c>
    </row>
  </sheetData>
  <sortState ref="B6:O25">
    <sortCondition descending="1" ref="O6:O25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S16" sqref="S16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89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90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603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123</v>
      </c>
      <c r="U3" s="159"/>
    </row>
    <row r="4" spans="1:81" ht="23.25" customHeight="1" x14ac:dyDescent="0.25">
      <c r="B4" s="302"/>
      <c r="C4" s="303"/>
      <c r="D4" s="303"/>
      <c r="E4" s="299">
        <f>SUM(O6:O17)</f>
        <v>603</v>
      </c>
      <c r="F4" s="296"/>
      <c r="G4" s="307"/>
      <c r="H4" s="308"/>
      <c r="I4" s="308"/>
      <c r="J4" s="308"/>
      <c r="K4" s="254">
        <f>SUM(Q6:Q17)</f>
        <v>123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/>
      <c r="B6" s="326">
        <v>12</v>
      </c>
      <c r="C6" s="26">
        <v>12</v>
      </c>
      <c r="D6" s="26"/>
      <c r="E6" s="26"/>
      <c r="F6" s="26">
        <v>9</v>
      </c>
      <c r="G6" s="26">
        <v>12</v>
      </c>
      <c r="H6" s="26">
        <v>12</v>
      </c>
      <c r="I6" s="26">
        <v>9</v>
      </c>
      <c r="J6" s="26">
        <v>9</v>
      </c>
      <c r="K6" s="26">
        <v>6</v>
      </c>
      <c r="L6" s="26">
        <v>8</v>
      </c>
      <c r="M6" s="26"/>
      <c r="N6" s="27">
        <v>1</v>
      </c>
      <c r="O6" s="25">
        <f t="shared" ref="O6:O28" si="0">IF(B6="","",SUM(C6:M6)-(N6))</f>
        <v>76</v>
      </c>
      <c r="P6" s="122"/>
      <c r="Q6" s="92">
        <f t="shared" ref="Q6:Q21" si="1">SUM(C6:E6)</f>
        <v>12</v>
      </c>
    </row>
    <row r="7" spans="1:81" ht="15.75" customHeight="1" x14ac:dyDescent="0.25">
      <c r="A7" s="67"/>
      <c r="B7" s="326">
        <v>11</v>
      </c>
      <c r="C7" s="26"/>
      <c r="D7" s="26"/>
      <c r="E7" s="26"/>
      <c r="F7" s="26">
        <v>8</v>
      </c>
      <c r="G7" s="26">
        <v>9</v>
      </c>
      <c r="H7" s="26">
        <v>9</v>
      </c>
      <c r="I7" s="26">
        <v>7</v>
      </c>
      <c r="J7" s="26">
        <v>6</v>
      </c>
      <c r="K7" s="26">
        <v>6</v>
      </c>
      <c r="L7" s="26">
        <v>9</v>
      </c>
      <c r="M7" s="26"/>
      <c r="N7" s="27"/>
      <c r="O7" s="25">
        <f t="shared" si="0"/>
        <v>54</v>
      </c>
      <c r="P7" s="122"/>
      <c r="Q7" s="92">
        <f t="shared" si="1"/>
        <v>0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/>
      <c r="B8" s="326">
        <v>13</v>
      </c>
      <c r="C8" s="26">
        <v>12</v>
      </c>
      <c r="D8" s="26"/>
      <c r="E8" s="26"/>
      <c r="F8" s="26">
        <v>9</v>
      </c>
      <c r="G8" s="26">
        <v>13</v>
      </c>
      <c r="H8" s="26">
        <v>12</v>
      </c>
      <c r="I8" s="26">
        <v>9</v>
      </c>
      <c r="J8" s="26">
        <v>9</v>
      </c>
      <c r="K8" s="26">
        <v>6</v>
      </c>
      <c r="L8" s="26">
        <v>6</v>
      </c>
      <c r="M8" s="26"/>
      <c r="N8" s="27"/>
      <c r="O8" s="25">
        <f t="shared" si="0"/>
        <v>76</v>
      </c>
      <c r="P8" s="122"/>
      <c r="Q8" s="92">
        <f t="shared" si="1"/>
        <v>12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/>
      <c r="B9" s="326">
        <v>43</v>
      </c>
      <c r="C9" s="26"/>
      <c r="D9" s="26"/>
      <c r="E9" s="26"/>
      <c r="F9" s="26">
        <v>7</v>
      </c>
      <c r="G9" s="26">
        <v>9</v>
      </c>
      <c r="H9" s="26">
        <v>12</v>
      </c>
      <c r="I9" s="26">
        <v>8</v>
      </c>
      <c r="J9" s="26">
        <v>7</v>
      </c>
      <c r="K9" s="26">
        <v>9</v>
      </c>
      <c r="L9" s="26">
        <v>6</v>
      </c>
      <c r="M9" s="26"/>
      <c r="N9" s="27"/>
      <c r="O9" s="25">
        <f t="shared" si="0"/>
        <v>58</v>
      </c>
      <c r="P9" s="122"/>
      <c r="Q9" s="92">
        <f t="shared" si="1"/>
        <v>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/>
      <c r="B10" s="335" t="s">
        <v>129</v>
      </c>
      <c r="C10" s="26">
        <v>15</v>
      </c>
      <c r="D10" s="26">
        <v>9</v>
      </c>
      <c r="E10" s="26"/>
      <c r="F10" s="26">
        <v>6</v>
      </c>
      <c r="G10" s="26">
        <v>9</v>
      </c>
      <c r="H10" s="26">
        <v>15</v>
      </c>
      <c r="I10" s="26">
        <v>6</v>
      </c>
      <c r="J10" s="26">
        <v>6</v>
      </c>
      <c r="K10" s="26">
        <v>9</v>
      </c>
      <c r="L10" s="26">
        <v>6</v>
      </c>
      <c r="M10" s="26"/>
      <c r="N10" s="27"/>
      <c r="O10" s="25">
        <f t="shared" si="0"/>
        <v>81</v>
      </c>
      <c r="P10" s="122"/>
      <c r="Q10" s="92">
        <f t="shared" si="1"/>
        <v>24</v>
      </c>
    </row>
    <row r="11" spans="1:81" ht="15.75" customHeight="1" x14ac:dyDescent="0.25">
      <c r="A11" s="67"/>
      <c r="B11" s="335" t="s">
        <v>130</v>
      </c>
      <c r="C11" s="26">
        <v>15</v>
      </c>
      <c r="D11" s="26">
        <v>9</v>
      </c>
      <c r="E11" s="26"/>
      <c r="F11" s="26">
        <v>6</v>
      </c>
      <c r="G11" s="26">
        <v>9</v>
      </c>
      <c r="H11" s="26">
        <v>12</v>
      </c>
      <c r="I11" s="26">
        <v>9</v>
      </c>
      <c r="J11" s="26">
        <v>6</v>
      </c>
      <c r="K11" s="26">
        <v>9</v>
      </c>
      <c r="L11" s="26">
        <v>6</v>
      </c>
      <c r="M11" s="26"/>
      <c r="N11" s="27"/>
      <c r="O11" s="25">
        <f t="shared" si="0"/>
        <v>81</v>
      </c>
      <c r="P11" s="122"/>
      <c r="Q11" s="92">
        <f t="shared" si="1"/>
        <v>24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/>
      <c r="B12" s="335" t="s">
        <v>108</v>
      </c>
      <c r="C12" s="26">
        <v>15</v>
      </c>
      <c r="D12" s="26">
        <v>9</v>
      </c>
      <c r="E12" s="26"/>
      <c r="F12" s="26">
        <v>6</v>
      </c>
      <c r="G12" s="26">
        <v>9</v>
      </c>
      <c r="H12" s="26">
        <v>15</v>
      </c>
      <c r="I12" s="26">
        <v>9</v>
      </c>
      <c r="J12" s="26">
        <v>9</v>
      </c>
      <c r="K12" s="26">
        <v>6</v>
      </c>
      <c r="L12" s="26">
        <v>6</v>
      </c>
      <c r="M12" s="26"/>
      <c r="N12" s="27"/>
      <c r="O12" s="25">
        <f t="shared" si="0"/>
        <v>84</v>
      </c>
      <c r="P12" s="122"/>
      <c r="Q12" s="92">
        <f t="shared" si="1"/>
        <v>24</v>
      </c>
    </row>
    <row r="13" spans="1:81" ht="15.75" customHeight="1" x14ac:dyDescent="0.25">
      <c r="A13" s="67"/>
      <c r="B13" s="335" t="s">
        <v>131</v>
      </c>
      <c r="C13" s="26">
        <v>15</v>
      </c>
      <c r="D13" s="26">
        <v>12</v>
      </c>
      <c r="E13" s="26"/>
      <c r="F13" s="26">
        <v>9</v>
      </c>
      <c r="G13" s="26">
        <v>9</v>
      </c>
      <c r="H13" s="26">
        <v>12</v>
      </c>
      <c r="I13" s="26">
        <v>9</v>
      </c>
      <c r="J13" s="26">
        <v>9</v>
      </c>
      <c r="K13" s="26">
        <v>9</v>
      </c>
      <c r="L13" s="26">
        <v>9</v>
      </c>
      <c r="M13" s="26"/>
      <c r="N13" s="27"/>
      <c r="O13" s="25">
        <f t="shared" si="0"/>
        <v>93</v>
      </c>
      <c r="P13" s="122"/>
      <c r="Q13" s="92">
        <f t="shared" si="1"/>
        <v>27</v>
      </c>
    </row>
    <row r="14" spans="1:81" ht="15.75" customHeight="1" x14ac:dyDescent="0.25">
      <c r="A14" s="67"/>
      <c r="B14" s="3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5" t="str">
        <f t="shared" si="0"/>
        <v/>
      </c>
      <c r="P14" s="122"/>
      <c r="Q14" s="92">
        <f t="shared" si="1"/>
        <v>0</v>
      </c>
    </row>
    <row r="15" spans="1:81" ht="15.75" customHeight="1" x14ac:dyDescent="0.25">
      <c r="A15" s="67"/>
      <c r="B15" s="3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122"/>
      <c r="Q15" s="92">
        <f t="shared" si="1"/>
        <v>0</v>
      </c>
    </row>
    <row r="16" spans="1:81" ht="15.75" customHeight="1" x14ac:dyDescent="0.25">
      <c r="A16" s="67"/>
      <c r="B16" s="34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 t="str">
        <f t="shared" si="0"/>
        <v/>
      </c>
      <c r="P16" s="122"/>
      <c r="Q16" s="92">
        <f t="shared" si="1"/>
        <v>0</v>
      </c>
    </row>
    <row r="17" spans="1:17" ht="15.75" customHeight="1" x14ac:dyDescent="0.25">
      <c r="A17" s="67"/>
      <c r="B17" s="34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122"/>
      <c r="Q17" s="92">
        <f t="shared" si="1"/>
        <v>0</v>
      </c>
    </row>
    <row r="18" spans="1:17" ht="15.75" customHeight="1" x14ac:dyDescent="0.25">
      <c r="A18" s="67"/>
      <c r="B18" s="34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 t="str">
        <f t="shared" si="0"/>
        <v/>
      </c>
      <c r="P18" s="122"/>
      <c r="Q18" s="92">
        <f t="shared" si="1"/>
        <v>0</v>
      </c>
    </row>
    <row r="19" spans="1:17" ht="15.75" customHeight="1" x14ac:dyDescent="0.25">
      <c r="A19" s="67"/>
      <c r="B19" s="34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122"/>
      <c r="Q19" s="92">
        <f t="shared" si="1"/>
        <v>0</v>
      </c>
    </row>
    <row r="20" spans="1:17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122"/>
      <c r="Q20" s="92">
        <f t="shared" si="1"/>
        <v>0</v>
      </c>
    </row>
    <row r="21" spans="1:17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122"/>
      <c r="Q21" s="92">
        <f t="shared" si="1"/>
        <v>0</v>
      </c>
    </row>
    <row r="22" spans="1:17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0"/>
        <v/>
      </c>
      <c r="P22" s="122"/>
      <c r="Q22" s="92">
        <f t="shared" ref="Q22:Q45" si="2">SUM(C22:E22)</f>
        <v>0</v>
      </c>
    </row>
    <row r="23" spans="1:17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0"/>
        <v/>
      </c>
      <c r="P23" s="75"/>
      <c r="Q23" s="92">
        <f t="shared" si="2"/>
        <v>0</v>
      </c>
    </row>
    <row r="24" spans="1:17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0"/>
        <v/>
      </c>
      <c r="P24" s="122"/>
      <c r="Q24" s="92">
        <f t="shared" si="2"/>
        <v>0</v>
      </c>
    </row>
    <row r="25" spans="1:17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122"/>
      <c r="Q25" s="92">
        <f t="shared" si="2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122"/>
      <c r="Q26" s="92">
        <f t="shared" si="2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0"/>
        <v/>
      </c>
      <c r="P27" s="122"/>
      <c r="Q27" s="92">
        <f t="shared" si="2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0"/>
        <v/>
      </c>
      <c r="P28" s="122"/>
      <c r="Q28" s="92">
        <f t="shared" si="2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ref="O29:O37" si="3">IF(B29="","",SUM(C29:M29)-(N29))</f>
        <v/>
      </c>
      <c r="P29" s="75"/>
      <c r="Q29" s="92">
        <f t="shared" si="2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3"/>
        <v/>
      </c>
      <c r="P30" s="75"/>
      <c r="Q30" s="92">
        <f t="shared" si="2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3"/>
        <v/>
      </c>
      <c r="P31" s="75"/>
      <c r="Q31" s="92">
        <f t="shared" si="2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3"/>
        <v/>
      </c>
      <c r="P32" s="122"/>
      <c r="Q32" s="92">
        <f t="shared" si="2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3"/>
        <v/>
      </c>
      <c r="P33" s="122"/>
      <c r="Q33" s="92">
        <f t="shared" si="2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3"/>
        <v/>
      </c>
      <c r="P34" s="122"/>
      <c r="Q34" s="92">
        <f t="shared" si="2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3"/>
        <v/>
      </c>
      <c r="P35" s="122"/>
      <c r="Q35" s="92">
        <f t="shared" si="2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3"/>
        <v/>
      </c>
      <c r="P36" s="122"/>
      <c r="Q36" s="92">
        <f t="shared" si="2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3"/>
        <v/>
      </c>
      <c r="P37" s="122"/>
      <c r="Q37" s="92">
        <f t="shared" si="2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ref="O38:O45" si="4">IF(B38="","",SUM(C38:M38)-(N38))</f>
        <v/>
      </c>
      <c r="P38" s="122"/>
      <c r="Q38" s="92">
        <f t="shared" si="2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4"/>
        <v/>
      </c>
      <c r="P39" s="122"/>
      <c r="Q39" s="92">
        <f t="shared" si="2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4"/>
        <v/>
      </c>
      <c r="P40" s="122"/>
      <c r="Q40" s="92">
        <f t="shared" si="2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4"/>
        <v/>
      </c>
      <c r="P41" s="122"/>
      <c r="Q41" s="92">
        <f t="shared" si="2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4"/>
        <v/>
      </c>
      <c r="P42" s="122"/>
      <c r="Q42" s="92">
        <f t="shared" si="2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4"/>
        <v/>
      </c>
      <c r="P43" s="122"/>
      <c r="Q43" s="92">
        <f t="shared" si="2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4"/>
        <v/>
      </c>
      <c r="P44" s="122"/>
      <c r="Q44" s="92">
        <f t="shared" si="2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4"/>
        <v/>
      </c>
      <c r="P45" s="122"/>
      <c r="Q45" s="92">
        <f t="shared" si="2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zoomScaleNormal="100" workbookViewId="0">
      <pane ySplit="5" topLeftCell="A6" activePane="bottomLeft" state="frozen"/>
      <selection activeCell="U18" sqref="U18"/>
      <selection pane="bottomLeft" activeCell="R2" sqref="R2:R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64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63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SUM(O6:O13)</f>
        <v>554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147</v>
      </c>
      <c r="U3" s="159"/>
    </row>
    <row r="4" spans="1:81" ht="23.25" customHeight="1" x14ac:dyDescent="0.25">
      <c r="B4" s="302"/>
      <c r="C4" s="303"/>
      <c r="D4" s="303"/>
      <c r="E4" s="299">
        <f>SUM(O6:O13)</f>
        <v>554</v>
      </c>
      <c r="F4" s="296"/>
      <c r="G4" s="307"/>
      <c r="H4" s="308"/>
      <c r="I4" s="308"/>
      <c r="J4" s="308"/>
      <c r="K4" s="254">
        <f>SUM(Q6:Q13)</f>
        <v>147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8">
        <v>85</v>
      </c>
      <c r="C6" s="26"/>
      <c r="D6" s="26">
        <v>12</v>
      </c>
      <c r="E6" s="26"/>
      <c r="F6" s="26">
        <v>6</v>
      </c>
      <c r="G6" s="26"/>
      <c r="H6" s="26">
        <v>12</v>
      </c>
      <c r="I6" s="26">
        <v>6</v>
      </c>
      <c r="J6" s="26">
        <v>9</v>
      </c>
      <c r="K6" s="26"/>
      <c r="L6" s="26"/>
      <c r="M6" s="26"/>
      <c r="N6" s="27"/>
      <c r="O6" s="25">
        <f t="shared" ref="O6:O13" si="0">IF(B6="","",SUM(C6:M6)-(N6))</f>
        <v>45</v>
      </c>
      <c r="P6" s="122"/>
      <c r="Q6" s="92">
        <f t="shared" ref="Q6:Q13" si="1">SUM(C6:E6)</f>
        <v>12</v>
      </c>
    </row>
    <row r="7" spans="1:81" ht="15.75" customHeight="1" x14ac:dyDescent="0.25">
      <c r="A7" s="67">
        <v>2</v>
      </c>
      <c r="B7" s="328">
        <v>122</v>
      </c>
      <c r="C7" s="26"/>
      <c r="D7" s="26">
        <v>9</v>
      </c>
      <c r="E7" s="26"/>
      <c r="F7" s="26">
        <v>6</v>
      </c>
      <c r="G7" s="26">
        <v>9</v>
      </c>
      <c r="H7" s="26">
        <v>15</v>
      </c>
      <c r="I7" s="26">
        <v>6</v>
      </c>
      <c r="J7" s="26">
        <v>6</v>
      </c>
      <c r="K7" s="26"/>
      <c r="L7" s="26"/>
      <c r="M7" s="26"/>
      <c r="N7" s="27"/>
      <c r="O7" s="25">
        <f t="shared" si="0"/>
        <v>51</v>
      </c>
      <c r="P7" s="122"/>
      <c r="Q7" s="92">
        <f t="shared" si="1"/>
        <v>9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8">
        <v>71</v>
      </c>
      <c r="C8" s="26">
        <v>12</v>
      </c>
      <c r="D8" s="26">
        <v>9</v>
      </c>
      <c r="E8" s="26"/>
      <c r="F8" s="26">
        <v>6</v>
      </c>
      <c r="G8" s="26">
        <v>9</v>
      </c>
      <c r="H8" s="26">
        <v>15</v>
      </c>
      <c r="I8" s="26">
        <v>9</v>
      </c>
      <c r="J8" s="26">
        <v>9</v>
      </c>
      <c r="K8" s="26"/>
      <c r="L8" s="26">
        <v>6</v>
      </c>
      <c r="M8" s="26"/>
      <c r="N8" s="27"/>
      <c r="O8" s="25">
        <f t="shared" si="0"/>
        <v>75</v>
      </c>
      <c r="P8" s="122"/>
      <c r="Q8" s="92">
        <f t="shared" si="1"/>
        <v>21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8">
        <v>87</v>
      </c>
      <c r="C9" s="26"/>
      <c r="D9" s="26">
        <v>9</v>
      </c>
      <c r="E9" s="26"/>
      <c r="F9" s="26">
        <v>9</v>
      </c>
      <c r="G9" s="26">
        <v>9</v>
      </c>
      <c r="H9" s="26">
        <v>12</v>
      </c>
      <c r="I9" s="26">
        <v>6</v>
      </c>
      <c r="J9" s="26">
        <v>9</v>
      </c>
      <c r="K9" s="26"/>
      <c r="L9" s="26"/>
      <c r="M9" s="26"/>
      <c r="N9" s="27"/>
      <c r="O9" s="25">
        <f t="shared" si="0"/>
        <v>54</v>
      </c>
      <c r="P9" s="122"/>
      <c r="Q9" s="92">
        <f t="shared" si="1"/>
        <v>9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8">
        <v>79</v>
      </c>
      <c r="C10" s="26">
        <v>15</v>
      </c>
      <c r="D10" s="26">
        <v>9</v>
      </c>
      <c r="E10" s="26"/>
      <c r="F10" s="26">
        <v>6</v>
      </c>
      <c r="G10" s="26">
        <v>9</v>
      </c>
      <c r="H10" s="26">
        <v>12</v>
      </c>
      <c r="I10" s="26">
        <v>6</v>
      </c>
      <c r="J10" s="26">
        <v>9</v>
      </c>
      <c r="K10" s="26">
        <v>9</v>
      </c>
      <c r="L10" s="26">
        <v>9</v>
      </c>
      <c r="M10" s="26"/>
      <c r="N10" s="27"/>
      <c r="O10" s="25">
        <f t="shared" si="0"/>
        <v>84</v>
      </c>
      <c r="P10" s="122"/>
      <c r="Q10" s="92">
        <f t="shared" si="1"/>
        <v>24</v>
      </c>
    </row>
    <row r="11" spans="1:81" ht="15.75" customHeight="1" x14ac:dyDescent="0.25">
      <c r="A11" s="67">
        <v>6</v>
      </c>
      <c r="B11" s="328">
        <v>116</v>
      </c>
      <c r="C11" s="26">
        <v>15</v>
      </c>
      <c r="D11" s="26">
        <v>9</v>
      </c>
      <c r="E11" s="26"/>
      <c r="F11" s="26">
        <v>6</v>
      </c>
      <c r="G11" s="26">
        <v>9</v>
      </c>
      <c r="H11" s="26">
        <v>12</v>
      </c>
      <c r="I11" s="26">
        <v>9</v>
      </c>
      <c r="J11" s="26">
        <v>6</v>
      </c>
      <c r="K11" s="26">
        <v>6</v>
      </c>
      <c r="L11" s="26">
        <v>9</v>
      </c>
      <c r="M11" s="26"/>
      <c r="N11" s="27"/>
      <c r="O11" s="25">
        <f t="shared" si="0"/>
        <v>81</v>
      </c>
      <c r="P11" s="122"/>
      <c r="Q11" s="92">
        <f t="shared" si="1"/>
        <v>24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28">
        <v>115</v>
      </c>
      <c r="C12" s="26">
        <v>15</v>
      </c>
      <c r="D12" s="26">
        <v>9</v>
      </c>
      <c r="E12" s="26"/>
      <c r="F12" s="26">
        <v>6</v>
      </c>
      <c r="G12" s="26">
        <v>9</v>
      </c>
      <c r="H12" s="26">
        <v>12</v>
      </c>
      <c r="I12" s="26">
        <v>9</v>
      </c>
      <c r="J12" s="26">
        <v>9</v>
      </c>
      <c r="K12" s="26">
        <v>6</v>
      </c>
      <c r="L12" s="26">
        <v>6</v>
      </c>
      <c r="M12" s="26"/>
      <c r="N12" s="27"/>
      <c r="O12" s="25">
        <f t="shared" si="0"/>
        <v>81</v>
      </c>
      <c r="P12" s="122"/>
      <c r="Q12" s="92">
        <f t="shared" si="1"/>
        <v>24</v>
      </c>
    </row>
    <row r="13" spans="1:81" ht="15.75" customHeight="1" x14ac:dyDescent="0.25">
      <c r="A13" s="67">
        <v>8</v>
      </c>
      <c r="B13" s="328">
        <v>55</v>
      </c>
      <c r="C13" s="26">
        <v>15</v>
      </c>
      <c r="D13" s="26">
        <v>9</v>
      </c>
      <c r="E13" s="26"/>
      <c r="F13" s="26">
        <v>6</v>
      </c>
      <c r="G13" s="26">
        <v>9</v>
      </c>
      <c r="H13" s="26">
        <v>15</v>
      </c>
      <c r="I13" s="26">
        <v>9</v>
      </c>
      <c r="J13" s="26">
        <v>6</v>
      </c>
      <c r="K13" s="26">
        <v>9</v>
      </c>
      <c r="L13" s="26">
        <v>6</v>
      </c>
      <c r="M13" s="26"/>
      <c r="N13" s="27">
        <v>1</v>
      </c>
      <c r="O13" s="25">
        <f t="shared" si="0"/>
        <v>83</v>
      </c>
      <c r="P13" s="122"/>
      <c r="Q13" s="92">
        <f t="shared" si="1"/>
        <v>24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/>
      <c r="P14" s="122"/>
      <c r="Q14" s="92">
        <f t="shared" ref="Q14:Q40" si="2">SUM(C14:E14)</f>
        <v>0</v>
      </c>
    </row>
    <row r="15" spans="1:81" ht="15.75" customHeight="1" x14ac:dyDescent="0.25">
      <c r="A15" s="67"/>
      <c r="B15" s="2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5"/>
      <c r="P15" s="122"/>
      <c r="Q15" s="92">
        <f t="shared" si="2"/>
        <v>0</v>
      </c>
    </row>
    <row r="16" spans="1:81" ht="15.75" customHeight="1" x14ac:dyDescent="0.25">
      <c r="A16" s="67"/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/>
      <c r="P16" s="122"/>
      <c r="Q16" s="92">
        <f t="shared" si="2"/>
        <v>0</v>
      </c>
    </row>
    <row r="17" spans="1:19" ht="15.75" customHeight="1" x14ac:dyDescent="0.25">
      <c r="A17" s="67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122"/>
      <c r="Q17" s="92">
        <f t="shared" si="2"/>
        <v>0</v>
      </c>
    </row>
    <row r="18" spans="1:19" ht="15.75" customHeight="1" x14ac:dyDescent="0.25">
      <c r="A18" s="67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75"/>
      <c r="Q18" s="92">
        <f t="shared" si="2"/>
        <v>0</v>
      </c>
    </row>
    <row r="19" spans="1:19" ht="15.75" customHeight="1" x14ac:dyDescent="0.25">
      <c r="A19" s="67"/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122"/>
      <c r="Q19" s="92">
        <f t="shared" si="2"/>
        <v>0</v>
      </c>
    </row>
    <row r="20" spans="1:19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/>
      <c r="P20" s="122"/>
      <c r="Q20" s="92">
        <f t="shared" si="2"/>
        <v>0</v>
      </c>
    </row>
    <row r="21" spans="1:19" ht="15.75" customHeight="1" x14ac:dyDescent="0.25">
      <c r="A21" s="67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122"/>
      <c r="Q21" s="92">
        <f t="shared" si="2"/>
        <v>0</v>
      </c>
    </row>
    <row r="22" spans="1:19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122"/>
      <c r="Q22" s="92">
        <f t="shared" si="2"/>
        <v>0</v>
      </c>
    </row>
    <row r="23" spans="1:19" ht="15.75" customHeight="1" x14ac:dyDescent="0.25">
      <c r="A23" s="67"/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/>
      <c r="P23" s="122"/>
      <c r="Q23" s="92">
        <f t="shared" si="2"/>
        <v>0</v>
      </c>
    </row>
    <row r="24" spans="1:19" ht="15.75" customHeight="1" x14ac:dyDescent="0.25">
      <c r="A24" s="67"/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/>
      <c r="P24" s="75"/>
      <c r="Q24" s="92">
        <f t="shared" si="2"/>
        <v>0</v>
      </c>
    </row>
    <row r="25" spans="1:19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/>
      <c r="P25" s="75"/>
      <c r="Q25" s="92">
        <f t="shared" si="2"/>
        <v>0</v>
      </c>
    </row>
    <row r="26" spans="1:19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/>
      <c r="P26" s="75"/>
      <c r="Q26" s="92">
        <f t="shared" si="2"/>
        <v>0</v>
      </c>
    </row>
    <row r="27" spans="1:19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/>
      <c r="P27" s="122"/>
      <c r="Q27" s="92">
        <f t="shared" si="2"/>
        <v>0</v>
      </c>
    </row>
    <row r="28" spans="1:19" ht="15.75" customHeight="1" x14ac:dyDescent="0.25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/>
      <c r="P28" s="122"/>
      <c r="Q28" s="92">
        <f t="shared" si="2"/>
        <v>0</v>
      </c>
    </row>
    <row r="29" spans="1:19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122"/>
      <c r="Q29" s="92">
        <f t="shared" si="2"/>
        <v>0</v>
      </c>
    </row>
    <row r="30" spans="1:19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/>
      <c r="P30" s="122"/>
      <c r="Q30" s="92">
        <f t="shared" si="2"/>
        <v>0</v>
      </c>
    </row>
    <row r="31" spans="1:19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122"/>
      <c r="Q31" s="92">
        <f t="shared" si="2"/>
        <v>0</v>
      </c>
      <c r="R31" s="93"/>
      <c r="S31" s="93"/>
    </row>
    <row r="32" spans="1:19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122"/>
      <c r="Q32" s="92">
        <f t="shared" si="2"/>
        <v>0</v>
      </c>
    </row>
    <row r="33" spans="1:17" ht="15.75" customHeight="1" x14ac:dyDescent="0.25">
      <c r="A33" s="67"/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/>
      <c r="P33" s="122"/>
      <c r="Q33" s="92">
        <f t="shared" si="2"/>
        <v>0</v>
      </c>
    </row>
    <row r="34" spans="1:17" ht="15.75" customHeight="1" x14ac:dyDescent="0.25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/>
      <c r="P34" s="122"/>
      <c r="Q34" s="92">
        <f t="shared" si="2"/>
        <v>0</v>
      </c>
    </row>
    <row r="35" spans="1:17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/>
      <c r="P35" s="122"/>
      <c r="Q35" s="92">
        <f t="shared" si="2"/>
        <v>0</v>
      </c>
    </row>
    <row r="36" spans="1:17" ht="15.75" customHeight="1" x14ac:dyDescent="0.25">
      <c r="A36" s="67"/>
      <c r="B36" s="2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5"/>
      <c r="P36" s="122"/>
      <c r="Q36" s="92">
        <f t="shared" si="2"/>
        <v>0</v>
      </c>
    </row>
    <row r="37" spans="1:17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2"/>
      <c r="Q37" s="92">
        <f t="shared" si="2"/>
        <v>0</v>
      </c>
    </row>
    <row r="38" spans="1:17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/>
      <c r="P38" s="122"/>
      <c r="Q38" s="92">
        <f t="shared" si="2"/>
        <v>0</v>
      </c>
    </row>
    <row r="39" spans="1:17" ht="15.75" customHeight="1" x14ac:dyDescent="0.25">
      <c r="A39" s="67"/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/>
      <c r="P39" s="122"/>
      <c r="Q39" s="92">
        <f t="shared" si="2"/>
        <v>0</v>
      </c>
    </row>
    <row r="40" spans="1:17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/>
      <c r="P40" s="122"/>
      <c r="Q40" s="92">
        <f t="shared" si="2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zoomScale="110" zoomScaleNormal="110" workbookViewId="0">
      <pane ySplit="1" topLeftCell="A2" activePane="bottomLeft" state="frozen"/>
      <selection activeCell="AB5" sqref="AB5"/>
      <selection pane="bottomLeft" activeCell="U156" sqref="U156:U157"/>
    </sheetView>
  </sheetViews>
  <sheetFormatPr defaultColWidth="9.140625" defaultRowHeight="15.75" customHeight="1" x14ac:dyDescent="0.25"/>
  <cols>
    <col min="1" max="1" width="3.5703125" style="78" customWidth="1"/>
    <col min="2" max="2" width="3.5703125" style="1" customWidth="1"/>
    <col min="3" max="3" width="29.5703125" style="60" bestFit="1" customWidth="1"/>
    <col min="4" max="4" width="6.5703125" style="1" customWidth="1"/>
    <col min="5" max="5" width="4.140625" style="3" customWidth="1"/>
    <col min="6" max="6" width="3.28515625" style="3" customWidth="1"/>
    <col min="7" max="18" width="4.28515625" style="30" customWidth="1"/>
    <col min="19" max="19" width="4.28515625" style="1" customWidth="1"/>
    <col min="20" max="20" width="4.28515625" style="86" customWidth="1"/>
    <col min="21" max="21" width="5.42578125" style="73" bestFit="1" customWidth="1"/>
    <col min="22" max="22" width="11.28515625" style="2" customWidth="1"/>
    <col min="23" max="16384" width="9.140625" style="1"/>
  </cols>
  <sheetData>
    <row r="1" spans="1:23" s="53" customFormat="1" ht="15.75" customHeight="1" x14ac:dyDescent="0.25">
      <c r="A1" s="77" t="s">
        <v>38</v>
      </c>
      <c r="B1" s="69" t="s">
        <v>37</v>
      </c>
      <c r="C1" s="54" t="s">
        <v>34</v>
      </c>
      <c r="D1" s="55" t="s">
        <v>32</v>
      </c>
      <c r="E1" s="56" t="s">
        <v>0</v>
      </c>
      <c r="F1" s="56" t="s">
        <v>1</v>
      </c>
      <c r="G1" s="57" t="s">
        <v>2</v>
      </c>
      <c r="H1" s="57" t="s">
        <v>3</v>
      </c>
      <c r="I1" s="57" t="s">
        <v>4</v>
      </c>
      <c r="J1" s="57" t="s">
        <v>21</v>
      </c>
      <c r="K1" s="57" t="s">
        <v>5</v>
      </c>
      <c r="L1" s="57" t="s">
        <v>6</v>
      </c>
      <c r="M1" s="57" t="s">
        <v>7</v>
      </c>
      <c r="N1" s="57" t="s">
        <v>8</v>
      </c>
      <c r="O1" s="57" t="s">
        <v>19</v>
      </c>
      <c r="P1" s="57" t="s">
        <v>22</v>
      </c>
      <c r="Q1" s="57" t="s">
        <v>17</v>
      </c>
      <c r="R1" s="58" t="s">
        <v>9</v>
      </c>
      <c r="S1" s="59" t="s">
        <v>15</v>
      </c>
      <c r="T1" s="59" t="s">
        <v>16</v>
      </c>
      <c r="U1" s="70" t="s">
        <v>10</v>
      </c>
      <c r="V1" s="79" t="s">
        <v>39</v>
      </c>
      <c r="W1" s="13"/>
    </row>
    <row r="2" spans="1:23" ht="15.75" customHeight="1" x14ac:dyDescent="0.2">
      <c r="A2" s="207">
        <v>20</v>
      </c>
      <c r="B2" s="218"/>
      <c r="C2" s="207" t="s">
        <v>61</v>
      </c>
      <c r="D2" s="207" t="s">
        <v>62</v>
      </c>
      <c r="E2" s="6">
        <v>63</v>
      </c>
      <c r="F2" s="17" t="s">
        <v>11</v>
      </c>
      <c r="G2" s="32">
        <v>24</v>
      </c>
      <c r="H2" s="32">
        <v>9</v>
      </c>
      <c r="I2" s="32">
        <v>9</v>
      </c>
      <c r="J2" s="32">
        <v>9</v>
      </c>
      <c r="K2" s="32">
        <v>9</v>
      </c>
      <c r="L2" s="32">
        <v>15</v>
      </c>
      <c r="M2" s="32">
        <v>9</v>
      </c>
      <c r="N2" s="32">
        <v>9</v>
      </c>
      <c r="O2" s="32">
        <v>12</v>
      </c>
      <c r="P2" s="32">
        <v>9</v>
      </c>
      <c r="Q2" s="32">
        <v>6</v>
      </c>
      <c r="R2" s="33"/>
      <c r="S2" s="45">
        <f>IF(E2="","",SUM(G2:Q2)-(R2))</f>
        <v>120</v>
      </c>
      <c r="T2" s="83" t="s">
        <v>18</v>
      </c>
      <c r="U2" s="341">
        <v>1</v>
      </c>
      <c r="V2" s="81">
        <f>SUM(G2:I2)</f>
        <v>42</v>
      </c>
    </row>
    <row r="3" spans="1:23" ht="15.75" customHeight="1" x14ac:dyDescent="0.2">
      <c r="A3" s="216"/>
      <c r="B3" s="219"/>
      <c r="C3" s="216"/>
      <c r="D3" s="208"/>
      <c r="E3" s="6">
        <v>97</v>
      </c>
      <c r="F3" s="18" t="s">
        <v>12</v>
      </c>
      <c r="G3" s="28">
        <v>18</v>
      </c>
      <c r="H3" s="28">
        <v>12</v>
      </c>
      <c r="I3" s="28">
        <v>12</v>
      </c>
      <c r="J3" s="28">
        <v>9</v>
      </c>
      <c r="K3" s="28">
        <v>9</v>
      </c>
      <c r="L3" s="28">
        <v>12</v>
      </c>
      <c r="M3" s="28">
        <v>9</v>
      </c>
      <c r="N3" s="28">
        <v>9</v>
      </c>
      <c r="O3" s="28">
        <v>12</v>
      </c>
      <c r="P3" s="28">
        <v>9</v>
      </c>
      <c r="Q3" s="28">
        <v>6</v>
      </c>
      <c r="R3" s="29"/>
      <c r="S3" s="46">
        <f>IF(E3="","",SUM(G3:Q3)-(R3))</f>
        <v>117</v>
      </c>
      <c r="T3" s="84">
        <v>2</v>
      </c>
      <c r="U3" s="342"/>
      <c r="V3" s="82">
        <f>SUM(G3:I3)</f>
        <v>42</v>
      </c>
    </row>
    <row r="4" spans="1:23" ht="15.75" customHeight="1" x14ac:dyDescent="0.2">
      <c r="A4" s="216"/>
      <c r="B4" s="219"/>
      <c r="C4" s="216"/>
      <c r="D4" s="208"/>
      <c r="E4" s="6">
        <v>82</v>
      </c>
      <c r="F4" s="18" t="s">
        <v>13</v>
      </c>
      <c r="G4" s="28">
        <v>21</v>
      </c>
      <c r="H4" s="28">
        <v>12</v>
      </c>
      <c r="I4" s="28">
        <v>9</v>
      </c>
      <c r="J4" s="28">
        <v>9</v>
      </c>
      <c r="K4" s="28">
        <v>9</v>
      </c>
      <c r="L4" s="28">
        <v>12</v>
      </c>
      <c r="M4" s="28">
        <v>9</v>
      </c>
      <c r="N4" s="28">
        <v>12</v>
      </c>
      <c r="O4" s="28">
        <v>9</v>
      </c>
      <c r="P4" s="28">
        <v>9</v>
      </c>
      <c r="Q4" s="28">
        <v>6</v>
      </c>
      <c r="R4" s="29"/>
      <c r="S4" s="46">
        <f>IF(E4="","",SUM(G4:Q4)-(R4))</f>
        <v>117</v>
      </c>
      <c r="T4" s="212">
        <f>SUM(S2:S5)+T3</f>
        <v>479</v>
      </c>
      <c r="U4" s="213"/>
      <c r="V4" s="82">
        <f>SUM(G4:I4)</f>
        <v>42</v>
      </c>
    </row>
    <row r="5" spans="1:23" ht="15.75" customHeight="1" x14ac:dyDescent="0.2">
      <c r="A5" s="216"/>
      <c r="B5" s="219"/>
      <c r="C5" s="216"/>
      <c r="D5" s="209"/>
      <c r="E5" s="6">
        <v>32</v>
      </c>
      <c r="F5" s="19" t="s">
        <v>14</v>
      </c>
      <c r="G5" s="34">
        <v>24</v>
      </c>
      <c r="H5" s="34">
        <v>9</v>
      </c>
      <c r="I5" s="34">
        <v>9</v>
      </c>
      <c r="J5" s="34">
        <v>9</v>
      </c>
      <c r="K5" s="34">
        <v>12</v>
      </c>
      <c r="L5" s="34">
        <v>15</v>
      </c>
      <c r="M5" s="34">
        <v>12</v>
      </c>
      <c r="N5" s="34">
        <v>9</v>
      </c>
      <c r="O5" s="34">
        <v>9</v>
      </c>
      <c r="P5" s="34">
        <v>9</v>
      </c>
      <c r="Q5" s="34">
        <v>6</v>
      </c>
      <c r="R5" s="35"/>
      <c r="S5" s="43">
        <f>IF(E5="","",SUM(G5:Q5)-(R5))</f>
        <v>123</v>
      </c>
      <c r="T5" s="214"/>
      <c r="U5" s="215"/>
      <c r="V5" s="82">
        <f>SUM(G5:I5)</f>
        <v>42</v>
      </c>
    </row>
    <row r="6" spans="1:23" ht="15.75" customHeight="1" x14ac:dyDescent="0.2">
      <c r="A6" s="217"/>
      <c r="B6" s="220"/>
      <c r="C6" s="209"/>
      <c r="D6" s="34"/>
      <c r="E6" s="221" t="s">
        <v>36</v>
      </c>
      <c r="F6" s="222"/>
      <c r="G6" s="34">
        <f t="shared" ref="G6:R6" si="0">SUM(G2:G5)</f>
        <v>87</v>
      </c>
      <c r="H6" s="34">
        <f t="shared" si="0"/>
        <v>42</v>
      </c>
      <c r="I6" s="34">
        <f t="shared" si="0"/>
        <v>39</v>
      </c>
      <c r="J6" s="34">
        <f t="shared" si="0"/>
        <v>36</v>
      </c>
      <c r="K6" s="34">
        <f t="shared" si="0"/>
        <v>39</v>
      </c>
      <c r="L6" s="34">
        <f t="shared" si="0"/>
        <v>54</v>
      </c>
      <c r="M6" s="34">
        <f t="shared" si="0"/>
        <v>39</v>
      </c>
      <c r="N6" s="34">
        <f t="shared" si="0"/>
        <v>39</v>
      </c>
      <c r="O6" s="34">
        <f t="shared" si="0"/>
        <v>42</v>
      </c>
      <c r="P6" s="34">
        <f t="shared" si="0"/>
        <v>36</v>
      </c>
      <c r="Q6" s="34">
        <f t="shared" si="0"/>
        <v>24</v>
      </c>
      <c r="R6" s="34">
        <f t="shared" si="0"/>
        <v>0</v>
      </c>
      <c r="S6" s="34"/>
      <c r="T6" s="41"/>
      <c r="U6" s="72"/>
      <c r="V6" s="80">
        <f>SUM(V2:V5)</f>
        <v>168</v>
      </c>
    </row>
    <row r="7" spans="1:23" ht="15.75" customHeight="1" x14ac:dyDescent="0.2">
      <c r="A7" s="207">
        <v>1</v>
      </c>
      <c r="B7" s="218"/>
      <c r="C7" s="207" t="s">
        <v>70</v>
      </c>
      <c r="D7" s="207" t="s">
        <v>71</v>
      </c>
      <c r="E7" s="6">
        <v>70</v>
      </c>
      <c r="F7" s="17" t="s">
        <v>11</v>
      </c>
      <c r="G7" s="32">
        <v>21</v>
      </c>
      <c r="H7" s="32">
        <v>9</v>
      </c>
      <c r="I7" s="32">
        <v>6</v>
      </c>
      <c r="J7" s="32">
        <v>6</v>
      </c>
      <c r="K7" s="32">
        <v>12</v>
      </c>
      <c r="L7" s="32">
        <v>12</v>
      </c>
      <c r="M7" s="32">
        <v>6</v>
      </c>
      <c r="N7" s="32">
        <v>9</v>
      </c>
      <c r="O7" s="32">
        <v>12</v>
      </c>
      <c r="P7" s="32">
        <v>9</v>
      </c>
      <c r="Q7" s="32">
        <v>6</v>
      </c>
      <c r="R7" s="33"/>
      <c r="S7" s="45">
        <f>IF(E7="","",SUM(G7:Q7)-(R7))</f>
        <v>108</v>
      </c>
      <c r="T7" s="83" t="s">
        <v>18</v>
      </c>
      <c r="U7" s="341">
        <v>2</v>
      </c>
      <c r="V7" s="81">
        <f>SUM(G7:I7)</f>
        <v>36</v>
      </c>
    </row>
    <row r="8" spans="1:23" ht="15.75" customHeight="1" x14ac:dyDescent="0.2">
      <c r="A8" s="216"/>
      <c r="B8" s="219"/>
      <c r="C8" s="216"/>
      <c r="D8" s="216"/>
      <c r="E8" s="6">
        <v>26</v>
      </c>
      <c r="F8" s="18" t="s">
        <v>12</v>
      </c>
      <c r="G8" s="28">
        <v>18</v>
      </c>
      <c r="H8" s="28">
        <v>9</v>
      </c>
      <c r="I8" s="28">
        <v>9</v>
      </c>
      <c r="J8" s="28">
        <v>12</v>
      </c>
      <c r="K8" s="28">
        <v>12</v>
      </c>
      <c r="L8" s="28">
        <v>15</v>
      </c>
      <c r="M8" s="28">
        <v>9</v>
      </c>
      <c r="N8" s="28">
        <v>12</v>
      </c>
      <c r="O8" s="28">
        <v>9</v>
      </c>
      <c r="P8" s="28">
        <v>9</v>
      </c>
      <c r="Q8" s="28">
        <v>5</v>
      </c>
      <c r="R8" s="29"/>
      <c r="S8" s="46">
        <f>IF(E8="","",SUM(G8:Q8)-(R8))</f>
        <v>119</v>
      </c>
      <c r="T8" s="84">
        <v>1</v>
      </c>
      <c r="U8" s="342"/>
      <c r="V8" s="82">
        <f>SUM(G8:I8)</f>
        <v>36</v>
      </c>
    </row>
    <row r="9" spans="1:23" ht="15.75" customHeight="1" x14ac:dyDescent="0.2">
      <c r="A9" s="216"/>
      <c r="B9" s="219"/>
      <c r="C9" s="216"/>
      <c r="D9" s="216"/>
      <c r="E9" s="6">
        <v>42</v>
      </c>
      <c r="F9" s="18" t="s">
        <v>13</v>
      </c>
      <c r="G9" s="28">
        <v>18</v>
      </c>
      <c r="H9" s="28">
        <v>9</v>
      </c>
      <c r="I9" s="28">
        <v>6</v>
      </c>
      <c r="J9" s="28">
        <v>6</v>
      </c>
      <c r="K9" s="28">
        <v>12</v>
      </c>
      <c r="L9" s="28">
        <v>15</v>
      </c>
      <c r="M9" s="28">
        <v>9</v>
      </c>
      <c r="N9" s="28">
        <v>9</v>
      </c>
      <c r="O9" s="28">
        <v>9</v>
      </c>
      <c r="P9" s="28">
        <v>6</v>
      </c>
      <c r="Q9" s="28">
        <v>4</v>
      </c>
      <c r="R9" s="29"/>
      <c r="S9" s="46">
        <f>IF(E9="","",SUM(G9:Q9)-(R9))</f>
        <v>103</v>
      </c>
      <c r="T9" s="212">
        <f>SUM(S7:S10)+T8</f>
        <v>427</v>
      </c>
      <c r="U9" s="213"/>
      <c r="V9" s="82">
        <f>SUM(G9:I9)</f>
        <v>33</v>
      </c>
    </row>
    <row r="10" spans="1:23" ht="15.75" customHeight="1" x14ac:dyDescent="0.2">
      <c r="A10" s="216"/>
      <c r="B10" s="219"/>
      <c r="C10" s="216"/>
      <c r="D10" s="217"/>
      <c r="E10" s="6">
        <v>304</v>
      </c>
      <c r="F10" s="19" t="s">
        <v>14</v>
      </c>
      <c r="G10" s="34">
        <v>15</v>
      </c>
      <c r="H10" s="34">
        <v>12</v>
      </c>
      <c r="I10" s="34">
        <v>6</v>
      </c>
      <c r="J10" s="34">
        <v>6</v>
      </c>
      <c r="K10" s="34">
        <v>9</v>
      </c>
      <c r="L10" s="34">
        <v>12</v>
      </c>
      <c r="M10" s="34">
        <v>9</v>
      </c>
      <c r="N10" s="34">
        <v>6</v>
      </c>
      <c r="O10" s="34">
        <v>9</v>
      </c>
      <c r="P10" s="34">
        <v>9</v>
      </c>
      <c r="Q10" s="34">
        <v>3</v>
      </c>
      <c r="R10" s="35"/>
      <c r="S10" s="43">
        <f>IF(E10="","",SUM(G10:Q10)-(R10))</f>
        <v>96</v>
      </c>
      <c r="T10" s="214"/>
      <c r="U10" s="215"/>
      <c r="V10" s="82">
        <f>SUM(G10:I10)</f>
        <v>33</v>
      </c>
    </row>
    <row r="11" spans="1:23" ht="15.75" customHeight="1" x14ac:dyDescent="0.2">
      <c r="A11" s="217"/>
      <c r="B11" s="220"/>
      <c r="C11" s="209"/>
      <c r="D11" s="34"/>
      <c r="E11" s="221" t="s">
        <v>36</v>
      </c>
      <c r="F11" s="222"/>
      <c r="G11" s="34">
        <f t="shared" ref="G11:R11" si="1">SUM(G7:G10)</f>
        <v>72</v>
      </c>
      <c r="H11" s="34">
        <f t="shared" si="1"/>
        <v>39</v>
      </c>
      <c r="I11" s="34">
        <f t="shared" si="1"/>
        <v>27</v>
      </c>
      <c r="J11" s="34">
        <f t="shared" si="1"/>
        <v>30</v>
      </c>
      <c r="K11" s="34">
        <f t="shared" si="1"/>
        <v>45</v>
      </c>
      <c r="L11" s="34">
        <f t="shared" si="1"/>
        <v>54</v>
      </c>
      <c r="M11" s="34">
        <f t="shared" si="1"/>
        <v>33</v>
      </c>
      <c r="N11" s="34">
        <f t="shared" si="1"/>
        <v>36</v>
      </c>
      <c r="O11" s="34">
        <f t="shared" si="1"/>
        <v>39</v>
      </c>
      <c r="P11" s="34">
        <f t="shared" si="1"/>
        <v>33</v>
      </c>
      <c r="Q11" s="34">
        <f t="shared" si="1"/>
        <v>18</v>
      </c>
      <c r="R11" s="34">
        <f t="shared" si="1"/>
        <v>0</v>
      </c>
      <c r="S11" s="34"/>
      <c r="T11" s="41"/>
      <c r="U11" s="72"/>
      <c r="V11" s="80">
        <f>SUM(V7:V10)</f>
        <v>138</v>
      </c>
    </row>
    <row r="12" spans="1:23" ht="15.75" customHeight="1" x14ac:dyDescent="0.2">
      <c r="A12" s="207">
        <v>21</v>
      </c>
      <c r="B12" s="218"/>
      <c r="C12" s="207" t="s">
        <v>68</v>
      </c>
      <c r="D12" s="207" t="s">
        <v>69</v>
      </c>
      <c r="E12" s="6">
        <v>30</v>
      </c>
      <c r="F12" s="17" t="s">
        <v>11</v>
      </c>
      <c r="G12" s="32">
        <v>18</v>
      </c>
      <c r="H12" s="32">
        <v>9</v>
      </c>
      <c r="I12" s="32"/>
      <c r="J12" s="32">
        <v>9</v>
      </c>
      <c r="K12" s="32">
        <v>12</v>
      </c>
      <c r="L12" s="32">
        <v>15</v>
      </c>
      <c r="M12" s="32">
        <v>9</v>
      </c>
      <c r="N12" s="32">
        <v>9</v>
      </c>
      <c r="O12" s="32">
        <v>12</v>
      </c>
      <c r="P12" s="32">
        <v>9</v>
      </c>
      <c r="Q12" s="32">
        <v>3</v>
      </c>
      <c r="R12" s="33"/>
      <c r="S12" s="45">
        <f>IF(E12="","",SUM(G12:Q12)-(R12))</f>
        <v>105</v>
      </c>
      <c r="T12" s="83" t="s">
        <v>18</v>
      </c>
      <c r="U12" s="341">
        <v>3</v>
      </c>
      <c r="V12" s="81">
        <f>SUM(G12:I12)</f>
        <v>27</v>
      </c>
    </row>
    <row r="13" spans="1:23" ht="15.75" customHeight="1" x14ac:dyDescent="0.2">
      <c r="A13" s="216"/>
      <c r="B13" s="219"/>
      <c r="C13" s="216"/>
      <c r="D13" s="208"/>
      <c r="E13" s="6">
        <v>17</v>
      </c>
      <c r="F13" s="18" t="s">
        <v>12</v>
      </c>
      <c r="G13" s="28">
        <v>18</v>
      </c>
      <c r="H13" s="28">
        <v>12</v>
      </c>
      <c r="I13" s="28"/>
      <c r="J13" s="28">
        <v>9</v>
      </c>
      <c r="K13" s="28">
        <v>9</v>
      </c>
      <c r="L13" s="28">
        <v>18</v>
      </c>
      <c r="M13" s="28">
        <v>9</v>
      </c>
      <c r="N13" s="28">
        <v>9</v>
      </c>
      <c r="O13" s="28">
        <v>9</v>
      </c>
      <c r="P13" s="28">
        <v>6</v>
      </c>
      <c r="Q13" s="28">
        <v>3</v>
      </c>
      <c r="R13" s="29"/>
      <c r="S13" s="46">
        <f>IF(E13="","",SUM(G13:Q13)-(R13))</f>
        <v>102</v>
      </c>
      <c r="T13" s="84">
        <v>1</v>
      </c>
      <c r="U13" s="342"/>
      <c r="V13" s="82">
        <f>SUM(G13:I13)</f>
        <v>30</v>
      </c>
    </row>
    <row r="14" spans="1:23" ht="15.75" customHeight="1" x14ac:dyDescent="0.2">
      <c r="A14" s="216"/>
      <c r="B14" s="219"/>
      <c r="C14" s="216"/>
      <c r="D14" s="208"/>
      <c r="E14" s="6">
        <v>3</v>
      </c>
      <c r="F14" s="18" t="s">
        <v>13</v>
      </c>
      <c r="G14" s="28">
        <v>18</v>
      </c>
      <c r="H14" s="28">
        <v>11</v>
      </c>
      <c r="I14" s="28"/>
      <c r="J14" s="28">
        <v>6</v>
      </c>
      <c r="K14" s="28">
        <v>9</v>
      </c>
      <c r="L14" s="28">
        <v>15</v>
      </c>
      <c r="M14" s="28">
        <v>9</v>
      </c>
      <c r="N14" s="28">
        <v>9</v>
      </c>
      <c r="O14" s="28">
        <v>9</v>
      </c>
      <c r="P14" s="28">
        <v>9</v>
      </c>
      <c r="Q14" s="28">
        <v>3</v>
      </c>
      <c r="R14" s="29"/>
      <c r="S14" s="46">
        <f>IF(E14="","",SUM(G14:Q14)-(R14))</f>
        <v>98</v>
      </c>
      <c r="T14" s="212">
        <f>SUM(S12:S15)+T13</f>
        <v>408</v>
      </c>
      <c r="U14" s="213"/>
      <c r="V14" s="82">
        <f>SUM(G14:I14)</f>
        <v>29</v>
      </c>
    </row>
    <row r="15" spans="1:23" ht="15.75" customHeight="1" x14ac:dyDescent="0.2">
      <c r="A15" s="216"/>
      <c r="B15" s="219"/>
      <c r="C15" s="216"/>
      <c r="D15" s="209"/>
      <c r="E15" s="6">
        <v>21</v>
      </c>
      <c r="F15" s="19" t="s">
        <v>14</v>
      </c>
      <c r="G15" s="34">
        <v>18</v>
      </c>
      <c r="H15" s="34">
        <v>9</v>
      </c>
      <c r="I15" s="34"/>
      <c r="J15" s="34">
        <v>9</v>
      </c>
      <c r="K15" s="34">
        <v>9</v>
      </c>
      <c r="L15" s="34">
        <v>15</v>
      </c>
      <c r="M15" s="34">
        <v>12</v>
      </c>
      <c r="N15" s="34">
        <v>9</v>
      </c>
      <c r="O15" s="34">
        <v>9</v>
      </c>
      <c r="P15" s="34">
        <v>9</v>
      </c>
      <c r="Q15" s="34">
        <v>3</v>
      </c>
      <c r="R15" s="35"/>
      <c r="S15" s="43">
        <f>IF(E15="","",SUM(G15:Q15)-(R15))</f>
        <v>102</v>
      </c>
      <c r="T15" s="214"/>
      <c r="U15" s="215"/>
      <c r="V15" s="82">
        <f>SUM(G15:I15)</f>
        <v>27</v>
      </c>
    </row>
    <row r="16" spans="1:23" ht="15.75" customHeight="1" x14ac:dyDescent="0.2">
      <c r="A16" s="217"/>
      <c r="B16" s="220"/>
      <c r="C16" s="209"/>
      <c r="D16" s="34"/>
      <c r="E16" s="221" t="s">
        <v>36</v>
      </c>
      <c r="F16" s="222"/>
      <c r="G16" s="34">
        <f t="shared" ref="G16:R16" si="2">SUM(G12:G15)</f>
        <v>72</v>
      </c>
      <c r="H16" s="34">
        <f t="shared" si="2"/>
        <v>41</v>
      </c>
      <c r="I16" s="34">
        <f t="shared" si="2"/>
        <v>0</v>
      </c>
      <c r="J16" s="34">
        <f t="shared" si="2"/>
        <v>33</v>
      </c>
      <c r="K16" s="34">
        <f t="shared" si="2"/>
        <v>39</v>
      </c>
      <c r="L16" s="34">
        <f t="shared" si="2"/>
        <v>63</v>
      </c>
      <c r="M16" s="34">
        <f t="shared" si="2"/>
        <v>39</v>
      </c>
      <c r="N16" s="34">
        <f t="shared" si="2"/>
        <v>36</v>
      </c>
      <c r="O16" s="34">
        <f t="shared" si="2"/>
        <v>39</v>
      </c>
      <c r="P16" s="34">
        <f t="shared" si="2"/>
        <v>33</v>
      </c>
      <c r="Q16" s="34">
        <f t="shared" si="2"/>
        <v>12</v>
      </c>
      <c r="R16" s="34">
        <f t="shared" si="2"/>
        <v>0</v>
      </c>
      <c r="S16" s="34"/>
      <c r="T16" s="41"/>
      <c r="U16" s="72"/>
      <c r="V16" s="80">
        <f>SUM(V12:V15)</f>
        <v>113</v>
      </c>
    </row>
    <row r="17" spans="1:22" ht="15.75" customHeight="1" x14ac:dyDescent="0.2">
      <c r="A17" s="207">
        <v>3</v>
      </c>
      <c r="B17" s="218"/>
      <c r="C17" s="207" t="s">
        <v>61</v>
      </c>
      <c r="D17" s="207" t="s">
        <v>62</v>
      </c>
      <c r="E17" s="6">
        <v>13</v>
      </c>
      <c r="F17" s="17" t="s">
        <v>11</v>
      </c>
      <c r="G17" s="32">
        <v>18</v>
      </c>
      <c r="H17" s="32">
        <v>9</v>
      </c>
      <c r="I17" s="32">
        <v>9</v>
      </c>
      <c r="J17" s="32">
        <v>9</v>
      </c>
      <c r="K17" s="32"/>
      <c r="L17" s="32">
        <v>12</v>
      </c>
      <c r="M17" s="32">
        <v>9</v>
      </c>
      <c r="N17" s="32">
        <v>9</v>
      </c>
      <c r="O17" s="32">
        <v>9</v>
      </c>
      <c r="P17" s="32">
        <v>9</v>
      </c>
      <c r="Q17" s="32">
        <v>3</v>
      </c>
      <c r="R17" s="33"/>
      <c r="S17" s="45">
        <f>IF(E17="","",SUM(G17:Q17)-(R17))</f>
        <v>96</v>
      </c>
      <c r="T17" s="83" t="s">
        <v>18</v>
      </c>
      <c r="U17" s="343">
        <v>4</v>
      </c>
      <c r="V17" s="81">
        <f t="shared" ref="V17:V20" si="3">SUM(G17:I17)</f>
        <v>36</v>
      </c>
    </row>
    <row r="18" spans="1:22" ht="15.75" customHeight="1" x14ac:dyDescent="0.2">
      <c r="A18" s="216"/>
      <c r="B18" s="219"/>
      <c r="C18" s="216"/>
      <c r="D18" s="208"/>
      <c r="E18" s="6">
        <v>114</v>
      </c>
      <c r="F18" s="18" t="s">
        <v>12</v>
      </c>
      <c r="G18" s="28">
        <v>26</v>
      </c>
      <c r="H18" s="28">
        <v>12</v>
      </c>
      <c r="I18" s="28">
        <v>10</v>
      </c>
      <c r="J18" s="28">
        <v>9</v>
      </c>
      <c r="K18" s="28">
        <v>9</v>
      </c>
      <c r="L18" s="28">
        <v>12</v>
      </c>
      <c r="M18" s="28">
        <v>9</v>
      </c>
      <c r="N18" s="28">
        <v>9</v>
      </c>
      <c r="O18" s="28">
        <v>12</v>
      </c>
      <c r="P18" s="28">
        <v>12</v>
      </c>
      <c r="Q18" s="28">
        <v>6</v>
      </c>
      <c r="R18" s="29"/>
      <c r="S18" s="46">
        <f>IF(E18="","",SUM(G18:Q18)-(R18))</f>
        <v>126</v>
      </c>
      <c r="T18" s="84"/>
      <c r="U18" s="344"/>
      <c r="V18" s="82">
        <f t="shared" si="3"/>
        <v>48</v>
      </c>
    </row>
    <row r="19" spans="1:22" ht="15.75" customHeight="1" x14ac:dyDescent="0.2">
      <c r="A19" s="216"/>
      <c r="B19" s="219"/>
      <c r="C19" s="216"/>
      <c r="D19" s="208"/>
      <c r="E19" s="6">
        <v>11</v>
      </c>
      <c r="F19" s="18" t="s">
        <v>13</v>
      </c>
      <c r="G19" s="28">
        <v>21</v>
      </c>
      <c r="H19" s="28">
        <v>9</v>
      </c>
      <c r="I19" s="28">
        <v>6</v>
      </c>
      <c r="J19" s="28">
        <v>9</v>
      </c>
      <c r="K19" s="28"/>
      <c r="L19" s="28">
        <v>15</v>
      </c>
      <c r="M19" s="28">
        <v>9</v>
      </c>
      <c r="N19" s="28">
        <v>12</v>
      </c>
      <c r="O19" s="28">
        <v>9</v>
      </c>
      <c r="P19" s="28">
        <v>9</v>
      </c>
      <c r="Q19" s="28">
        <v>3</v>
      </c>
      <c r="R19" s="29"/>
      <c r="S19" s="46">
        <f>IF(E19="","",SUM(G19:Q19)-(R19))</f>
        <v>102</v>
      </c>
      <c r="T19" s="212">
        <f>SUM(S17:S20)+T18</f>
        <v>405</v>
      </c>
      <c r="U19" s="213"/>
      <c r="V19" s="82">
        <f t="shared" si="3"/>
        <v>36</v>
      </c>
    </row>
    <row r="20" spans="1:22" ht="15.75" customHeight="1" x14ac:dyDescent="0.2">
      <c r="A20" s="216"/>
      <c r="B20" s="219"/>
      <c r="C20" s="216"/>
      <c r="D20" s="209"/>
      <c r="E20" s="6">
        <v>12</v>
      </c>
      <c r="F20" s="19" t="s">
        <v>14</v>
      </c>
      <c r="G20" s="34">
        <v>18</v>
      </c>
      <c r="H20" s="34">
        <v>9</v>
      </c>
      <c r="I20" s="34"/>
      <c r="J20" s="34">
        <v>9</v>
      </c>
      <c r="K20" s="34"/>
      <c r="L20" s="34">
        <v>12</v>
      </c>
      <c r="M20" s="34">
        <v>9</v>
      </c>
      <c r="N20" s="34">
        <v>6</v>
      </c>
      <c r="O20" s="34">
        <v>6</v>
      </c>
      <c r="P20" s="34">
        <v>12</v>
      </c>
      <c r="Q20" s="34"/>
      <c r="R20" s="35"/>
      <c r="S20" s="43">
        <f>IF(E20="","",SUM(G20:Q20)-(R20))</f>
        <v>81</v>
      </c>
      <c r="T20" s="214"/>
      <c r="U20" s="215"/>
      <c r="V20" s="82">
        <f t="shared" si="3"/>
        <v>27</v>
      </c>
    </row>
    <row r="21" spans="1:22" ht="15.75" customHeight="1" x14ac:dyDescent="0.2">
      <c r="A21" s="217"/>
      <c r="B21" s="220"/>
      <c r="C21" s="209"/>
      <c r="D21" s="34"/>
      <c r="E21" s="221" t="s">
        <v>36</v>
      </c>
      <c r="F21" s="222"/>
      <c r="G21" s="34">
        <f t="shared" ref="G21:R21" si="4">SUM(G17:G20)</f>
        <v>83</v>
      </c>
      <c r="H21" s="34">
        <f t="shared" si="4"/>
        <v>39</v>
      </c>
      <c r="I21" s="34">
        <f t="shared" si="4"/>
        <v>25</v>
      </c>
      <c r="J21" s="34">
        <f t="shared" si="4"/>
        <v>36</v>
      </c>
      <c r="K21" s="34">
        <f t="shared" si="4"/>
        <v>9</v>
      </c>
      <c r="L21" s="34">
        <f t="shared" si="4"/>
        <v>51</v>
      </c>
      <c r="M21" s="34">
        <f t="shared" si="4"/>
        <v>36</v>
      </c>
      <c r="N21" s="34">
        <f t="shared" si="4"/>
        <v>36</v>
      </c>
      <c r="O21" s="34">
        <f t="shared" si="4"/>
        <v>36</v>
      </c>
      <c r="P21" s="34">
        <f t="shared" si="4"/>
        <v>42</v>
      </c>
      <c r="Q21" s="34">
        <f t="shared" si="4"/>
        <v>12</v>
      </c>
      <c r="R21" s="34">
        <f t="shared" si="4"/>
        <v>0</v>
      </c>
      <c r="S21" s="34"/>
      <c r="T21" s="41"/>
      <c r="U21" s="72"/>
      <c r="V21" s="80">
        <f t="shared" ref="V21" si="5">SUM(V17:V20)</f>
        <v>147</v>
      </c>
    </row>
    <row r="22" spans="1:22" ht="15.75" customHeight="1" x14ac:dyDescent="0.2">
      <c r="A22" s="207">
        <v>11</v>
      </c>
      <c r="B22" s="218"/>
      <c r="C22" s="207" t="s">
        <v>91</v>
      </c>
      <c r="D22" s="207" t="s">
        <v>94</v>
      </c>
      <c r="E22" s="6">
        <v>27</v>
      </c>
      <c r="F22" s="17" t="s">
        <v>11</v>
      </c>
      <c r="G22" s="32">
        <v>15</v>
      </c>
      <c r="H22" s="32">
        <v>9</v>
      </c>
      <c r="I22" s="32">
        <v>6</v>
      </c>
      <c r="J22" s="32">
        <v>6</v>
      </c>
      <c r="K22" s="32">
        <v>12</v>
      </c>
      <c r="L22" s="32">
        <v>12</v>
      </c>
      <c r="M22" s="32">
        <v>9</v>
      </c>
      <c r="N22" s="32">
        <v>9</v>
      </c>
      <c r="O22" s="32">
        <v>9</v>
      </c>
      <c r="P22" s="32">
        <v>9</v>
      </c>
      <c r="Q22" s="32">
        <v>3</v>
      </c>
      <c r="R22" s="33"/>
      <c r="S22" s="45">
        <f>IF(E22="","",SUM(G22:Q22)-(R22))</f>
        <v>99</v>
      </c>
      <c r="T22" s="83" t="s">
        <v>18</v>
      </c>
      <c r="U22" s="345">
        <v>5</v>
      </c>
      <c r="V22" s="81">
        <f>SUM(G22:I22)</f>
        <v>30</v>
      </c>
    </row>
    <row r="23" spans="1:22" ht="15.75" customHeight="1" x14ac:dyDescent="0.2">
      <c r="A23" s="216"/>
      <c r="B23" s="219"/>
      <c r="C23" s="216"/>
      <c r="D23" s="208"/>
      <c r="E23" s="6">
        <v>25</v>
      </c>
      <c r="F23" s="18" t="s">
        <v>12</v>
      </c>
      <c r="G23" s="28">
        <v>12</v>
      </c>
      <c r="H23" s="28">
        <v>12</v>
      </c>
      <c r="I23" s="28">
        <v>6</v>
      </c>
      <c r="J23" s="28">
        <v>6</v>
      </c>
      <c r="K23" s="28">
        <v>12</v>
      </c>
      <c r="L23" s="28">
        <v>12</v>
      </c>
      <c r="M23" s="28">
        <v>9</v>
      </c>
      <c r="N23" s="28">
        <v>12</v>
      </c>
      <c r="O23" s="28">
        <v>9</v>
      </c>
      <c r="P23" s="28">
        <v>9</v>
      </c>
      <c r="Q23" s="28">
        <v>3</v>
      </c>
      <c r="R23" s="29"/>
      <c r="S23" s="46">
        <f>IF(E23="","",SUM(G23:Q23)-(R23))</f>
        <v>102</v>
      </c>
      <c r="T23" s="84"/>
      <c r="U23" s="346"/>
      <c r="V23" s="82">
        <f>SUM(G23:I23)</f>
        <v>30</v>
      </c>
    </row>
    <row r="24" spans="1:22" ht="15.75" customHeight="1" x14ac:dyDescent="0.2">
      <c r="A24" s="216"/>
      <c r="B24" s="219"/>
      <c r="C24" s="216"/>
      <c r="D24" s="208"/>
      <c r="E24" s="6">
        <v>33</v>
      </c>
      <c r="F24" s="18" t="s">
        <v>13</v>
      </c>
      <c r="G24" s="28">
        <v>12</v>
      </c>
      <c r="H24" s="28">
        <v>12</v>
      </c>
      <c r="I24" s="28">
        <v>6</v>
      </c>
      <c r="J24" s="28">
        <v>6</v>
      </c>
      <c r="K24" s="28">
        <v>9</v>
      </c>
      <c r="L24" s="28">
        <v>15</v>
      </c>
      <c r="M24" s="28">
        <v>9</v>
      </c>
      <c r="N24" s="28">
        <v>9</v>
      </c>
      <c r="O24" s="28">
        <v>9</v>
      </c>
      <c r="P24" s="28">
        <v>12</v>
      </c>
      <c r="Q24" s="28">
        <v>3</v>
      </c>
      <c r="R24" s="29"/>
      <c r="S24" s="46">
        <f>IF(E24="","",SUM(G24:Q24)-(R24))</f>
        <v>102</v>
      </c>
      <c r="T24" s="212">
        <f>SUM(S22:S25)+T23</f>
        <v>402</v>
      </c>
      <c r="U24" s="213"/>
      <c r="V24" s="82">
        <f>SUM(G24:I24)</f>
        <v>30</v>
      </c>
    </row>
    <row r="25" spans="1:22" ht="15.75" customHeight="1" x14ac:dyDescent="0.2">
      <c r="A25" s="216"/>
      <c r="B25" s="219"/>
      <c r="C25" s="216"/>
      <c r="D25" s="209"/>
      <c r="E25" s="6">
        <v>44</v>
      </c>
      <c r="F25" s="19" t="s">
        <v>14</v>
      </c>
      <c r="G25" s="34">
        <v>15</v>
      </c>
      <c r="H25" s="34">
        <v>12</v>
      </c>
      <c r="I25" s="34">
        <v>6</v>
      </c>
      <c r="J25" s="34">
        <v>6</v>
      </c>
      <c r="K25" s="34">
        <v>9</v>
      </c>
      <c r="L25" s="34">
        <v>15</v>
      </c>
      <c r="M25" s="34">
        <v>6</v>
      </c>
      <c r="N25" s="34">
        <v>9</v>
      </c>
      <c r="O25" s="34">
        <v>9</v>
      </c>
      <c r="P25" s="34">
        <v>9</v>
      </c>
      <c r="Q25" s="34">
        <v>3</v>
      </c>
      <c r="R25" s="35"/>
      <c r="S25" s="43">
        <f>IF(E25="","",SUM(G25:Q25)-(R25))</f>
        <v>99</v>
      </c>
      <c r="T25" s="214"/>
      <c r="U25" s="215"/>
      <c r="V25" s="82">
        <f>SUM(G25:I25)</f>
        <v>33</v>
      </c>
    </row>
    <row r="26" spans="1:22" ht="15.75" customHeight="1" x14ac:dyDescent="0.2">
      <c r="A26" s="217"/>
      <c r="B26" s="220"/>
      <c r="C26" s="209"/>
      <c r="D26" s="34"/>
      <c r="E26" s="221" t="s">
        <v>36</v>
      </c>
      <c r="F26" s="222"/>
      <c r="G26" s="34">
        <f t="shared" ref="G26:R26" si="6">SUM(G22:G25)</f>
        <v>54</v>
      </c>
      <c r="H26" s="34">
        <f t="shared" si="6"/>
        <v>45</v>
      </c>
      <c r="I26" s="34">
        <f t="shared" si="6"/>
        <v>24</v>
      </c>
      <c r="J26" s="34">
        <f t="shared" si="6"/>
        <v>24</v>
      </c>
      <c r="K26" s="34">
        <f t="shared" si="6"/>
        <v>42</v>
      </c>
      <c r="L26" s="34">
        <f t="shared" si="6"/>
        <v>54</v>
      </c>
      <c r="M26" s="34">
        <f t="shared" si="6"/>
        <v>33</v>
      </c>
      <c r="N26" s="34">
        <f t="shared" si="6"/>
        <v>39</v>
      </c>
      <c r="O26" s="34">
        <f t="shared" si="6"/>
        <v>36</v>
      </c>
      <c r="P26" s="34">
        <f t="shared" si="6"/>
        <v>39</v>
      </c>
      <c r="Q26" s="34">
        <f t="shared" si="6"/>
        <v>12</v>
      </c>
      <c r="R26" s="34">
        <f t="shared" si="6"/>
        <v>0</v>
      </c>
      <c r="S26" s="34"/>
      <c r="T26" s="41"/>
      <c r="U26" s="72"/>
      <c r="V26" s="80">
        <f>SUM(V22:V25)</f>
        <v>123</v>
      </c>
    </row>
    <row r="27" spans="1:22" ht="15.75" customHeight="1" x14ac:dyDescent="0.2">
      <c r="A27" s="207">
        <v>29</v>
      </c>
      <c r="B27" s="218"/>
      <c r="C27" s="207" t="s">
        <v>70</v>
      </c>
      <c r="D27" s="225" t="s">
        <v>71</v>
      </c>
      <c r="E27" s="6">
        <v>227</v>
      </c>
      <c r="F27" s="17" t="s">
        <v>11</v>
      </c>
      <c r="G27" s="32">
        <v>18</v>
      </c>
      <c r="H27" s="32">
        <v>9</v>
      </c>
      <c r="I27" s="32">
        <v>0</v>
      </c>
      <c r="J27" s="32">
        <v>9</v>
      </c>
      <c r="K27" s="32">
        <v>12</v>
      </c>
      <c r="L27" s="32">
        <v>15</v>
      </c>
      <c r="M27" s="32">
        <v>9</v>
      </c>
      <c r="N27" s="32">
        <v>9</v>
      </c>
      <c r="O27" s="32">
        <v>12</v>
      </c>
      <c r="P27" s="32">
        <v>9</v>
      </c>
      <c r="Q27" s="32">
        <v>3</v>
      </c>
      <c r="R27" s="33"/>
      <c r="S27" s="45">
        <f>IF(E27="","",SUM(G27:Q27)-(R27))</f>
        <v>105</v>
      </c>
      <c r="T27" s="83" t="s">
        <v>18</v>
      </c>
      <c r="U27" s="210">
        <v>6</v>
      </c>
      <c r="V27" s="81">
        <f>SUM(G27:I27)</f>
        <v>27</v>
      </c>
    </row>
    <row r="28" spans="1:22" ht="15.75" customHeight="1" x14ac:dyDescent="0.2">
      <c r="A28" s="216"/>
      <c r="B28" s="219"/>
      <c r="C28" s="216"/>
      <c r="D28" s="226"/>
      <c r="E28" s="6">
        <v>247</v>
      </c>
      <c r="F28" s="18" t="s">
        <v>12</v>
      </c>
      <c r="G28" s="28">
        <v>16</v>
      </c>
      <c r="H28" s="28">
        <v>9</v>
      </c>
      <c r="I28" s="28">
        <v>0</v>
      </c>
      <c r="J28" s="28">
        <v>6</v>
      </c>
      <c r="K28" s="28">
        <v>9</v>
      </c>
      <c r="L28" s="28">
        <v>15</v>
      </c>
      <c r="M28" s="28">
        <v>9</v>
      </c>
      <c r="N28" s="28">
        <v>9</v>
      </c>
      <c r="O28" s="28">
        <v>9</v>
      </c>
      <c r="P28" s="28">
        <v>9</v>
      </c>
      <c r="Q28" s="28">
        <v>3</v>
      </c>
      <c r="R28" s="29"/>
      <c r="S28" s="46">
        <f>IF(E28="","",SUM(G28:Q28)-(R28))</f>
        <v>94</v>
      </c>
      <c r="T28" s="84"/>
      <c r="U28" s="211"/>
      <c r="V28" s="82">
        <f>SUM(G28:I28)</f>
        <v>25</v>
      </c>
    </row>
    <row r="29" spans="1:22" ht="15.75" customHeight="1" x14ac:dyDescent="0.2">
      <c r="A29" s="216"/>
      <c r="B29" s="219"/>
      <c r="C29" s="216"/>
      <c r="D29" s="226"/>
      <c r="E29" s="6">
        <v>17</v>
      </c>
      <c r="F29" s="18" t="s">
        <v>13</v>
      </c>
      <c r="G29" s="28">
        <v>17</v>
      </c>
      <c r="H29" s="28">
        <v>9</v>
      </c>
      <c r="I29" s="28">
        <v>0</v>
      </c>
      <c r="J29" s="28">
        <v>9</v>
      </c>
      <c r="K29" s="28">
        <v>9</v>
      </c>
      <c r="L29" s="28">
        <v>15</v>
      </c>
      <c r="M29" s="28">
        <v>9</v>
      </c>
      <c r="N29" s="28">
        <v>9</v>
      </c>
      <c r="O29" s="28">
        <v>9</v>
      </c>
      <c r="P29" s="28">
        <v>9</v>
      </c>
      <c r="Q29" s="28">
        <v>3</v>
      </c>
      <c r="R29" s="29"/>
      <c r="S29" s="46">
        <f>IF(E29="","",SUM(G29:Q29)-(R29))</f>
        <v>98</v>
      </c>
      <c r="T29" s="212">
        <f>SUM(S27:S30)+T28</f>
        <v>397</v>
      </c>
      <c r="U29" s="213"/>
      <c r="V29" s="82">
        <f>SUM(G29:I29)</f>
        <v>26</v>
      </c>
    </row>
    <row r="30" spans="1:22" ht="15.75" customHeight="1" x14ac:dyDescent="0.2">
      <c r="A30" s="216"/>
      <c r="B30" s="219"/>
      <c r="C30" s="216"/>
      <c r="D30" s="227"/>
      <c r="E30" s="6">
        <v>173</v>
      </c>
      <c r="F30" s="18" t="s">
        <v>14</v>
      </c>
      <c r="G30" s="34">
        <v>16</v>
      </c>
      <c r="H30" s="34">
        <v>12</v>
      </c>
      <c r="I30" s="34">
        <v>0</v>
      </c>
      <c r="J30" s="34">
        <v>9</v>
      </c>
      <c r="K30" s="34">
        <v>12</v>
      </c>
      <c r="L30" s="34">
        <v>15</v>
      </c>
      <c r="M30" s="34">
        <v>6</v>
      </c>
      <c r="N30" s="34">
        <v>12</v>
      </c>
      <c r="O30" s="34">
        <v>9</v>
      </c>
      <c r="P30" s="34">
        <v>6</v>
      </c>
      <c r="Q30" s="34">
        <v>3</v>
      </c>
      <c r="R30" s="35"/>
      <c r="S30" s="43">
        <f>IF(E30="","",SUM(G30:Q30)-(R30))</f>
        <v>100</v>
      </c>
      <c r="T30" s="232"/>
      <c r="U30" s="233"/>
      <c r="V30" s="82">
        <f>SUM(G30:I30)</f>
        <v>28</v>
      </c>
    </row>
    <row r="31" spans="1:22" ht="15.75" customHeight="1" x14ac:dyDescent="0.2">
      <c r="A31" s="217"/>
      <c r="B31" s="220"/>
      <c r="C31" s="209"/>
      <c r="D31" s="31"/>
      <c r="E31" s="230" t="s">
        <v>36</v>
      </c>
      <c r="F31" s="231"/>
      <c r="G31" s="34">
        <f t="shared" ref="G31:R31" si="7">SUM(G27:G30)</f>
        <v>67</v>
      </c>
      <c r="H31" s="34">
        <f t="shared" si="7"/>
        <v>39</v>
      </c>
      <c r="I31" s="34">
        <f t="shared" si="7"/>
        <v>0</v>
      </c>
      <c r="J31" s="34">
        <f t="shared" si="7"/>
        <v>33</v>
      </c>
      <c r="K31" s="34">
        <f t="shared" si="7"/>
        <v>42</v>
      </c>
      <c r="L31" s="34">
        <f t="shared" si="7"/>
        <v>60</v>
      </c>
      <c r="M31" s="34">
        <f t="shared" si="7"/>
        <v>33</v>
      </c>
      <c r="N31" s="34">
        <f t="shared" si="7"/>
        <v>39</v>
      </c>
      <c r="O31" s="34">
        <f t="shared" si="7"/>
        <v>39</v>
      </c>
      <c r="P31" s="34">
        <f t="shared" si="7"/>
        <v>33</v>
      </c>
      <c r="Q31" s="34">
        <f t="shared" si="7"/>
        <v>12</v>
      </c>
      <c r="R31" s="34">
        <f t="shared" si="7"/>
        <v>0</v>
      </c>
      <c r="S31" s="31"/>
      <c r="T31" s="44"/>
      <c r="U31" s="71"/>
      <c r="V31" s="80">
        <f>SUM(V27:V30)</f>
        <v>106</v>
      </c>
    </row>
    <row r="32" spans="1:22" ht="15.75" customHeight="1" x14ac:dyDescent="0.2">
      <c r="A32" s="207">
        <v>17</v>
      </c>
      <c r="B32" s="218"/>
      <c r="C32" s="207" t="s">
        <v>87</v>
      </c>
      <c r="D32" s="207" t="s">
        <v>88</v>
      </c>
      <c r="E32" s="74" t="s">
        <v>118</v>
      </c>
      <c r="F32" s="17" t="s">
        <v>11</v>
      </c>
      <c r="G32" s="32">
        <v>15</v>
      </c>
      <c r="H32" s="32">
        <v>9</v>
      </c>
      <c r="I32" s="32"/>
      <c r="J32" s="32">
        <v>9</v>
      </c>
      <c r="K32" s="32">
        <v>15</v>
      </c>
      <c r="L32" s="32">
        <v>12</v>
      </c>
      <c r="M32" s="32">
        <v>9</v>
      </c>
      <c r="N32" s="32">
        <v>9</v>
      </c>
      <c r="O32" s="32">
        <v>9</v>
      </c>
      <c r="P32" s="32">
        <v>12</v>
      </c>
      <c r="Q32" s="32"/>
      <c r="R32" s="33"/>
      <c r="S32" s="45">
        <f>IF(E32="","",SUM(G32:Q32)-(R32))</f>
        <v>99</v>
      </c>
      <c r="T32" s="83" t="s">
        <v>18</v>
      </c>
      <c r="U32" s="210">
        <v>7</v>
      </c>
      <c r="V32" s="81">
        <f>SUM(G32:I32)</f>
        <v>24</v>
      </c>
    </row>
    <row r="33" spans="1:22" ht="15.75" customHeight="1" x14ac:dyDescent="0.2">
      <c r="A33" s="216"/>
      <c r="B33" s="219"/>
      <c r="C33" s="216"/>
      <c r="D33" s="208"/>
      <c r="E33" s="74" t="s">
        <v>119</v>
      </c>
      <c r="F33" s="18" t="s">
        <v>12</v>
      </c>
      <c r="G33" s="28">
        <v>18</v>
      </c>
      <c r="H33" s="28"/>
      <c r="I33" s="28"/>
      <c r="J33" s="28">
        <v>9</v>
      </c>
      <c r="K33" s="28">
        <v>12</v>
      </c>
      <c r="L33" s="28">
        <v>15</v>
      </c>
      <c r="M33" s="28">
        <v>12</v>
      </c>
      <c r="N33" s="28">
        <v>9</v>
      </c>
      <c r="O33" s="28">
        <v>9</v>
      </c>
      <c r="P33" s="28">
        <v>9</v>
      </c>
      <c r="Q33" s="28"/>
      <c r="R33" s="29"/>
      <c r="S33" s="46">
        <f>IF(E33="","",SUM(G33:Q33)-(R33))</f>
        <v>93</v>
      </c>
      <c r="T33" s="84"/>
      <c r="U33" s="211"/>
      <c r="V33" s="82">
        <f>SUM(G33:I33)</f>
        <v>18</v>
      </c>
    </row>
    <row r="34" spans="1:22" ht="15.75" customHeight="1" x14ac:dyDescent="0.2">
      <c r="A34" s="216"/>
      <c r="B34" s="219"/>
      <c r="C34" s="216"/>
      <c r="D34" s="208"/>
      <c r="E34" s="74" t="s">
        <v>120</v>
      </c>
      <c r="F34" s="18" t="s">
        <v>13</v>
      </c>
      <c r="G34" s="28">
        <v>15</v>
      </c>
      <c r="H34" s="28">
        <v>9</v>
      </c>
      <c r="I34" s="28">
        <v>6</v>
      </c>
      <c r="J34" s="28">
        <v>9</v>
      </c>
      <c r="K34" s="28">
        <v>12</v>
      </c>
      <c r="L34" s="28">
        <v>12</v>
      </c>
      <c r="M34" s="28">
        <v>9</v>
      </c>
      <c r="N34" s="28">
        <v>9</v>
      </c>
      <c r="O34" s="28">
        <v>9</v>
      </c>
      <c r="P34" s="28">
        <v>9</v>
      </c>
      <c r="Q34" s="28"/>
      <c r="R34" s="29"/>
      <c r="S34" s="46">
        <f>IF(E34="","",SUM(G34:Q34)-(R34))</f>
        <v>99</v>
      </c>
      <c r="T34" s="212">
        <f>SUM(S32:S35)+T33</f>
        <v>396</v>
      </c>
      <c r="U34" s="213"/>
      <c r="V34" s="82">
        <f>SUM(G34:I34)</f>
        <v>30</v>
      </c>
    </row>
    <row r="35" spans="1:22" ht="15.75" customHeight="1" x14ac:dyDescent="0.2">
      <c r="A35" s="216"/>
      <c r="B35" s="219"/>
      <c r="C35" s="216"/>
      <c r="D35" s="209"/>
      <c r="E35" s="74" t="s">
        <v>121</v>
      </c>
      <c r="F35" s="19" t="s">
        <v>14</v>
      </c>
      <c r="G35" s="34">
        <v>15</v>
      </c>
      <c r="H35" s="34">
        <v>12</v>
      </c>
      <c r="I35" s="34">
        <v>9</v>
      </c>
      <c r="J35" s="34">
        <v>6</v>
      </c>
      <c r="K35" s="34">
        <v>15</v>
      </c>
      <c r="L35" s="34">
        <v>12</v>
      </c>
      <c r="M35" s="34">
        <v>9</v>
      </c>
      <c r="N35" s="34">
        <v>6</v>
      </c>
      <c r="O35" s="34">
        <v>9</v>
      </c>
      <c r="P35" s="34">
        <v>12</v>
      </c>
      <c r="Q35" s="34"/>
      <c r="R35" s="35"/>
      <c r="S35" s="43">
        <f>IF(E35="","",SUM(G35:Q35)-(R35))</f>
        <v>105</v>
      </c>
      <c r="T35" s="214"/>
      <c r="U35" s="215"/>
      <c r="V35" s="82">
        <f>SUM(G35:I35)</f>
        <v>36</v>
      </c>
    </row>
    <row r="36" spans="1:22" ht="15.75" customHeight="1" x14ac:dyDescent="0.2">
      <c r="A36" s="217"/>
      <c r="B36" s="220"/>
      <c r="C36" s="209"/>
      <c r="D36" s="34"/>
      <c r="E36" s="221" t="s">
        <v>36</v>
      </c>
      <c r="F36" s="222"/>
      <c r="G36" s="34">
        <f t="shared" ref="G36:R36" si="8">SUM(G32:G35)</f>
        <v>63</v>
      </c>
      <c r="H36" s="34">
        <f t="shared" si="8"/>
        <v>30</v>
      </c>
      <c r="I36" s="34">
        <f t="shared" si="8"/>
        <v>15</v>
      </c>
      <c r="J36" s="34">
        <f t="shared" si="8"/>
        <v>33</v>
      </c>
      <c r="K36" s="34">
        <f t="shared" si="8"/>
        <v>54</v>
      </c>
      <c r="L36" s="34">
        <f t="shared" si="8"/>
        <v>51</v>
      </c>
      <c r="M36" s="34">
        <f t="shared" si="8"/>
        <v>39</v>
      </c>
      <c r="N36" s="34">
        <f t="shared" si="8"/>
        <v>33</v>
      </c>
      <c r="O36" s="34">
        <f t="shared" si="8"/>
        <v>36</v>
      </c>
      <c r="P36" s="34">
        <f t="shared" si="8"/>
        <v>42</v>
      </c>
      <c r="Q36" s="34">
        <f t="shared" si="8"/>
        <v>0</v>
      </c>
      <c r="R36" s="34">
        <f t="shared" si="8"/>
        <v>0</v>
      </c>
      <c r="S36" s="34"/>
      <c r="T36" s="41"/>
      <c r="U36" s="72"/>
      <c r="V36" s="80">
        <f>SUM(V32:V35)</f>
        <v>108</v>
      </c>
    </row>
    <row r="37" spans="1:22" ht="15.75" customHeight="1" x14ac:dyDescent="0.2">
      <c r="A37" s="207">
        <v>15</v>
      </c>
      <c r="B37" s="218"/>
      <c r="C37" s="207" t="s">
        <v>65</v>
      </c>
      <c r="D37" s="207" t="s">
        <v>66</v>
      </c>
      <c r="E37" s="6">
        <v>39</v>
      </c>
      <c r="F37" s="17" t="s">
        <v>11</v>
      </c>
      <c r="G37" s="32">
        <v>18</v>
      </c>
      <c r="H37" s="32">
        <v>12</v>
      </c>
      <c r="I37" s="32"/>
      <c r="J37" s="32">
        <v>9</v>
      </c>
      <c r="K37" s="32"/>
      <c r="L37" s="32">
        <v>15</v>
      </c>
      <c r="M37" s="32">
        <v>9</v>
      </c>
      <c r="N37" s="32">
        <v>9</v>
      </c>
      <c r="O37" s="32">
        <v>9</v>
      </c>
      <c r="P37" s="32">
        <v>9</v>
      </c>
      <c r="Q37" s="32">
        <v>3</v>
      </c>
      <c r="R37" s="33"/>
      <c r="S37" s="45">
        <f>IF(E37="","",SUM(G37:Q37)-(R37))</f>
        <v>93</v>
      </c>
      <c r="T37" s="83" t="s">
        <v>18</v>
      </c>
      <c r="U37" s="210">
        <v>8</v>
      </c>
      <c r="V37" s="81">
        <f>SUM(G37:I37)</f>
        <v>30</v>
      </c>
    </row>
    <row r="38" spans="1:22" ht="15.75" customHeight="1" x14ac:dyDescent="0.2">
      <c r="A38" s="216"/>
      <c r="B38" s="219"/>
      <c r="C38" s="216"/>
      <c r="D38" s="208"/>
      <c r="E38" s="6">
        <v>26</v>
      </c>
      <c r="F38" s="18" t="s">
        <v>12</v>
      </c>
      <c r="G38" s="28">
        <v>19</v>
      </c>
      <c r="H38" s="28">
        <v>15</v>
      </c>
      <c r="I38" s="28"/>
      <c r="J38" s="28">
        <v>9</v>
      </c>
      <c r="K38" s="28"/>
      <c r="L38" s="28">
        <v>15</v>
      </c>
      <c r="M38" s="28">
        <v>12</v>
      </c>
      <c r="N38" s="28">
        <v>9</v>
      </c>
      <c r="O38" s="28">
        <v>12</v>
      </c>
      <c r="P38" s="28">
        <v>9</v>
      </c>
      <c r="Q38" s="28">
        <v>3</v>
      </c>
      <c r="R38" s="29"/>
      <c r="S38" s="46">
        <f>IF(E38="","",SUM(G38:Q38)-(R38))</f>
        <v>103</v>
      </c>
      <c r="T38" s="84"/>
      <c r="U38" s="211"/>
      <c r="V38" s="82">
        <f>SUM(G38:I38)</f>
        <v>34</v>
      </c>
    </row>
    <row r="39" spans="1:22" ht="15.75" customHeight="1" x14ac:dyDescent="0.2">
      <c r="A39" s="216"/>
      <c r="B39" s="219"/>
      <c r="C39" s="216"/>
      <c r="D39" s="208"/>
      <c r="E39" s="6">
        <v>10</v>
      </c>
      <c r="F39" s="18" t="s">
        <v>13</v>
      </c>
      <c r="G39" s="28">
        <v>12</v>
      </c>
      <c r="H39" s="28">
        <v>12</v>
      </c>
      <c r="I39" s="28"/>
      <c r="J39" s="28">
        <v>9</v>
      </c>
      <c r="K39" s="28"/>
      <c r="L39" s="28">
        <v>15</v>
      </c>
      <c r="M39" s="28">
        <v>9</v>
      </c>
      <c r="N39" s="28">
        <v>9</v>
      </c>
      <c r="O39" s="28">
        <v>9</v>
      </c>
      <c r="P39" s="28">
        <v>6</v>
      </c>
      <c r="Q39" s="28"/>
      <c r="R39" s="29"/>
      <c r="S39" s="46">
        <f>IF(E39="","",SUM(G39:Q39)-(R39))</f>
        <v>81</v>
      </c>
      <c r="T39" s="212">
        <f>SUM(S37:S40)+T38</f>
        <v>391</v>
      </c>
      <c r="U39" s="213"/>
      <c r="V39" s="82">
        <f>SUM(G39:I39)</f>
        <v>24</v>
      </c>
    </row>
    <row r="40" spans="1:22" ht="15.75" customHeight="1" x14ac:dyDescent="0.2">
      <c r="A40" s="216"/>
      <c r="B40" s="219"/>
      <c r="C40" s="216"/>
      <c r="D40" s="209"/>
      <c r="E40" s="6">
        <v>30</v>
      </c>
      <c r="F40" s="19" t="s">
        <v>14</v>
      </c>
      <c r="G40" s="34">
        <v>22</v>
      </c>
      <c r="H40" s="34">
        <v>15</v>
      </c>
      <c r="I40" s="34"/>
      <c r="J40" s="34">
        <v>12</v>
      </c>
      <c r="K40" s="34"/>
      <c r="L40" s="34">
        <v>15</v>
      </c>
      <c r="M40" s="34">
        <v>12</v>
      </c>
      <c r="N40" s="34">
        <v>9</v>
      </c>
      <c r="O40" s="34">
        <v>12</v>
      </c>
      <c r="P40" s="34">
        <v>12</v>
      </c>
      <c r="Q40" s="34">
        <v>5</v>
      </c>
      <c r="R40" s="35"/>
      <c r="S40" s="43">
        <f>IF(E40="","",SUM(G40:Q40)-(R40))</f>
        <v>114</v>
      </c>
      <c r="T40" s="214"/>
      <c r="U40" s="215"/>
      <c r="V40" s="82">
        <f>SUM(G40:I40)</f>
        <v>37</v>
      </c>
    </row>
    <row r="41" spans="1:22" ht="15.75" customHeight="1" x14ac:dyDescent="0.2">
      <c r="A41" s="217"/>
      <c r="B41" s="220"/>
      <c r="C41" s="209"/>
      <c r="D41" s="34"/>
      <c r="E41" s="221" t="s">
        <v>36</v>
      </c>
      <c r="F41" s="222"/>
      <c r="G41" s="34">
        <f t="shared" ref="G41:R41" si="9">SUM(G37:G40)</f>
        <v>71</v>
      </c>
      <c r="H41" s="34">
        <f t="shared" si="9"/>
        <v>54</v>
      </c>
      <c r="I41" s="34">
        <f t="shared" si="9"/>
        <v>0</v>
      </c>
      <c r="J41" s="34">
        <f t="shared" si="9"/>
        <v>39</v>
      </c>
      <c r="K41" s="34">
        <f t="shared" si="9"/>
        <v>0</v>
      </c>
      <c r="L41" s="34">
        <f t="shared" si="9"/>
        <v>60</v>
      </c>
      <c r="M41" s="34">
        <f t="shared" si="9"/>
        <v>42</v>
      </c>
      <c r="N41" s="34">
        <f t="shared" si="9"/>
        <v>36</v>
      </c>
      <c r="O41" s="34">
        <f t="shared" si="9"/>
        <v>42</v>
      </c>
      <c r="P41" s="34">
        <f t="shared" si="9"/>
        <v>36</v>
      </c>
      <c r="Q41" s="34">
        <f t="shared" si="9"/>
        <v>11</v>
      </c>
      <c r="R41" s="34">
        <f t="shared" si="9"/>
        <v>0</v>
      </c>
      <c r="S41" s="34"/>
      <c r="T41" s="41"/>
      <c r="U41" s="72"/>
      <c r="V41" s="80">
        <f>SUM(V37:V40)</f>
        <v>125</v>
      </c>
    </row>
    <row r="42" spans="1:22" ht="15.75" customHeight="1" x14ac:dyDescent="0.2">
      <c r="A42" s="207">
        <v>12</v>
      </c>
      <c r="B42" s="218"/>
      <c r="C42" s="207" t="s">
        <v>70</v>
      </c>
      <c r="D42" s="207" t="s">
        <v>71</v>
      </c>
      <c r="E42" s="6">
        <v>109</v>
      </c>
      <c r="F42" s="17" t="s">
        <v>11</v>
      </c>
      <c r="G42" s="28">
        <v>15</v>
      </c>
      <c r="H42" s="28">
        <v>12</v>
      </c>
      <c r="I42" s="28">
        <v>9</v>
      </c>
      <c r="J42" s="28">
        <v>9</v>
      </c>
      <c r="K42" s="28">
        <v>12</v>
      </c>
      <c r="L42" s="28">
        <v>15</v>
      </c>
      <c r="M42" s="28">
        <v>12</v>
      </c>
      <c r="N42" s="28">
        <v>9</v>
      </c>
      <c r="O42" s="28">
        <v>9</v>
      </c>
      <c r="P42" s="28">
        <v>3</v>
      </c>
      <c r="Q42" s="28"/>
      <c r="R42" s="29"/>
      <c r="S42" s="45">
        <f>IF(E42="","",SUM(G42:Q42)-(R42))</f>
        <v>105</v>
      </c>
      <c r="T42" s="83" t="s">
        <v>18</v>
      </c>
      <c r="U42" s="210">
        <v>9</v>
      </c>
      <c r="V42" s="81">
        <f>SUM(G42:I42)</f>
        <v>36</v>
      </c>
    </row>
    <row r="43" spans="1:22" ht="15.75" customHeight="1" x14ac:dyDescent="0.2">
      <c r="A43" s="216"/>
      <c r="B43" s="219"/>
      <c r="C43" s="216"/>
      <c r="D43" s="208"/>
      <c r="E43" s="6">
        <v>135</v>
      </c>
      <c r="F43" s="18" t="s">
        <v>12</v>
      </c>
      <c r="G43" s="28">
        <v>17</v>
      </c>
      <c r="H43" s="28">
        <v>12</v>
      </c>
      <c r="I43" s="28">
        <v>6</v>
      </c>
      <c r="J43" s="28">
        <v>9</v>
      </c>
      <c r="K43" s="28">
        <v>9</v>
      </c>
      <c r="L43" s="28">
        <v>18</v>
      </c>
      <c r="M43" s="28">
        <v>9</v>
      </c>
      <c r="N43" s="28">
        <v>9</v>
      </c>
      <c r="O43" s="28">
        <v>9</v>
      </c>
      <c r="P43" s="28">
        <v>3</v>
      </c>
      <c r="Q43" s="28"/>
      <c r="R43" s="29"/>
      <c r="S43" s="46">
        <f>IF(E43="","",SUM(G43:Q43)-(R43))</f>
        <v>101</v>
      </c>
      <c r="T43" s="84"/>
      <c r="U43" s="211"/>
      <c r="V43" s="82">
        <f>SUM(G43:I43)</f>
        <v>35</v>
      </c>
    </row>
    <row r="44" spans="1:22" ht="15.75" customHeight="1" x14ac:dyDescent="0.2">
      <c r="A44" s="216"/>
      <c r="B44" s="219"/>
      <c r="C44" s="216"/>
      <c r="D44" s="208"/>
      <c r="E44" s="6">
        <v>202</v>
      </c>
      <c r="F44" s="18" t="s">
        <v>13</v>
      </c>
      <c r="G44" s="28">
        <v>18</v>
      </c>
      <c r="H44" s="28">
        <v>12</v>
      </c>
      <c r="I44" s="28">
        <v>6</v>
      </c>
      <c r="J44" s="28">
        <v>9</v>
      </c>
      <c r="K44" s="28">
        <v>9</v>
      </c>
      <c r="L44" s="28">
        <v>12</v>
      </c>
      <c r="M44" s="28">
        <v>9</v>
      </c>
      <c r="N44" s="28">
        <v>9</v>
      </c>
      <c r="O44" s="28">
        <v>9</v>
      </c>
      <c r="P44" s="28">
        <v>4</v>
      </c>
      <c r="Q44" s="28"/>
      <c r="R44" s="29"/>
      <c r="S44" s="46">
        <f>IF(E44="","",SUM(G44:Q44)-(R44))</f>
        <v>97</v>
      </c>
      <c r="T44" s="212">
        <f>SUM(S42:S45)+T43</f>
        <v>390</v>
      </c>
      <c r="U44" s="213"/>
      <c r="V44" s="82">
        <f>SUM(G44:I44)</f>
        <v>36</v>
      </c>
    </row>
    <row r="45" spans="1:22" ht="15.75" customHeight="1" x14ac:dyDescent="0.2">
      <c r="A45" s="216"/>
      <c r="B45" s="219"/>
      <c r="C45" s="216"/>
      <c r="D45" s="209"/>
      <c r="E45" s="6">
        <v>334</v>
      </c>
      <c r="F45" s="19" t="s">
        <v>14</v>
      </c>
      <c r="G45" s="34">
        <v>16</v>
      </c>
      <c r="H45" s="34">
        <v>14</v>
      </c>
      <c r="I45" s="34">
        <v>9</v>
      </c>
      <c r="J45" s="34">
        <v>9</v>
      </c>
      <c r="K45" s="34"/>
      <c r="L45" s="34">
        <v>12</v>
      </c>
      <c r="M45" s="34">
        <v>9</v>
      </c>
      <c r="N45" s="34">
        <v>9</v>
      </c>
      <c r="O45" s="34">
        <v>9</v>
      </c>
      <c r="P45" s="34"/>
      <c r="Q45" s="34"/>
      <c r="R45" s="35"/>
      <c r="S45" s="43">
        <f>IF(E45="","",SUM(G45:Q45)-(R45))</f>
        <v>87</v>
      </c>
      <c r="T45" s="214"/>
      <c r="U45" s="215"/>
      <c r="V45" s="82">
        <f>SUM(G45:I45)</f>
        <v>39</v>
      </c>
    </row>
    <row r="46" spans="1:22" ht="15.75" customHeight="1" x14ac:dyDescent="0.2">
      <c r="A46" s="217"/>
      <c r="B46" s="220"/>
      <c r="C46" s="209"/>
      <c r="D46" s="34"/>
      <c r="E46" s="221" t="s">
        <v>36</v>
      </c>
      <c r="F46" s="222"/>
      <c r="G46" s="34">
        <f t="shared" ref="G46:R46" si="10">SUM(G42:G45)</f>
        <v>66</v>
      </c>
      <c r="H46" s="34">
        <f t="shared" si="10"/>
        <v>50</v>
      </c>
      <c r="I46" s="34">
        <f t="shared" si="10"/>
        <v>30</v>
      </c>
      <c r="J46" s="34">
        <f t="shared" si="10"/>
        <v>36</v>
      </c>
      <c r="K46" s="34">
        <f t="shared" si="10"/>
        <v>30</v>
      </c>
      <c r="L46" s="34">
        <f t="shared" si="10"/>
        <v>57</v>
      </c>
      <c r="M46" s="34">
        <f t="shared" si="10"/>
        <v>39</v>
      </c>
      <c r="N46" s="34">
        <f t="shared" si="10"/>
        <v>36</v>
      </c>
      <c r="O46" s="34">
        <f t="shared" si="10"/>
        <v>36</v>
      </c>
      <c r="P46" s="34">
        <f t="shared" si="10"/>
        <v>10</v>
      </c>
      <c r="Q46" s="34">
        <f t="shared" si="10"/>
        <v>0</v>
      </c>
      <c r="R46" s="34">
        <f t="shared" si="10"/>
        <v>0</v>
      </c>
      <c r="S46" s="34"/>
      <c r="T46" s="41"/>
      <c r="U46" s="72"/>
      <c r="V46" s="80">
        <f>SUM(V42:V45)</f>
        <v>146</v>
      </c>
    </row>
    <row r="47" spans="1:22" ht="15.75" customHeight="1" x14ac:dyDescent="0.2">
      <c r="A47" s="207">
        <v>5</v>
      </c>
      <c r="B47" s="218"/>
      <c r="C47" s="207" t="s">
        <v>65</v>
      </c>
      <c r="D47" s="207" t="s">
        <v>66</v>
      </c>
      <c r="E47" s="6">
        <v>33</v>
      </c>
      <c r="F47" s="17" t="s">
        <v>11</v>
      </c>
      <c r="G47" s="32">
        <v>17</v>
      </c>
      <c r="H47" s="32">
        <v>12</v>
      </c>
      <c r="I47" s="32">
        <v>6</v>
      </c>
      <c r="J47" s="32">
        <v>6</v>
      </c>
      <c r="K47" s="32">
        <v>9</v>
      </c>
      <c r="L47" s="32">
        <v>12</v>
      </c>
      <c r="M47" s="32">
        <v>6</v>
      </c>
      <c r="N47" s="32">
        <v>9</v>
      </c>
      <c r="O47" s="32">
        <v>12</v>
      </c>
      <c r="P47" s="32">
        <v>6</v>
      </c>
      <c r="Q47" s="32"/>
      <c r="R47" s="33"/>
      <c r="S47" s="45">
        <f>IF(E47="","",SUM(G47:Q47)-(R47))</f>
        <v>95</v>
      </c>
      <c r="T47" s="83" t="s">
        <v>18</v>
      </c>
      <c r="U47" s="223">
        <v>10</v>
      </c>
      <c r="V47" s="81">
        <f t="shared" ref="V47:V50" si="11">SUM(G47:I47)</f>
        <v>35</v>
      </c>
    </row>
    <row r="48" spans="1:22" ht="15.75" customHeight="1" x14ac:dyDescent="0.2">
      <c r="A48" s="216"/>
      <c r="B48" s="219"/>
      <c r="C48" s="216"/>
      <c r="D48" s="208"/>
      <c r="E48" s="6">
        <v>35</v>
      </c>
      <c r="F48" s="18" t="s">
        <v>12</v>
      </c>
      <c r="G48" s="28">
        <v>15</v>
      </c>
      <c r="H48" s="28">
        <v>9</v>
      </c>
      <c r="I48" s="28">
        <v>9</v>
      </c>
      <c r="J48" s="28">
        <v>9</v>
      </c>
      <c r="K48" s="28">
        <v>9</v>
      </c>
      <c r="L48" s="28">
        <v>12</v>
      </c>
      <c r="M48" s="28">
        <v>6</v>
      </c>
      <c r="N48" s="28">
        <v>9</v>
      </c>
      <c r="O48" s="28">
        <v>9</v>
      </c>
      <c r="P48" s="28">
        <v>9</v>
      </c>
      <c r="Q48" s="28"/>
      <c r="R48" s="29"/>
      <c r="S48" s="46">
        <f>IF(E48="","",SUM(G48:Q48)-(R48))</f>
        <v>96</v>
      </c>
      <c r="T48" s="84"/>
      <c r="U48" s="224"/>
      <c r="V48" s="82">
        <f t="shared" si="11"/>
        <v>33</v>
      </c>
    </row>
    <row r="49" spans="1:22" ht="15.75" customHeight="1" x14ac:dyDescent="0.2">
      <c r="A49" s="216"/>
      <c r="B49" s="219"/>
      <c r="C49" s="216"/>
      <c r="D49" s="208"/>
      <c r="E49" s="6">
        <v>8</v>
      </c>
      <c r="F49" s="18" t="s">
        <v>13</v>
      </c>
      <c r="G49" s="28">
        <v>17</v>
      </c>
      <c r="H49" s="28">
        <v>9</v>
      </c>
      <c r="I49" s="28">
        <v>6</v>
      </c>
      <c r="J49" s="28">
        <v>9</v>
      </c>
      <c r="K49" s="28">
        <v>9</v>
      </c>
      <c r="L49" s="28">
        <v>12</v>
      </c>
      <c r="M49" s="28">
        <v>6</v>
      </c>
      <c r="N49" s="28">
        <v>9</v>
      </c>
      <c r="O49" s="28">
        <v>9</v>
      </c>
      <c r="P49" s="28">
        <v>6</v>
      </c>
      <c r="Q49" s="28"/>
      <c r="R49" s="29"/>
      <c r="S49" s="46">
        <f>IF(E49="","",SUM(G49:Q49)-(R49))</f>
        <v>92</v>
      </c>
      <c r="T49" s="212">
        <f>SUM(S47:S50)+T48</f>
        <v>374</v>
      </c>
      <c r="U49" s="213"/>
      <c r="V49" s="82">
        <f t="shared" si="11"/>
        <v>32</v>
      </c>
    </row>
    <row r="50" spans="1:22" ht="15.75" customHeight="1" x14ac:dyDescent="0.2">
      <c r="A50" s="216"/>
      <c r="B50" s="219"/>
      <c r="C50" s="216"/>
      <c r="D50" s="209"/>
      <c r="E50" s="6">
        <v>38</v>
      </c>
      <c r="F50" s="19" t="s">
        <v>14</v>
      </c>
      <c r="G50" s="34">
        <v>16</v>
      </c>
      <c r="H50" s="34">
        <v>9</v>
      </c>
      <c r="I50" s="34">
        <v>9</v>
      </c>
      <c r="J50" s="34">
        <v>6</v>
      </c>
      <c r="K50" s="34">
        <v>9</v>
      </c>
      <c r="L50" s="34">
        <v>12</v>
      </c>
      <c r="M50" s="34">
        <v>6</v>
      </c>
      <c r="N50" s="34">
        <v>9</v>
      </c>
      <c r="O50" s="34">
        <v>9</v>
      </c>
      <c r="P50" s="34">
        <v>6</v>
      </c>
      <c r="Q50" s="34"/>
      <c r="R50" s="35"/>
      <c r="S50" s="43">
        <f>IF(E50="","",SUM(G50:Q50)-(R50))</f>
        <v>91</v>
      </c>
      <c r="T50" s="214"/>
      <c r="U50" s="215"/>
      <c r="V50" s="82">
        <f t="shared" si="11"/>
        <v>34</v>
      </c>
    </row>
    <row r="51" spans="1:22" ht="15.75" customHeight="1" x14ac:dyDescent="0.2">
      <c r="A51" s="217"/>
      <c r="B51" s="220"/>
      <c r="C51" s="209"/>
      <c r="D51" s="34"/>
      <c r="E51" s="221" t="s">
        <v>36</v>
      </c>
      <c r="F51" s="222"/>
      <c r="G51" s="34">
        <f t="shared" ref="G51:R51" si="12">SUM(G47:G50)</f>
        <v>65</v>
      </c>
      <c r="H51" s="34">
        <f t="shared" si="12"/>
        <v>39</v>
      </c>
      <c r="I51" s="34">
        <f t="shared" si="12"/>
        <v>30</v>
      </c>
      <c r="J51" s="34">
        <f t="shared" si="12"/>
        <v>30</v>
      </c>
      <c r="K51" s="34">
        <f t="shared" si="12"/>
        <v>36</v>
      </c>
      <c r="L51" s="34">
        <f t="shared" si="12"/>
        <v>48</v>
      </c>
      <c r="M51" s="34">
        <f t="shared" si="12"/>
        <v>24</v>
      </c>
      <c r="N51" s="34">
        <f t="shared" si="12"/>
        <v>36</v>
      </c>
      <c r="O51" s="34">
        <f t="shared" si="12"/>
        <v>39</v>
      </c>
      <c r="P51" s="34">
        <f t="shared" si="12"/>
        <v>27</v>
      </c>
      <c r="Q51" s="34">
        <f t="shared" si="12"/>
        <v>0</v>
      </c>
      <c r="R51" s="34">
        <f t="shared" si="12"/>
        <v>0</v>
      </c>
      <c r="S51" s="34"/>
      <c r="T51" s="41"/>
      <c r="U51" s="72"/>
      <c r="V51" s="80">
        <f t="shared" ref="V51" si="13">SUM(V47:V50)</f>
        <v>134</v>
      </c>
    </row>
    <row r="52" spans="1:22" ht="15.75" customHeight="1" x14ac:dyDescent="0.2">
      <c r="A52" s="207">
        <v>8</v>
      </c>
      <c r="B52" s="218"/>
      <c r="C52" s="207" t="s">
        <v>75</v>
      </c>
      <c r="D52" s="207" t="s">
        <v>76</v>
      </c>
      <c r="E52" s="6">
        <v>114</v>
      </c>
      <c r="F52" s="17" t="s">
        <v>11</v>
      </c>
      <c r="G52" s="32">
        <v>18</v>
      </c>
      <c r="H52" s="32">
        <v>12</v>
      </c>
      <c r="I52" s="32"/>
      <c r="J52" s="32">
        <v>6</v>
      </c>
      <c r="K52" s="32">
        <v>9</v>
      </c>
      <c r="L52" s="32">
        <v>15</v>
      </c>
      <c r="M52" s="32">
        <v>6</v>
      </c>
      <c r="N52" s="32">
        <v>6</v>
      </c>
      <c r="O52" s="32">
        <v>9</v>
      </c>
      <c r="P52" s="32">
        <v>12</v>
      </c>
      <c r="Q52" s="32">
        <v>3</v>
      </c>
      <c r="R52" s="33"/>
      <c r="S52" s="45">
        <f>IF(E52="","",SUM(G52:Q52)-(R52))</f>
        <v>96</v>
      </c>
      <c r="T52" s="83" t="s">
        <v>18</v>
      </c>
      <c r="U52" s="210">
        <v>11</v>
      </c>
      <c r="V52" s="81">
        <f>SUM(G52:I52)</f>
        <v>30</v>
      </c>
    </row>
    <row r="53" spans="1:22" ht="15.75" customHeight="1" x14ac:dyDescent="0.2">
      <c r="A53" s="216"/>
      <c r="B53" s="219"/>
      <c r="C53" s="216"/>
      <c r="D53" s="208"/>
      <c r="E53" s="6">
        <v>80</v>
      </c>
      <c r="F53" s="18" t="s">
        <v>12</v>
      </c>
      <c r="G53" s="28">
        <v>15</v>
      </c>
      <c r="H53" s="28">
        <v>9</v>
      </c>
      <c r="I53" s="28"/>
      <c r="J53" s="28">
        <v>6</v>
      </c>
      <c r="K53" s="28">
        <v>9</v>
      </c>
      <c r="L53" s="28">
        <v>15</v>
      </c>
      <c r="M53" s="28">
        <v>6</v>
      </c>
      <c r="N53" s="28">
        <v>6</v>
      </c>
      <c r="O53" s="28">
        <v>9</v>
      </c>
      <c r="P53" s="28">
        <v>9</v>
      </c>
      <c r="Q53" s="28"/>
      <c r="R53" s="29"/>
      <c r="S53" s="46">
        <f>IF(E53="","",SUM(G53:Q53)-(R53))</f>
        <v>84</v>
      </c>
      <c r="T53" s="84"/>
      <c r="U53" s="211"/>
      <c r="V53" s="82">
        <f>SUM(G53:I53)</f>
        <v>24</v>
      </c>
    </row>
    <row r="54" spans="1:22" ht="15.75" customHeight="1" x14ac:dyDescent="0.2">
      <c r="A54" s="216"/>
      <c r="B54" s="219"/>
      <c r="C54" s="216"/>
      <c r="D54" s="208"/>
      <c r="E54" s="6">
        <v>125</v>
      </c>
      <c r="F54" s="18" t="s">
        <v>13</v>
      </c>
      <c r="G54" s="28">
        <v>17</v>
      </c>
      <c r="H54" s="28">
        <v>9</v>
      </c>
      <c r="I54" s="28"/>
      <c r="J54" s="28">
        <v>9</v>
      </c>
      <c r="K54" s="28">
        <v>9</v>
      </c>
      <c r="L54" s="28">
        <v>15</v>
      </c>
      <c r="M54" s="28">
        <v>6</v>
      </c>
      <c r="N54" s="28">
        <v>9</v>
      </c>
      <c r="O54" s="28">
        <v>9</v>
      </c>
      <c r="P54" s="28">
        <v>9</v>
      </c>
      <c r="Q54" s="28"/>
      <c r="R54" s="29"/>
      <c r="S54" s="46">
        <f>IF(E54="","",SUM(G54:Q54)-(R54))</f>
        <v>92</v>
      </c>
      <c r="T54" s="212">
        <f>SUM(S52:S55)+T53</f>
        <v>367</v>
      </c>
      <c r="U54" s="213"/>
      <c r="V54" s="82">
        <f>SUM(G54:I54)</f>
        <v>26</v>
      </c>
    </row>
    <row r="55" spans="1:22" ht="15.75" customHeight="1" x14ac:dyDescent="0.2">
      <c r="A55" s="216"/>
      <c r="B55" s="219"/>
      <c r="C55" s="216"/>
      <c r="D55" s="209"/>
      <c r="E55" s="6">
        <v>43</v>
      </c>
      <c r="F55" s="19" t="s">
        <v>14</v>
      </c>
      <c r="G55" s="34">
        <v>20</v>
      </c>
      <c r="H55" s="34">
        <v>9</v>
      </c>
      <c r="I55" s="34"/>
      <c r="J55" s="34">
        <v>6</v>
      </c>
      <c r="K55" s="34">
        <v>15</v>
      </c>
      <c r="L55" s="34">
        <v>15</v>
      </c>
      <c r="M55" s="34">
        <v>9</v>
      </c>
      <c r="N55" s="34">
        <v>6</v>
      </c>
      <c r="O55" s="34">
        <v>6</v>
      </c>
      <c r="P55" s="34">
        <v>6</v>
      </c>
      <c r="Q55" s="34">
        <v>3</v>
      </c>
      <c r="R55" s="35"/>
      <c r="S55" s="43">
        <f>IF(E55="","",SUM(G55:Q55)-(R55))</f>
        <v>95</v>
      </c>
      <c r="T55" s="214"/>
      <c r="U55" s="215"/>
      <c r="V55" s="82">
        <f>SUM(G55:I55)</f>
        <v>29</v>
      </c>
    </row>
    <row r="56" spans="1:22" ht="15.75" customHeight="1" x14ac:dyDescent="0.2">
      <c r="A56" s="217"/>
      <c r="B56" s="220"/>
      <c r="C56" s="209"/>
      <c r="D56" s="34"/>
      <c r="E56" s="221" t="s">
        <v>36</v>
      </c>
      <c r="F56" s="222"/>
      <c r="G56" s="34">
        <f t="shared" ref="G56:R56" si="14">SUM(G52:G55)</f>
        <v>70</v>
      </c>
      <c r="H56" s="34">
        <f t="shared" si="14"/>
        <v>39</v>
      </c>
      <c r="I56" s="34">
        <f t="shared" si="14"/>
        <v>0</v>
      </c>
      <c r="J56" s="34">
        <f t="shared" si="14"/>
        <v>27</v>
      </c>
      <c r="K56" s="34">
        <f t="shared" si="14"/>
        <v>42</v>
      </c>
      <c r="L56" s="34">
        <f t="shared" si="14"/>
        <v>60</v>
      </c>
      <c r="M56" s="34">
        <f t="shared" si="14"/>
        <v>27</v>
      </c>
      <c r="N56" s="34">
        <f t="shared" si="14"/>
        <v>27</v>
      </c>
      <c r="O56" s="34">
        <f t="shared" si="14"/>
        <v>33</v>
      </c>
      <c r="P56" s="34">
        <f t="shared" si="14"/>
        <v>36</v>
      </c>
      <c r="Q56" s="34">
        <f t="shared" si="14"/>
        <v>6</v>
      </c>
      <c r="R56" s="34">
        <f t="shared" si="14"/>
        <v>0</v>
      </c>
      <c r="S56" s="34"/>
      <c r="T56" s="41"/>
      <c r="U56" s="72"/>
      <c r="V56" s="80">
        <f>SUM(V52:V55)</f>
        <v>109</v>
      </c>
    </row>
    <row r="57" spans="1:22" ht="15.75" customHeight="1" x14ac:dyDescent="0.2">
      <c r="A57" s="207">
        <v>13</v>
      </c>
      <c r="B57" s="218"/>
      <c r="C57" s="207" t="s">
        <v>92</v>
      </c>
      <c r="D57" s="207" t="s">
        <v>93</v>
      </c>
      <c r="E57" s="6">
        <v>22</v>
      </c>
      <c r="F57" s="17" t="s">
        <v>11</v>
      </c>
      <c r="G57" s="32">
        <v>18</v>
      </c>
      <c r="H57" s="32">
        <v>12</v>
      </c>
      <c r="I57" s="32"/>
      <c r="J57" s="32">
        <v>6</v>
      </c>
      <c r="K57" s="32"/>
      <c r="L57" s="32">
        <v>15</v>
      </c>
      <c r="M57" s="32">
        <v>9</v>
      </c>
      <c r="N57" s="32">
        <v>12</v>
      </c>
      <c r="O57" s="32">
        <v>9</v>
      </c>
      <c r="P57" s="32">
        <v>9</v>
      </c>
      <c r="Q57" s="32">
        <v>3</v>
      </c>
      <c r="R57" s="33"/>
      <c r="S57" s="45">
        <f>IF(E57="","",SUM(G57:Q57)-(R57))</f>
        <v>93</v>
      </c>
      <c r="T57" s="83" t="s">
        <v>18</v>
      </c>
      <c r="U57" s="210">
        <v>12</v>
      </c>
      <c r="V57" s="81">
        <f>SUM(G57:I57)</f>
        <v>30</v>
      </c>
    </row>
    <row r="58" spans="1:22" ht="15.75" customHeight="1" x14ac:dyDescent="0.2">
      <c r="A58" s="216"/>
      <c r="B58" s="219"/>
      <c r="C58" s="216"/>
      <c r="D58" s="208"/>
      <c r="E58" s="6">
        <v>16</v>
      </c>
      <c r="F58" s="18" t="s">
        <v>12</v>
      </c>
      <c r="G58" s="28">
        <v>15</v>
      </c>
      <c r="H58" s="28">
        <v>12</v>
      </c>
      <c r="I58" s="28"/>
      <c r="J58" s="28">
        <v>9</v>
      </c>
      <c r="K58" s="28"/>
      <c r="L58" s="28">
        <v>12</v>
      </c>
      <c r="M58" s="28">
        <v>9</v>
      </c>
      <c r="N58" s="28">
        <v>12</v>
      </c>
      <c r="O58" s="28">
        <v>12</v>
      </c>
      <c r="P58" s="28">
        <v>9</v>
      </c>
      <c r="Q58" s="28"/>
      <c r="R58" s="29"/>
      <c r="S58" s="46">
        <f>IF(E58="","",SUM(G58:Q58)-(R58))</f>
        <v>90</v>
      </c>
      <c r="T58" s="84"/>
      <c r="U58" s="211"/>
      <c r="V58" s="82">
        <f>SUM(G58:I58)</f>
        <v>27</v>
      </c>
    </row>
    <row r="59" spans="1:22" ht="15.75" customHeight="1" x14ac:dyDescent="0.2">
      <c r="A59" s="216"/>
      <c r="B59" s="219"/>
      <c r="C59" s="216"/>
      <c r="D59" s="208"/>
      <c r="E59" s="6">
        <v>25</v>
      </c>
      <c r="F59" s="18" t="s">
        <v>13</v>
      </c>
      <c r="G59" s="28">
        <v>18</v>
      </c>
      <c r="H59" s="28">
        <v>12</v>
      </c>
      <c r="I59" s="28"/>
      <c r="J59" s="28">
        <v>9</v>
      </c>
      <c r="K59" s="28"/>
      <c r="L59" s="28">
        <v>15</v>
      </c>
      <c r="M59" s="28">
        <v>9</v>
      </c>
      <c r="N59" s="28">
        <v>9</v>
      </c>
      <c r="O59" s="28">
        <v>9</v>
      </c>
      <c r="P59" s="28">
        <v>9</v>
      </c>
      <c r="Q59" s="28">
        <v>3</v>
      </c>
      <c r="R59" s="29"/>
      <c r="S59" s="46">
        <f>IF(E59="","",SUM(G59:Q59)-(R59))</f>
        <v>93</v>
      </c>
      <c r="T59" s="212">
        <f>SUM(S57:S60)+T58</f>
        <v>366</v>
      </c>
      <c r="U59" s="213"/>
      <c r="V59" s="82">
        <f>SUM(G59:I59)</f>
        <v>30</v>
      </c>
    </row>
    <row r="60" spans="1:22" ht="15.75" customHeight="1" x14ac:dyDescent="0.2">
      <c r="A60" s="216"/>
      <c r="B60" s="219"/>
      <c r="C60" s="216"/>
      <c r="D60" s="209"/>
      <c r="E60" s="6">
        <v>24</v>
      </c>
      <c r="F60" s="19" t="s">
        <v>14</v>
      </c>
      <c r="G60" s="34">
        <v>15</v>
      </c>
      <c r="H60" s="34">
        <v>9</v>
      </c>
      <c r="I60" s="34"/>
      <c r="J60" s="34">
        <v>9</v>
      </c>
      <c r="K60" s="34"/>
      <c r="L60" s="34">
        <v>18</v>
      </c>
      <c r="M60" s="34">
        <v>12</v>
      </c>
      <c r="N60" s="34">
        <v>9</v>
      </c>
      <c r="O60" s="34">
        <v>9</v>
      </c>
      <c r="P60" s="34">
        <v>9</v>
      </c>
      <c r="Q60" s="34"/>
      <c r="R60" s="35"/>
      <c r="S60" s="43">
        <f>IF(E60="","",SUM(G60:Q60)-(R60))</f>
        <v>90</v>
      </c>
      <c r="T60" s="214"/>
      <c r="U60" s="215"/>
      <c r="V60" s="82">
        <f>SUM(G60:I60)</f>
        <v>24</v>
      </c>
    </row>
    <row r="61" spans="1:22" ht="15.75" customHeight="1" x14ac:dyDescent="0.2">
      <c r="A61" s="217"/>
      <c r="B61" s="220"/>
      <c r="C61" s="209"/>
      <c r="D61" s="34"/>
      <c r="E61" s="221" t="s">
        <v>36</v>
      </c>
      <c r="F61" s="222"/>
      <c r="G61" s="34">
        <f t="shared" ref="G61:R61" si="15">SUM(G57:G60)</f>
        <v>66</v>
      </c>
      <c r="H61" s="34">
        <f t="shared" si="15"/>
        <v>45</v>
      </c>
      <c r="I61" s="34">
        <f t="shared" si="15"/>
        <v>0</v>
      </c>
      <c r="J61" s="34">
        <f t="shared" si="15"/>
        <v>33</v>
      </c>
      <c r="K61" s="34">
        <f t="shared" si="15"/>
        <v>0</v>
      </c>
      <c r="L61" s="34">
        <f t="shared" si="15"/>
        <v>60</v>
      </c>
      <c r="M61" s="34">
        <f t="shared" si="15"/>
        <v>39</v>
      </c>
      <c r="N61" s="34">
        <f t="shared" si="15"/>
        <v>42</v>
      </c>
      <c r="O61" s="34">
        <f t="shared" si="15"/>
        <v>39</v>
      </c>
      <c r="P61" s="34">
        <f t="shared" si="15"/>
        <v>36</v>
      </c>
      <c r="Q61" s="34">
        <f t="shared" si="15"/>
        <v>6</v>
      </c>
      <c r="R61" s="34">
        <f t="shared" si="15"/>
        <v>0</v>
      </c>
      <c r="S61" s="34"/>
      <c r="T61" s="41"/>
      <c r="U61" s="72"/>
      <c r="V61" s="80">
        <f>SUM(V57:V60)</f>
        <v>111</v>
      </c>
    </row>
    <row r="62" spans="1:22" ht="15.75" customHeight="1" x14ac:dyDescent="0.2">
      <c r="A62" s="207">
        <v>30</v>
      </c>
      <c r="B62" s="218"/>
      <c r="C62" s="207" t="s">
        <v>61</v>
      </c>
      <c r="D62" s="207" t="s">
        <v>62</v>
      </c>
      <c r="E62" s="6">
        <v>7</v>
      </c>
      <c r="F62" s="17" t="s">
        <v>11</v>
      </c>
      <c r="G62" s="32">
        <v>20</v>
      </c>
      <c r="H62" s="32">
        <v>9</v>
      </c>
      <c r="I62" s="32">
        <v>0</v>
      </c>
      <c r="J62" s="32">
        <v>9</v>
      </c>
      <c r="K62" s="32">
        <v>0</v>
      </c>
      <c r="L62" s="32">
        <v>15</v>
      </c>
      <c r="M62" s="32">
        <v>9</v>
      </c>
      <c r="N62" s="32">
        <v>6</v>
      </c>
      <c r="O62" s="32">
        <v>12</v>
      </c>
      <c r="P62" s="32">
        <v>6</v>
      </c>
      <c r="Q62" s="32"/>
      <c r="R62" s="33"/>
      <c r="S62" s="45">
        <f>IF(E62="","",SUM(G62:Q62)-(R62))</f>
        <v>86</v>
      </c>
      <c r="T62" s="83" t="s">
        <v>18</v>
      </c>
      <c r="U62" s="210">
        <v>13</v>
      </c>
      <c r="V62" s="81">
        <f>SUM(G62:I62)</f>
        <v>29</v>
      </c>
    </row>
    <row r="63" spans="1:22" ht="15.75" customHeight="1" x14ac:dyDescent="0.2">
      <c r="A63" s="216"/>
      <c r="B63" s="219"/>
      <c r="C63" s="216"/>
      <c r="D63" s="208"/>
      <c r="E63" s="6">
        <v>71</v>
      </c>
      <c r="F63" s="18" t="s">
        <v>12</v>
      </c>
      <c r="G63" s="28">
        <v>20</v>
      </c>
      <c r="H63" s="28">
        <v>9</v>
      </c>
      <c r="I63" s="28">
        <v>0</v>
      </c>
      <c r="J63" s="28">
        <v>9</v>
      </c>
      <c r="K63" s="28">
        <v>0</v>
      </c>
      <c r="L63" s="28">
        <v>18</v>
      </c>
      <c r="M63" s="28">
        <v>6</v>
      </c>
      <c r="N63" s="28">
        <v>6</v>
      </c>
      <c r="O63" s="28">
        <v>9</v>
      </c>
      <c r="P63" s="28">
        <v>6</v>
      </c>
      <c r="Q63" s="28">
        <v>0</v>
      </c>
      <c r="R63" s="29"/>
      <c r="S63" s="46">
        <f>IF(E63="","",SUM(G63:Q63)-(R63))</f>
        <v>83</v>
      </c>
      <c r="T63" s="84"/>
      <c r="U63" s="211"/>
      <c r="V63" s="82">
        <f>SUM(G63:I63)</f>
        <v>29</v>
      </c>
    </row>
    <row r="64" spans="1:22" ht="15.75" customHeight="1" x14ac:dyDescent="0.2">
      <c r="A64" s="216"/>
      <c r="B64" s="219"/>
      <c r="C64" s="216"/>
      <c r="D64" s="208"/>
      <c r="E64" s="6">
        <v>53</v>
      </c>
      <c r="F64" s="18" t="s">
        <v>13</v>
      </c>
      <c r="G64" s="28">
        <v>18</v>
      </c>
      <c r="H64" s="28">
        <v>9</v>
      </c>
      <c r="I64" s="28">
        <v>0</v>
      </c>
      <c r="J64" s="28">
        <v>6</v>
      </c>
      <c r="K64" s="28">
        <v>12</v>
      </c>
      <c r="L64" s="28">
        <v>12</v>
      </c>
      <c r="M64" s="28">
        <v>6</v>
      </c>
      <c r="N64" s="28">
        <v>9</v>
      </c>
      <c r="O64" s="28">
        <v>9</v>
      </c>
      <c r="P64" s="28">
        <v>6</v>
      </c>
      <c r="Q64" s="28"/>
      <c r="R64" s="29">
        <v>1</v>
      </c>
      <c r="S64" s="46">
        <f>IF(E64="","",SUM(G64:Q64)-(R64))</f>
        <v>86</v>
      </c>
      <c r="T64" s="212">
        <f>SUM(S62:S65)+T63</f>
        <v>360</v>
      </c>
      <c r="U64" s="213"/>
      <c r="V64" s="82">
        <f>SUM(G64:I64)</f>
        <v>27</v>
      </c>
    </row>
    <row r="65" spans="1:22" ht="15.75" customHeight="1" x14ac:dyDescent="0.2">
      <c r="A65" s="216"/>
      <c r="B65" s="219"/>
      <c r="C65" s="216"/>
      <c r="D65" s="209"/>
      <c r="E65" s="6">
        <v>5</v>
      </c>
      <c r="F65" s="19" t="s">
        <v>14</v>
      </c>
      <c r="G65" s="34">
        <v>21</v>
      </c>
      <c r="H65" s="34">
        <v>12</v>
      </c>
      <c r="I65" s="34">
        <v>6</v>
      </c>
      <c r="J65" s="34">
        <v>12</v>
      </c>
      <c r="K65" s="34">
        <v>0</v>
      </c>
      <c r="L65" s="34">
        <v>15</v>
      </c>
      <c r="M65" s="34">
        <v>6</v>
      </c>
      <c r="N65" s="34">
        <v>12</v>
      </c>
      <c r="O65" s="34">
        <v>9</v>
      </c>
      <c r="P65" s="34">
        <v>9</v>
      </c>
      <c r="Q65" s="34">
        <v>3</v>
      </c>
      <c r="R65" s="35"/>
      <c r="S65" s="43">
        <f>IF(E65="","",SUM(G65:Q65)-(R65))</f>
        <v>105</v>
      </c>
      <c r="T65" s="214"/>
      <c r="U65" s="215"/>
      <c r="V65" s="82">
        <f>SUM(G65:I65)</f>
        <v>39</v>
      </c>
    </row>
    <row r="66" spans="1:22" ht="15.75" customHeight="1" x14ac:dyDescent="0.2">
      <c r="A66" s="217"/>
      <c r="B66" s="220"/>
      <c r="C66" s="209"/>
      <c r="D66" s="34"/>
      <c r="E66" s="221" t="s">
        <v>36</v>
      </c>
      <c r="F66" s="222"/>
      <c r="G66" s="34">
        <f t="shared" ref="G66:R66" si="16">SUM(G62:G65)</f>
        <v>79</v>
      </c>
      <c r="H66" s="34">
        <f t="shared" si="16"/>
        <v>39</v>
      </c>
      <c r="I66" s="34">
        <f t="shared" si="16"/>
        <v>6</v>
      </c>
      <c r="J66" s="34">
        <f t="shared" si="16"/>
        <v>36</v>
      </c>
      <c r="K66" s="34">
        <f t="shared" si="16"/>
        <v>12</v>
      </c>
      <c r="L66" s="34">
        <f t="shared" si="16"/>
        <v>60</v>
      </c>
      <c r="M66" s="34">
        <f t="shared" si="16"/>
        <v>27</v>
      </c>
      <c r="N66" s="34">
        <f t="shared" si="16"/>
        <v>33</v>
      </c>
      <c r="O66" s="34">
        <f t="shared" si="16"/>
        <v>39</v>
      </c>
      <c r="P66" s="34">
        <f t="shared" si="16"/>
        <v>27</v>
      </c>
      <c r="Q66" s="34">
        <f t="shared" si="16"/>
        <v>3</v>
      </c>
      <c r="R66" s="34">
        <f t="shared" si="16"/>
        <v>1</v>
      </c>
      <c r="S66" s="34"/>
      <c r="T66" s="41"/>
      <c r="U66" s="72"/>
      <c r="V66" s="80">
        <f>SUM(V62:V65)</f>
        <v>124</v>
      </c>
    </row>
    <row r="67" spans="1:22" ht="15.75" customHeight="1" x14ac:dyDescent="0.2">
      <c r="A67" s="207">
        <v>4</v>
      </c>
      <c r="B67" s="218"/>
      <c r="C67" s="228" t="s">
        <v>91</v>
      </c>
      <c r="D67" s="228" t="s">
        <v>94</v>
      </c>
      <c r="E67" s="42">
        <v>31</v>
      </c>
      <c r="F67" s="18" t="s">
        <v>11</v>
      </c>
      <c r="G67" s="36">
        <v>18</v>
      </c>
      <c r="H67" s="36">
        <v>12</v>
      </c>
      <c r="I67" s="36"/>
      <c r="J67" s="36">
        <v>9</v>
      </c>
      <c r="K67" s="36">
        <v>12</v>
      </c>
      <c r="L67" s="36">
        <v>15</v>
      </c>
      <c r="M67" s="36">
        <v>9</v>
      </c>
      <c r="N67" s="36">
        <v>9</v>
      </c>
      <c r="O67" s="36">
        <v>9</v>
      </c>
      <c r="P67" s="36">
        <v>6</v>
      </c>
      <c r="Q67" s="36">
        <v>3</v>
      </c>
      <c r="R67" s="37"/>
      <c r="S67" s="45">
        <f>IF(E67="","",SUM(G67:Q67)-(R67))</f>
        <v>102</v>
      </c>
      <c r="T67" s="85" t="s">
        <v>18</v>
      </c>
      <c r="U67" s="223">
        <v>14</v>
      </c>
      <c r="V67" s="81">
        <f t="shared" ref="V67:V70" si="17">SUM(G67:I67)</f>
        <v>30</v>
      </c>
    </row>
    <row r="68" spans="1:22" ht="15.75" customHeight="1" x14ac:dyDescent="0.2">
      <c r="A68" s="216"/>
      <c r="B68" s="219"/>
      <c r="C68" s="229"/>
      <c r="D68" s="208"/>
      <c r="E68" s="16">
        <v>48</v>
      </c>
      <c r="F68" s="18" t="s">
        <v>12</v>
      </c>
      <c r="G68" s="36">
        <v>12</v>
      </c>
      <c r="H68" s="36">
        <v>12</v>
      </c>
      <c r="I68" s="36"/>
      <c r="J68" s="36">
        <v>9</v>
      </c>
      <c r="K68" s="36">
        <v>12</v>
      </c>
      <c r="L68" s="36">
        <v>18</v>
      </c>
      <c r="M68" s="36">
        <v>6</v>
      </c>
      <c r="N68" s="36">
        <v>9</v>
      </c>
      <c r="O68" s="36">
        <v>9</v>
      </c>
      <c r="P68" s="36"/>
      <c r="Q68" s="36"/>
      <c r="R68" s="37"/>
      <c r="S68" s="46">
        <f>IF(E68="","",SUM(G68:Q68)-(R68))</f>
        <v>87</v>
      </c>
      <c r="T68" s="84"/>
      <c r="U68" s="224"/>
      <c r="V68" s="82">
        <f t="shared" si="17"/>
        <v>24</v>
      </c>
    </row>
    <row r="69" spans="1:22" ht="15.75" customHeight="1" x14ac:dyDescent="0.2">
      <c r="A69" s="216"/>
      <c r="B69" s="219"/>
      <c r="C69" s="229"/>
      <c r="D69" s="208"/>
      <c r="E69" s="16">
        <v>46</v>
      </c>
      <c r="F69" s="18" t="s">
        <v>13</v>
      </c>
      <c r="G69" s="36">
        <v>15</v>
      </c>
      <c r="H69" s="36">
        <v>12</v>
      </c>
      <c r="I69" s="36"/>
      <c r="J69" s="36">
        <v>6</v>
      </c>
      <c r="K69" s="36"/>
      <c r="L69" s="36">
        <v>12</v>
      </c>
      <c r="M69" s="36">
        <v>9</v>
      </c>
      <c r="N69" s="36">
        <v>9</v>
      </c>
      <c r="O69" s="36">
        <v>6</v>
      </c>
      <c r="P69" s="36">
        <v>6</v>
      </c>
      <c r="Q69" s="36"/>
      <c r="R69" s="37"/>
      <c r="S69" s="46">
        <f>IF(E69="","",SUM(G69:Q69)-(R69))</f>
        <v>75</v>
      </c>
      <c r="T69" s="212">
        <f>(SUM(S67:S70)+T68)</f>
        <v>357</v>
      </c>
      <c r="U69" s="213"/>
      <c r="V69" s="82">
        <f t="shared" si="17"/>
        <v>27</v>
      </c>
    </row>
    <row r="70" spans="1:22" ht="15.75" customHeight="1" x14ac:dyDescent="0.2">
      <c r="A70" s="216"/>
      <c r="B70" s="219"/>
      <c r="C70" s="229"/>
      <c r="D70" s="209"/>
      <c r="E70" s="16">
        <v>47</v>
      </c>
      <c r="F70" s="19" t="s">
        <v>14</v>
      </c>
      <c r="G70" s="38">
        <v>15</v>
      </c>
      <c r="H70" s="38">
        <v>12</v>
      </c>
      <c r="I70" s="38"/>
      <c r="J70" s="38">
        <v>9</v>
      </c>
      <c r="K70" s="38">
        <v>9</v>
      </c>
      <c r="L70" s="38">
        <v>15</v>
      </c>
      <c r="M70" s="38">
        <v>9</v>
      </c>
      <c r="N70" s="38">
        <v>9</v>
      </c>
      <c r="O70" s="38">
        <v>6</v>
      </c>
      <c r="P70" s="38">
        <v>6</v>
      </c>
      <c r="Q70" s="38">
        <v>3</v>
      </c>
      <c r="R70" s="39"/>
      <c r="S70" s="43">
        <f>IF(E70="","",SUM(G70:Q70)-(R70))</f>
        <v>93</v>
      </c>
      <c r="T70" s="214"/>
      <c r="U70" s="215"/>
      <c r="V70" s="82">
        <f t="shared" si="17"/>
        <v>27</v>
      </c>
    </row>
    <row r="71" spans="1:22" ht="15.75" customHeight="1" x14ac:dyDescent="0.2">
      <c r="A71" s="217"/>
      <c r="B71" s="220"/>
      <c r="C71" s="209"/>
      <c r="D71" s="34"/>
      <c r="E71" s="221" t="s">
        <v>36</v>
      </c>
      <c r="F71" s="222"/>
      <c r="G71" s="34">
        <f t="shared" ref="G71:R71" si="18">SUM(G67:G70)</f>
        <v>60</v>
      </c>
      <c r="H71" s="34">
        <f t="shared" si="18"/>
        <v>48</v>
      </c>
      <c r="I71" s="34">
        <f t="shared" si="18"/>
        <v>0</v>
      </c>
      <c r="J71" s="34">
        <f t="shared" si="18"/>
        <v>33</v>
      </c>
      <c r="K71" s="34">
        <f t="shared" si="18"/>
        <v>33</v>
      </c>
      <c r="L71" s="34">
        <f t="shared" si="18"/>
        <v>60</v>
      </c>
      <c r="M71" s="34">
        <f t="shared" si="18"/>
        <v>33</v>
      </c>
      <c r="N71" s="34">
        <f t="shared" si="18"/>
        <v>36</v>
      </c>
      <c r="O71" s="34">
        <f t="shared" si="18"/>
        <v>30</v>
      </c>
      <c r="P71" s="34">
        <f t="shared" si="18"/>
        <v>18</v>
      </c>
      <c r="Q71" s="34">
        <f t="shared" si="18"/>
        <v>6</v>
      </c>
      <c r="R71" s="34">
        <f t="shared" si="18"/>
        <v>0</v>
      </c>
      <c r="S71" s="34"/>
      <c r="T71" s="41"/>
      <c r="U71" s="72"/>
      <c r="V71" s="80">
        <f t="shared" ref="V71" si="19">SUM(V67:V70)</f>
        <v>108</v>
      </c>
    </row>
    <row r="72" spans="1:22" ht="15.75" customHeight="1" x14ac:dyDescent="0.2">
      <c r="A72" s="207">
        <v>27</v>
      </c>
      <c r="B72" s="218"/>
      <c r="C72" s="207" t="s">
        <v>91</v>
      </c>
      <c r="D72" s="207" t="s">
        <v>94</v>
      </c>
      <c r="E72" s="74" t="s">
        <v>161</v>
      </c>
      <c r="F72" s="17" t="s">
        <v>11</v>
      </c>
      <c r="G72" s="32">
        <v>18</v>
      </c>
      <c r="H72" s="32">
        <v>9</v>
      </c>
      <c r="I72" s="32">
        <v>0</v>
      </c>
      <c r="J72" s="32">
        <v>9</v>
      </c>
      <c r="K72" s="32">
        <v>9</v>
      </c>
      <c r="L72" s="32">
        <v>15</v>
      </c>
      <c r="M72" s="32">
        <v>9</v>
      </c>
      <c r="N72" s="32">
        <v>6</v>
      </c>
      <c r="O72" s="32">
        <v>9</v>
      </c>
      <c r="P72" s="32">
        <v>9</v>
      </c>
      <c r="Q72" s="32"/>
      <c r="R72" s="33"/>
      <c r="S72" s="45">
        <f>IF(E72="","",SUM(G72:Q72)-(R72))</f>
        <v>93</v>
      </c>
      <c r="T72" s="83" t="s">
        <v>18</v>
      </c>
      <c r="U72" s="210">
        <v>15</v>
      </c>
      <c r="V72" s="81">
        <f>SUM(G72:I72)</f>
        <v>27</v>
      </c>
    </row>
    <row r="73" spans="1:22" ht="15.75" customHeight="1" x14ac:dyDescent="0.2">
      <c r="A73" s="216"/>
      <c r="B73" s="219"/>
      <c r="C73" s="216"/>
      <c r="D73" s="208"/>
      <c r="E73" s="74" t="s">
        <v>146</v>
      </c>
      <c r="F73" s="18" t="s">
        <v>12</v>
      </c>
      <c r="G73" s="28">
        <v>17</v>
      </c>
      <c r="H73" s="28">
        <v>11</v>
      </c>
      <c r="I73" s="28">
        <v>0</v>
      </c>
      <c r="J73" s="28">
        <v>6</v>
      </c>
      <c r="K73" s="28">
        <v>9</v>
      </c>
      <c r="L73" s="28">
        <v>15</v>
      </c>
      <c r="M73" s="28">
        <v>9</v>
      </c>
      <c r="N73" s="28">
        <v>9</v>
      </c>
      <c r="O73" s="28">
        <v>9</v>
      </c>
      <c r="P73" s="28">
        <v>6</v>
      </c>
      <c r="Q73" s="28"/>
      <c r="R73" s="29"/>
      <c r="S73" s="46">
        <f>IF(E73="","",SUM(G73:Q73)-(R73))</f>
        <v>91</v>
      </c>
      <c r="T73" s="84"/>
      <c r="U73" s="211"/>
      <c r="V73" s="82">
        <f>SUM(G73:I73)</f>
        <v>28</v>
      </c>
    </row>
    <row r="74" spans="1:22" ht="15.75" customHeight="1" x14ac:dyDescent="0.2">
      <c r="A74" s="216"/>
      <c r="B74" s="219"/>
      <c r="C74" s="216"/>
      <c r="D74" s="208"/>
      <c r="E74" s="74" t="s">
        <v>162</v>
      </c>
      <c r="F74" s="18" t="s">
        <v>13</v>
      </c>
      <c r="G74" s="28">
        <v>14</v>
      </c>
      <c r="H74" s="28">
        <v>10</v>
      </c>
      <c r="I74" s="28">
        <v>0</v>
      </c>
      <c r="J74" s="28">
        <v>6</v>
      </c>
      <c r="K74" s="28">
        <v>12</v>
      </c>
      <c r="L74" s="28">
        <v>12</v>
      </c>
      <c r="M74" s="28">
        <v>9</v>
      </c>
      <c r="N74" s="28">
        <v>6</v>
      </c>
      <c r="O74" s="28">
        <v>6</v>
      </c>
      <c r="P74" s="28">
        <v>9</v>
      </c>
      <c r="Q74" s="28"/>
      <c r="R74" s="29"/>
      <c r="S74" s="46">
        <f>IF(E74="","",SUM(G74:Q74)-(R74))</f>
        <v>84</v>
      </c>
      <c r="T74" s="212">
        <f>SUM(S72:S75)+T73</f>
        <v>355</v>
      </c>
      <c r="U74" s="213"/>
      <c r="V74" s="82">
        <f>SUM(G74:I74)</f>
        <v>24</v>
      </c>
    </row>
    <row r="75" spans="1:22" ht="15.75" customHeight="1" x14ac:dyDescent="0.2">
      <c r="A75" s="216"/>
      <c r="B75" s="219"/>
      <c r="C75" s="216"/>
      <c r="D75" s="209"/>
      <c r="E75" s="74" t="s">
        <v>125</v>
      </c>
      <c r="F75" s="19" t="s">
        <v>14</v>
      </c>
      <c r="G75" s="34">
        <v>15</v>
      </c>
      <c r="H75" s="34">
        <v>9</v>
      </c>
      <c r="I75" s="34">
        <v>0</v>
      </c>
      <c r="J75" s="34">
        <v>6</v>
      </c>
      <c r="K75" s="34">
        <v>9</v>
      </c>
      <c r="L75" s="34">
        <v>18</v>
      </c>
      <c r="M75" s="34">
        <v>9</v>
      </c>
      <c r="N75" s="34">
        <v>6</v>
      </c>
      <c r="O75" s="34">
        <v>9</v>
      </c>
      <c r="P75" s="34">
        <v>6</v>
      </c>
      <c r="Q75" s="34"/>
      <c r="R75" s="35"/>
      <c r="S75" s="43">
        <f>IF(E75="","",SUM(G75:Q75)-(R75))</f>
        <v>87</v>
      </c>
      <c r="T75" s="214"/>
      <c r="U75" s="215"/>
      <c r="V75" s="82">
        <f>SUM(G75:I75)</f>
        <v>24</v>
      </c>
    </row>
    <row r="76" spans="1:22" ht="15.75" customHeight="1" x14ac:dyDescent="0.2">
      <c r="A76" s="217"/>
      <c r="B76" s="220"/>
      <c r="C76" s="209"/>
      <c r="D76" s="34"/>
      <c r="E76" s="221" t="s">
        <v>36</v>
      </c>
      <c r="F76" s="222"/>
      <c r="G76" s="34">
        <f t="shared" ref="G76:R76" si="20">SUM(G72:G75)</f>
        <v>64</v>
      </c>
      <c r="H76" s="34">
        <f t="shared" si="20"/>
        <v>39</v>
      </c>
      <c r="I76" s="34">
        <f t="shared" si="20"/>
        <v>0</v>
      </c>
      <c r="J76" s="34">
        <f t="shared" si="20"/>
        <v>27</v>
      </c>
      <c r="K76" s="34">
        <f t="shared" si="20"/>
        <v>39</v>
      </c>
      <c r="L76" s="34">
        <f t="shared" si="20"/>
        <v>60</v>
      </c>
      <c r="M76" s="34">
        <f t="shared" si="20"/>
        <v>36</v>
      </c>
      <c r="N76" s="34">
        <f t="shared" si="20"/>
        <v>27</v>
      </c>
      <c r="O76" s="34">
        <f t="shared" si="20"/>
        <v>33</v>
      </c>
      <c r="P76" s="34">
        <f t="shared" si="20"/>
        <v>30</v>
      </c>
      <c r="Q76" s="34">
        <f t="shared" si="20"/>
        <v>0</v>
      </c>
      <c r="R76" s="34">
        <f t="shared" si="20"/>
        <v>0</v>
      </c>
      <c r="S76" s="34"/>
      <c r="T76" s="41"/>
      <c r="U76" s="72"/>
      <c r="V76" s="80">
        <f>SUM(V72:V75)</f>
        <v>103</v>
      </c>
    </row>
    <row r="77" spans="1:22" ht="15.75" customHeight="1" x14ac:dyDescent="0.2">
      <c r="A77" s="207">
        <v>28</v>
      </c>
      <c r="B77" s="218"/>
      <c r="C77" s="207" t="s">
        <v>103</v>
      </c>
      <c r="D77" s="207" t="s">
        <v>104</v>
      </c>
      <c r="E77" s="6">
        <v>25</v>
      </c>
      <c r="F77" s="17" t="s">
        <v>11</v>
      </c>
      <c r="G77" s="32">
        <v>16</v>
      </c>
      <c r="H77" s="32">
        <v>9</v>
      </c>
      <c r="I77" s="32">
        <v>0</v>
      </c>
      <c r="J77" s="32">
        <v>9</v>
      </c>
      <c r="K77" s="32">
        <v>0</v>
      </c>
      <c r="L77" s="32">
        <v>15</v>
      </c>
      <c r="M77" s="32">
        <v>9</v>
      </c>
      <c r="N77" s="32">
        <v>9</v>
      </c>
      <c r="O77" s="32">
        <v>12</v>
      </c>
      <c r="P77" s="32">
        <v>12</v>
      </c>
      <c r="Q77" s="32"/>
      <c r="R77" s="33"/>
      <c r="S77" s="45">
        <f>IF(E77="","",SUM(G77:Q77)-(R77))</f>
        <v>91</v>
      </c>
      <c r="T77" s="83" t="s">
        <v>18</v>
      </c>
      <c r="U77" s="223">
        <v>16</v>
      </c>
      <c r="V77" s="81">
        <f>SUM(G77:I77)</f>
        <v>25</v>
      </c>
    </row>
    <row r="78" spans="1:22" ht="15.75" customHeight="1" x14ac:dyDescent="0.2">
      <c r="A78" s="216"/>
      <c r="B78" s="219"/>
      <c r="C78" s="216"/>
      <c r="D78" s="208"/>
      <c r="E78" s="6">
        <v>65</v>
      </c>
      <c r="F78" s="18" t="s">
        <v>12</v>
      </c>
      <c r="G78" s="28">
        <v>14</v>
      </c>
      <c r="H78" s="28">
        <v>9</v>
      </c>
      <c r="I78" s="28">
        <v>0</v>
      </c>
      <c r="J78" s="28">
        <v>9</v>
      </c>
      <c r="K78" s="28">
        <v>12</v>
      </c>
      <c r="L78" s="28">
        <v>12</v>
      </c>
      <c r="M78" s="28">
        <v>9</v>
      </c>
      <c r="N78" s="28">
        <v>9</v>
      </c>
      <c r="O78" s="28">
        <v>9</v>
      </c>
      <c r="P78" s="28">
        <v>9</v>
      </c>
      <c r="Q78" s="28"/>
      <c r="R78" s="29"/>
      <c r="S78" s="46">
        <f>IF(E78="","",SUM(G78:Q78)-(R78))</f>
        <v>92</v>
      </c>
      <c r="T78" s="84"/>
      <c r="U78" s="224"/>
      <c r="V78" s="82">
        <f>SUM(G78:I78)</f>
        <v>23</v>
      </c>
    </row>
    <row r="79" spans="1:22" ht="15.75" customHeight="1" x14ac:dyDescent="0.2">
      <c r="A79" s="216"/>
      <c r="B79" s="219"/>
      <c r="C79" s="216"/>
      <c r="D79" s="208"/>
      <c r="E79" s="6">
        <v>21</v>
      </c>
      <c r="F79" s="18" t="s">
        <v>13</v>
      </c>
      <c r="G79" s="28">
        <v>0</v>
      </c>
      <c r="H79" s="28">
        <v>9</v>
      </c>
      <c r="I79" s="28">
        <v>0</v>
      </c>
      <c r="J79" s="28">
        <v>9</v>
      </c>
      <c r="K79" s="28">
        <v>15</v>
      </c>
      <c r="L79" s="28">
        <v>15</v>
      </c>
      <c r="M79" s="28">
        <v>12</v>
      </c>
      <c r="N79" s="28">
        <v>9</v>
      </c>
      <c r="O79" s="28">
        <v>12</v>
      </c>
      <c r="P79" s="28">
        <v>9</v>
      </c>
      <c r="Q79" s="28"/>
      <c r="R79" s="29"/>
      <c r="S79" s="46">
        <f>IF(E79="","",SUM(G79:Q79)-(R79))</f>
        <v>90</v>
      </c>
      <c r="T79" s="212">
        <f>SUM(S77:S80)+T78</f>
        <v>354</v>
      </c>
      <c r="U79" s="213"/>
      <c r="V79" s="82">
        <f>SUM(G79:I79)</f>
        <v>9</v>
      </c>
    </row>
    <row r="80" spans="1:22" ht="15.75" customHeight="1" x14ac:dyDescent="0.2">
      <c r="A80" s="216"/>
      <c r="B80" s="219"/>
      <c r="C80" s="216"/>
      <c r="D80" s="209"/>
      <c r="E80" s="6">
        <v>67</v>
      </c>
      <c r="F80" s="19" t="s">
        <v>14</v>
      </c>
      <c r="G80" s="34">
        <v>12</v>
      </c>
      <c r="H80" s="34">
        <v>9</v>
      </c>
      <c r="I80" s="34">
        <v>0</v>
      </c>
      <c r="J80" s="34">
        <v>6</v>
      </c>
      <c r="K80" s="34">
        <v>12</v>
      </c>
      <c r="L80" s="34">
        <v>12</v>
      </c>
      <c r="M80" s="34">
        <v>9</v>
      </c>
      <c r="N80" s="34">
        <v>6</v>
      </c>
      <c r="O80" s="34">
        <v>9</v>
      </c>
      <c r="P80" s="34">
        <v>6</v>
      </c>
      <c r="Q80" s="34"/>
      <c r="R80" s="35"/>
      <c r="S80" s="43">
        <f>IF(E80="","",SUM(G80:Q80)-(R80))</f>
        <v>81</v>
      </c>
      <c r="T80" s="214"/>
      <c r="U80" s="215"/>
      <c r="V80" s="82">
        <f>SUM(G80:I80)</f>
        <v>21</v>
      </c>
    </row>
    <row r="81" spans="1:22" ht="15.75" customHeight="1" x14ac:dyDescent="0.2">
      <c r="A81" s="217"/>
      <c r="B81" s="220"/>
      <c r="C81" s="209"/>
      <c r="D81" s="34"/>
      <c r="E81" s="221" t="s">
        <v>36</v>
      </c>
      <c r="F81" s="222"/>
      <c r="G81" s="34">
        <f t="shared" ref="G81:R81" si="21">SUM(G77:G80)</f>
        <v>42</v>
      </c>
      <c r="H81" s="34">
        <f t="shared" si="21"/>
        <v>36</v>
      </c>
      <c r="I81" s="34">
        <f t="shared" si="21"/>
        <v>0</v>
      </c>
      <c r="J81" s="34">
        <f t="shared" si="21"/>
        <v>33</v>
      </c>
      <c r="K81" s="34">
        <f t="shared" si="21"/>
        <v>39</v>
      </c>
      <c r="L81" s="34">
        <f t="shared" si="21"/>
        <v>54</v>
      </c>
      <c r="M81" s="34">
        <f t="shared" si="21"/>
        <v>39</v>
      </c>
      <c r="N81" s="34">
        <f t="shared" si="21"/>
        <v>33</v>
      </c>
      <c r="O81" s="34">
        <f t="shared" si="21"/>
        <v>42</v>
      </c>
      <c r="P81" s="34">
        <f t="shared" si="21"/>
        <v>36</v>
      </c>
      <c r="Q81" s="34">
        <f t="shared" si="21"/>
        <v>0</v>
      </c>
      <c r="R81" s="34">
        <f t="shared" si="21"/>
        <v>0</v>
      </c>
      <c r="S81" s="34"/>
      <c r="T81" s="41"/>
      <c r="U81" s="72"/>
      <c r="V81" s="80">
        <f>SUM(V77:V80)</f>
        <v>78</v>
      </c>
    </row>
    <row r="82" spans="1:22" ht="15.75" customHeight="1" x14ac:dyDescent="0.2">
      <c r="A82" s="207">
        <v>25</v>
      </c>
      <c r="B82" s="218"/>
      <c r="C82" s="207" t="s">
        <v>92</v>
      </c>
      <c r="D82" s="207" t="s">
        <v>93</v>
      </c>
      <c r="E82" s="6">
        <v>13</v>
      </c>
      <c r="F82" s="17" t="s">
        <v>11</v>
      </c>
      <c r="G82" s="32">
        <v>16</v>
      </c>
      <c r="H82" s="32">
        <v>0</v>
      </c>
      <c r="I82" s="32">
        <v>0</v>
      </c>
      <c r="J82" s="32">
        <v>9</v>
      </c>
      <c r="K82" s="32">
        <v>12</v>
      </c>
      <c r="L82" s="32">
        <v>18</v>
      </c>
      <c r="M82" s="32">
        <v>9</v>
      </c>
      <c r="N82" s="32">
        <v>9</v>
      </c>
      <c r="O82" s="32">
        <v>12</v>
      </c>
      <c r="P82" s="32">
        <v>6</v>
      </c>
      <c r="Q82" s="32"/>
      <c r="R82" s="33"/>
      <c r="S82" s="45">
        <f>IF(E82="","",SUM(G82:Q82)-(R82))</f>
        <v>91</v>
      </c>
      <c r="T82" s="83" t="s">
        <v>18</v>
      </c>
      <c r="U82" s="210">
        <v>17</v>
      </c>
      <c r="V82" s="81">
        <f>SUM(G82:I82)</f>
        <v>16</v>
      </c>
    </row>
    <row r="83" spans="1:22" ht="15.75" customHeight="1" x14ac:dyDescent="0.2">
      <c r="A83" s="216"/>
      <c r="B83" s="219"/>
      <c r="C83" s="216"/>
      <c r="D83" s="208"/>
      <c r="E83" s="6">
        <v>42</v>
      </c>
      <c r="F83" s="18" t="s">
        <v>12</v>
      </c>
      <c r="G83" s="28">
        <v>15</v>
      </c>
      <c r="H83" s="28">
        <v>0</v>
      </c>
      <c r="I83" s="28">
        <v>9</v>
      </c>
      <c r="J83" s="28">
        <v>9</v>
      </c>
      <c r="K83" s="28">
        <v>0</v>
      </c>
      <c r="L83" s="28">
        <v>15</v>
      </c>
      <c r="M83" s="28">
        <v>9</v>
      </c>
      <c r="N83" s="28">
        <v>12</v>
      </c>
      <c r="O83" s="28">
        <v>12</v>
      </c>
      <c r="P83" s="28">
        <v>9</v>
      </c>
      <c r="Q83" s="28"/>
      <c r="R83" s="29"/>
      <c r="S83" s="46">
        <f>IF(E83="","",SUM(G83:Q83)-(R83))</f>
        <v>90</v>
      </c>
      <c r="T83" s="84"/>
      <c r="U83" s="211"/>
      <c r="V83" s="82">
        <f>SUM(G83:I83)</f>
        <v>24</v>
      </c>
    </row>
    <row r="84" spans="1:22" ht="15.75" customHeight="1" x14ac:dyDescent="0.2">
      <c r="A84" s="216"/>
      <c r="B84" s="219"/>
      <c r="C84" s="216"/>
      <c r="D84" s="208"/>
      <c r="E84" s="6">
        <v>50</v>
      </c>
      <c r="F84" s="18" t="s">
        <v>13</v>
      </c>
      <c r="G84" s="28">
        <v>16</v>
      </c>
      <c r="H84" s="28">
        <v>0</v>
      </c>
      <c r="I84" s="28">
        <v>0</v>
      </c>
      <c r="J84" s="28">
        <v>9</v>
      </c>
      <c r="K84" s="28">
        <v>0</v>
      </c>
      <c r="L84" s="28">
        <v>15</v>
      </c>
      <c r="M84" s="28">
        <v>12</v>
      </c>
      <c r="N84" s="28">
        <v>9</v>
      </c>
      <c r="O84" s="28">
        <v>9</v>
      </c>
      <c r="P84" s="28">
        <v>6</v>
      </c>
      <c r="Q84" s="28"/>
      <c r="R84" s="29"/>
      <c r="S84" s="46">
        <f>IF(E84="","",SUM(G84:Q84)-(R84))</f>
        <v>76</v>
      </c>
      <c r="T84" s="212">
        <f>SUM(S82:S85)+T83</f>
        <v>347</v>
      </c>
      <c r="U84" s="213"/>
      <c r="V84" s="82">
        <f>SUM(G84:I84)</f>
        <v>16</v>
      </c>
    </row>
    <row r="85" spans="1:22" ht="15.75" customHeight="1" x14ac:dyDescent="0.2">
      <c r="A85" s="216"/>
      <c r="B85" s="219"/>
      <c r="C85" s="216"/>
      <c r="D85" s="209"/>
      <c r="E85" s="6">
        <v>5</v>
      </c>
      <c r="F85" s="19" t="s">
        <v>14</v>
      </c>
      <c r="G85" s="34">
        <v>18</v>
      </c>
      <c r="H85" s="34">
        <v>0</v>
      </c>
      <c r="I85" s="34">
        <v>6</v>
      </c>
      <c r="J85" s="34">
        <v>9</v>
      </c>
      <c r="K85" s="34">
        <v>0</v>
      </c>
      <c r="L85" s="34">
        <v>18</v>
      </c>
      <c r="M85" s="34">
        <v>9</v>
      </c>
      <c r="N85" s="34">
        <v>12</v>
      </c>
      <c r="O85" s="34">
        <v>12</v>
      </c>
      <c r="P85" s="34">
        <v>6</v>
      </c>
      <c r="Q85" s="34"/>
      <c r="R85" s="35"/>
      <c r="S85" s="43">
        <f>IF(E85="","",SUM(G85:Q85)-(R85))</f>
        <v>90</v>
      </c>
      <c r="T85" s="214"/>
      <c r="U85" s="215"/>
      <c r="V85" s="82">
        <f>SUM(G85:I85)</f>
        <v>24</v>
      </c>
    </row>
    <row r="86" spans="1:22" ht="15.75" customHeight="1" x14ac:dyDescent="0.2">
      <c r="A86" s="217"/>
      <c r="B86" s="220"/>
      <c r="C86" s="209"/>
      <c r="D86" s="34"/>
      <c r="E86" s="221" t="s">
        <v>36</v>
      </c>
      <c r="F86" s="222"/>
      <c r="G86" s="34">
        <f t="shared" ref="G86:R86" si="22">SUM(G82:G85)</f>
        <v>65</v>
      </c>
      <c r="H86" s="34">
        <f t="shared" si="22"/>
        <v>0</v>
      </c>
      <c r="I86" s="34">
        <f t="shared" si="22"/>
        <v>15</v>
      </c>
      <c r="J86" s="34">
        <f t="shared" si="22"/>
        <v>36</v>
      </c>
      <c r="K86" s="34">
        <f t="shared" si="22"/>
        <v>12</v>
      </c>
      <c r="L86" s="34">
        <f t="shared" si="22"/>
        <v>66</v>
      </c>
      <c r="M86" s="34">
        <f t="shared" si="22"/>
        <v>39</v>
      </c>
      <c r="N86" s="34">
        <f t="shared" si="22"/>
        <v>42</v>
      </c>
      <c r="O86" s="34">
        <f t="shared" si="22"/>
        <v>45</v>
      </c>
      <c r="P86" s="34">
        <f t="shared" si="22"/>
        <v>27</v>
      </c>
      <c r="Q86" s="34">
        <f t="shared" si="22"/>
        <v>0</v>
      </c>
      <c r="R86" s="34">
        <f t="shared" si="22"/>
        <v>0</v>
      </c>
      <c r="S86" s="34"/>
      <c r="T86" s="41"/>
      <c r="U86" s="72"/>
      <c r="V86" s="80">
        <f>SUM(V82:V85)</f>
        <v>80</v>
      </c>
    </row>
    <row r="87" spans="1:22" ht="15.75" customHeight="1" x14ac:dyDescent="0.2">
      <c r="A87" s="207">
        <v>22</v>
      </c>
      <c r="B87" s="218"/>
      <c r="C87" s="207" t="s">
        <v>75</v>
      </c>
      <c r="D87" s="207" t="s">
        <v>76</v>
      </c>
      <c r="E87" s="74" t="s">
        <v>140</v>
      </c>
      <c r="F87" s="17" t="s">
        <v>11</v>
      </c>
      <c r="G87" s="32">
        <v>18</v>
      </c>
      <c r="H87" s="32">
        <v>9</v>
      </c>
      <c r="I87" s="32">
        <v>0</v>
      </c>
      <c r="J87" s="32">
        <v>9</v>
      </c>
      <c r="K87" s="32">
        <v>9</v>
      </c>
      <c r="L87" s="32">
        <v>12</v>
      </c>
      <c r="M87" s="32">
        <v>9</v>
      </c>
      <c r="N87" s="32">
        <v>9</v>
      </c>
      <c r="O87" s="32">
        <v>9</v>
      </c>
      <c r="P87" s="32">
        <v>6</v>
      </c>
      <c r="Q87" s="32"/>
      <c r="R87" s="33"/>
      <c r="S87" s="45">
        <f>IF(E87="","",SUM(G87:Q87)-(R87))</f>
        <v>90</v>
      </c>
      <c r="T87" s="83" t="s">
        <v>18</v>
      </c>
      <c r="U87" s="210">
        <v>18</v>
      </c>
      <c r="V87" s="81">
        <f>SUM(G87:I87)</f>
        <v>27</v>
      </c>
    </row>
    <row r="88" spans="1:22" ht="15.75" customHeight="1" x14ac:dyDescent="0.2">
      <c r="A88" s="216"/>
      <c r="B88" s="219"/>
      <c r="C88" s="216"/>
      <c r="D88" s="208"/>
      <c r="E88" s="74" t="s">
        <v>141</v>
      </c>
      <c r="F88" s="18" t="s">
        <v>12</v>
      </c>
      <c r="G88" s="28">
        <v>15</v>
      </c>
      <c r="H88" s="28">
        <v>9</v>
      </c>
      <c r="I88" s="28">
        <v>0</v>
      </c>
      <c r="J88" s="28">
        <v>6</v>
      </c>
      <c r="K88" s="28">
        <v>15</v>
      </c>
      <c r="L88" s="28">
        <v>12</v>
      </c>
      <c r="M88" s="28">
        <v>9</v>
      </c>
      <c r="N88" s="28">
        <v>9</v>
      </c>
      <c r="O88" s="28">
        <v>6</v>
      </c>
      <c r="P88" s="28">
        <v>9</v>
      </c>
      <c r="Q88" s="28"/>
      <c r="R88" s="29"/>
      <c r="S88" s="46">
        <f>IF(E88="","",SUM(G88:Q88)-(R88))</f>
        <v>90</v>
      </c>
      <c r="T88" s="84"/>
      <c r="U88" s="211"/>
      <c r="V88" s="82">
        <f>SUM(G88:I88)</f>
        <v>24</v>
      </c>
    </row>
    <row r="89" spans="1:22" ht="15.75" customHeight="1" x14ac:dyDescent="0.2">
      <c r="A89" s="216"/>
      <c r="B89" s="219"/>
      <c r="C89" s="216"/>
      <c r="D89" s="208"/>
      <c r="E89" s="74" t="s">
        <v>129</v>
      </c>
      <c r="F89" s="18" t="s">
        <v>13</v>
      </c>
      <c r="G89" s="28">
        <v>17</v>
      </c>
      <c r="H89" s="28">
        <v>9</v>
      </c>
      <c r="I89" s="28">
        <v>0</v>
      </c>
      <c r="J89" s="28">
        <v>6</v>
      </c>
      <c r="K89" s="28">
        <v>9</v>
      </c>
      <c r="L89" s="28">
        <v>15</v>
      </c>
      <c r="M89" s="28">
        <v>6</v>
      </c>
      <c r="N89" s="28">
        <v>9</v>
      </c>
      <c r="O89" s="28">
        <v>9</v>
      </c>
      <c r="P89" s="28">
        <v>6</v>
      </c>
      <c r="Q89" s="28"/>
      <c r="R89" s="29"/>
      <c r="S89" s="46">
        <f>IF(E89="","",SUM(G89:Q89)-(R89))</f>
        <v>86</v>
      </c>
      <c r="T89" s="212">
        <f>SUM(S87:S90)+T88</f>
        <v>344</v>
      </c>
      <c r="U89" s="213"/>
      <c r="V89" s="82">
        <f>SUM(G89:I89)</f>
        <v>26</v>
      </c>
    </row>
    <row r="90" spans="1:22" ht="15.75" customHeight="1" x14ac:dyDescent="0.2">
      <c r="A90" s="216"/>
      <c r="B90" s="219"/>
      <c r="C90" s="216"/>
      <c r="D90" s="209"/>
      <c r="E90" s="74" t="s">
        <v>142</v>
      </c>
      <c r="F90" s="19" t="s">
        <v>14</v>
      </c>
      <c r="G90" s="34">
        <v>15</v>
      </c>
      <c r="H90" s="34">
        <v>9</v>
      </c>
      <c r="I90" s="34">
        <v>0</v>
      </c>
      <c r="J90" s="34">
        <v>6</v>
      </c>
      <c r="K90" s="34">
        <v>9</v>
      </c>
      <c r="L90" s="34">
        <v>9</v>
      </c>
      <c r="M90" s="34">
        <v>9</v>
      </c>
      <c r="N90" s="34">
        <v>9</v>
      </c>
      <c r="O90" s="34">
        <v>6</v>
      </c>
      <c r="P90" s="34">
        <v>6</v>
      </c>
      <c r="Q90" s="34"/>
      <c r="R90" s="35"/>
      <c r="S90" s="43">
        <f>IF(E90="","",SUM(G90:Q90)-(R90))</f>
        <v>78</v>
      </c>
      <c r="T90" s="214"/>
      <c r="U90" s="215"/>
      <c r="V90" s="82">
        <f>SUM(G90:I90)</f>
        <v>24</v>
      </c>
    </row>
    <row r="91" spans="1:22" ht="15.75" customHeight="1" x14ac:dyDescent="0.2">
      <c r="A91" s="217"/>
      <c r="B91" s="220"/>
      <c r="C91" s="209"/>
      <c r="D91" s="34"/>
      <c r="E91" s="221" t="s">
        <v>36</v>
      </c>
      <c r="F91" s="222"/>
      <c r="G91" s="34">
        <f t="shared" ref="G91:R91" si="23">SUM(G87:G90)</f>
        <v>65</v>
      </c>
      <c r="H91" s="34">
        <f t="shared" si="23"/>
        <v>36</v>
      </c>
      <c r="I91" s="34">
        <f t="shared" si="23"/>
        <v>0</v>
      </c>
      <c r="J91" s="34">
        <f t="shared" si="23"/>
        <v>27</v>
      </c>
      <c r="K91" s="34">
        <f t="shared" si="23"/>
        <v>42</v>
      </c>
      <c r="L91" s="34">
        <f t="shared" si="23"/>
        <v>48</v>
      </c>
      <c r="M91" s="34">
        <f t="shared" si="23"/>
        <v>33</v>
      </c>
      <c r="N91" s="34">
        <f t="shared" si="23"/>
        <v>36</v>
      </c>
      <c r="O91" s="34">
        <f t="shared" si="23"/>
        <v>30</v>
      </c>
      <c r="P91" s="34">
        <f t="shared" si="23"/>
        <v>27</v>
      </c>
      <c r="Q91" s="34">
        <f t="shared" si="23"/>
        <v>0</v>
      </c>
      <c r="R91" s="34">
        <f t="shared" si="23"/>
        <v>0</v>
      </c>
      <c r="S91" s="34"/>
      <c r="T91" s="41"/>
      <c r="U91" s="72"/>
      <c r="V91" s="80">
        <f>SUM(V87:V90)</f>
        <v>101</v>
      </c>
    </row>
    <row r="92" spans="1:22" ht="15.75" customHeight="1" x14ac:dyDescent="0.2">
      <c r="A92" s="207">
        <v>19</v>
      </c>
      <c r="B92" s="218"/>
      <c r="C92" s="207" t="s">
        <v>89</v>
      </c>
      <c r="D92" s="207" t="s">
        <v>90</v>
      </c>
      <c r="E92" s="74" t="s">
        <v>129</v>
      </c>
      <c r="F92" s="17" t="s">
        <v>11</v>
      </c>
      <c r="G92" s="32">
        <v>15</v>
      </c>
      <c r="H92" s="32">
        <v>9</v>
      </c>
      <c r="I92" s="32"/>
      <c r="J92" s="32">
        <v>6</v>
      </c>
      <c r="K92" s="32">
        <v>9</v>
      </c>
      <c r="L92" s="32">
        <v>15</v>
      </c>
      <c r="M92" s="32">
        <v>6</v>
      </c>
      <c r="N92" s="32">
        <v>6</v>
      </c>
      <c r="O92" s="32">
        <v>9</v>
      </c>
      <c r="P92" s="32">
        <v>6</v>
      </c>
      <c r="Q92" s="32"/>
      <c r="R92" s="33"/>
      <c r="S92" s="45">
        <f>IF(E92="","",SUM(G92:Q92)-(R92))</f>
        <v>81</v>
      </c>
      <c r="T92" s="83" t="s">
        <v>18</v>
      </c>
      <c r="U92" s="210">
        <v>19</v>
      </c>
      <c r="V92" s="81">
        <f>SUM(G92:I92)</f>
        <v>24</v>
      </c>
    </row>
    <row r="93" spans="1:22" ht="15.75" customHeight="1" x14ac:dyDescent="0.2">
      <c r="A93" s="216"/>
      <c r="B93" s="219"/>
      <c r="C93" s="216"/>
      <c r="D93" s="208"/>
      <c r="E93" s="74" t="s">
        <v>130</v>
      </c>
      <c r="F93" s="18" t="s">
        <v>12</v>
      </c>
      <c r="G93" s="28">
        <v>15</v>
      </c>
      <c r="H93" s="28">
        <v>9</v>
      </c>
      <c r="I93" s="28"/>
      <c r="J93" s="28">
        <v>6</v>
      </c>
      <c r="K93" s="28">
        <v>9</v>
      </c>
      <c r="L93" s="28">
        <v>12</v>
      </c>
      <c r="M93" s="28">
        <v>9</v>
      </c>
      <c r="N93" s="28">
        <v>6</v>
      </c>
      <c r="O93" s="28">
        <v>9</v>
      </c>
      <c r="P93" s="28">
        <v>6</v>
      </c>
      <c r="Q93" s="28"/>
      <c r="R93" s="29"/>
      <c r="S93" s="46">
        <f>IF(E93="","",SUM(G93:Q93)-(R93))</f>
        <v>81</v>
      </c>
      <c r="T93" s="84"/>
      <c r="U93" s="211"/>
      <c r="V93" s="82">
        <f>SUM(G93:I93)</f>
        <v>24</v>
      </c>
    </row>
    <row r="94" spans="1:22" ht="15.75" customHeight="1" x14ac:dyDescent="0.2">
      <c r="A94" s="216"/>
      <c r="B94" s="219"/>
      <c r="C94" s="216"/>
      <c r="D94" s="208"/>
      <c r="E94" s="74" t="s">
        <v>108</v>
      </c>
      <c r="F94" s="18" t="s">
        <v>13</v>
      </c>
      <c r="G94" s="28">
        <v>15</v>
      </c>
      <c r="H94" s="28">
        <v>9</v>
      </c>
      <c r="I94" s="28"/>
      <c r="J94" s="28">
        <v>6</v>
      </c>
      <c r="K94" s="28">
        <v>9</v>
      </c>
      <c r="L94" s="28">
        <v>15</v>
      </c>
      <c r="M94" s="28">
        <v>9</v>
      </c>
      <c r="N94" s="28">
        <v>9</v>
      </c>
      <c r="O94" s="28">
        <v>6</v>
      </c>
      <c r="P94" s="28">
        <v>6</v>
      </c>
      <c r="Q94" s="28"/>
      <c r="R94" s="29"/>
      <c r="S94" s="46">
        <f>IF(E94="","",SUM(G94:Q94)-(R94))</f>
        <v>84</v>
      </c>
      <c r="T94" s="212">
        <f>SUM(S92:S95)+T93</f>
        <v>339</v>
      </c>
      <c r="U94" s="213"/>
      <c r="V94" s="82">
        <f>SUM(G94:I94)</f>
        <v>24</v>
      </c>
    </row>
    <row r="95" spans="1:22" ht="15.75" customHeight="1" x14ac:dyDescent="0.2">
      <c r="A95" s="216"/>
      <c r="B95" s="219"/>
      <c r="C95" s="216"/>
      <c r="D95" s="209"/>
      <c r="E95" s="74" t="s">
        <v>131</v>
      </c>
      <c r="F95" s="19" t="s">
        <v>14</v>
      </c>
      <c r="G95" s="34">
        <v>15</v>
      </c>
      <c r="H95" s="34">
        <v>12</v>
      </c>
      <c r="I95" s="34"/>
      <c r="J95" s="34">
        <v>9</v>
      </c>
      <c r="K95" s="34">
        <v>9</v>
      </c>
      <c r="L95" s="34">
        <v>12</v>
      </c>
      <c r="M95" s="34">
        <v>9</v>
      </c>
      <c r="N95" s="34">
        <v>9</v>
      </c>
      <c r="O95" s="34">
        <v>9</v>
      </c>
      <c r="P95" s="34">
        <v>9</v>
      </c>
      <c r="Q95" s="34"/>
      <c r="R95" s="35"/>
      <c r="S95" s="43">
        <f>IF(E95="","",SUM(G95:Q95)-(R95))</f>
        <v>93</v>
      </c>
      <c r="T95" s="214"/>
      <c r="U95" s="215"/>
      <c r="V95" s="82">
        <f>SUM(G95:I95)</f>
        <v>27</v>
      </c>
    </row>
    <row r="96" spans="1:22" ht="15.75" customHeight="1" x14ac:dyDescent="0.2">
      <c r="A96" s="217"/>
      <c r="B96" s="220"/>
      <c r="C96" s="209"/>
      <c r="D96" s="34"/>
      <c r="E96" s="221" t="s">
        <v>36</v>
      </c>
      <c r="F96" s="222"/>
      <c r="G96" s="34">
        <f t="shared" ref="G96:R96" si="24">SUM(G92:G95)</f>
        <v>60</v>
      </c>
      <c r="H96" s="34">
        <f t="shared" si="24"/>
        <v>39</v>
      </c>
      <c r="I96" s="34">
        <f t="shared" si="24"/>
        <v>0</v>
      </c>
      <c r="J96" s="34">
        <f t="shared" si="24"/>
        <v>27</v>
      </c>
      <c r="K96" s="34">
        <f t="shared" si="24"/>
        <v>36</v>
      </c>
      <c r="L96" s="34">
        <f t="shared" si="24"/>
        <v>54</v>
      </c>
      <c r="M96" s="34">
        <f t="shared" si="24"/>
        <v>33</v>
      </c>
      <c r="N96" s="34">
        <f t="shared" si="24"/>
        <v>30</v>
      </c>
      <c r="O96" s="34">
        <f t="shared" si="24"/>
        <v>33</v>
      </c>
      <c r="P96" s="34">
        <f t="shared" si="24"/>
        <v>27</v>
      </c>
      <c r="Q96" s="34">
        <f t="shared" si="24"/>
        <v>0</v>
      </c>
      <c r="R96" s="34">
        <f t="shared" si="24"/>
        <v>0</v>
      </c>
      <c r="S96" s="34"/>
      <c r="T96" s="41"/>
      <c r="U96" s="72"/>
      <c r="V96" s="80">
        <f>SUM(V92:V95)</f>
        <v>99</v>
      </c>
    </row>
    <row r="97" spans="1:22" ht="15.75" customHeight="1" x14ac:dyDescent="0.2">
      <c r="A97" s="207">
        <v>16</v>
      </c>
      <c r="B97" s="218"/>
      <c r="C97" s="207" t="s">
        <v>64</v>
      </c>
      <c r="D97" s="207" t="s">
        <v>63</v>
      </c>
      <c r="E97" s="6">
        <v>79</v>
      </c>
      <c r="F97" s="17" t="s">
        <v>11</v>
      </c>
      <c r="G97" s="32">
        <v>15</v>
      </c>
      <c r="H97" s="32">
        <v>9</v>
      </c>
      <c r="I97" s="32"/>
      <c r="J97" s="32">
        <v>6</v>
      </c>
      <c r="K97" s="32">
        <v>9</v>
      </c>
      <c r="L97" s="32">
        <v>12</v>
      </c>
      <c r="M97" s="32">
        <v>6</v>
      </c>
      <c r="N97" s="32">
        <v>9</v>
      </c>
      <c r="O97" s="32">
        <v>9</v>
      </c>
      <c r="P97" s="32">
        <v>9</v>
      </c>
      <c r="Q97" s="32"/>
      <c r="R97" s="33"/>
      <c r="S97" s="45">
        <f>IF(E97="","",SUM(G97:Q97)-(R97))</f>
        <v>84</v>
      </c>
      <c r="T97" s="83" t="s">
        <v>18</v>
      </c>
      <c r="U97" s="223">
        <v>20</v>
      </c>
      <c r="V97" s="81">
        <f>SUM(G97:I97)</f>
        <v>24</v>
      </c>
    </row>
    <row r="98" spans="1:22" ht="15.75" customHeight="1" x14ac:dyDescent="0.2">
      <c r="A98" s="216"/>
      <c r="B98" s="219"/>
      <c r="C98" s="216"/>
      <c r="D98" s="208"/>
      <c r="E98" s="6">
        <v>116</v>
      </c>
      <c r="F98" s="18" t="s">
        <v>12</v>
      </c>
      <c r="G98" s="28">
        <v>15</v>
      </c>
      <c r="H98" s="28">
        <v>9</v>
      </c>
      <c r="I98" s="28"/>
      <c r="J98" s="28">
        <v>6</v>
      </c>
      <c r="K98" s="28">
        <v>9</v>
      </c>
      <c r="L98" s="28">
        <v>12</v>
      </c>
      <c r="M98" s="28">
        <v>9</v>
      </c>
      <c r="N98" s="28">
        <v>6</v>
      </c>
      <c r="O98" s="28">
        <v>6</v>
      </c>
      <c r="P98" s="28">
        <v>9</v>
      </c>
      <c r="Q98" s="28"/>
      <c r="R98" s="29"/>
      <c r="S98" s="46">
        <f>IF(E98="","",SUM(G98:Q98)-(R98))</f>
        <v>81</v>
      </c>
      <c r="T98" s="84"/>
      <c r="U98" s="224"/>
      <c r="V98" s="82">
        <f>SUM(G98:I98)</f>
        <v>24</v>
      </c>
    </row>
    <row r="99" spans="1:22" ht="15.75" customHeight="1" x14ac:dyDescent="0.2">
      <c r="A99" s="216"/>
      <c r="B99" s="219"/>
      <c r="C99" s="216"/>
      <c r="D99" s="208"/>
      <c r="E99" s="6">
        <v>115</v>
      </c>
      <c r="F99" s="18" t="s">
        <v>13</v>
      </c>
      <c r="G99" s="28">
        <v>15</v>
      </c>
      <c r="H99" s="28">
        <v>9</v>
      </c>
      <c r="I99" s="28"/>
      <c r="J99" s="28">
        <v>6</v>
      </c>
      <c r="K99" s="28">
        <v>9</v>
      </c>
      <c r="L99" s="28">
        <v>12</v>
      </c>
      <c r="M99" s="28">
        <v>9</v>
      </c>
      <c r="N99" s="28">
        <v>9</v>
      </c>
      <c r="O99" s="28">
        <v>6</v>
      </c>
      <c r="P99" s="28">
        <v>6</v>
      </c>
      <c r="Q99" s="28"/>
      <c r="R99" s="29"/>
      <c r="S99" s="46">
        <f>IF(E99="","",SUM(G99:Q99)-(R99))</f>
        <v>81</v>
      </c>
      <c r="T99" s="212">
        <f>SUM(S97:S100)+T98</f>
        <v>329</v>
      </c>
      <c r="U99" s="213"/>
      <c r="V99" s="82">
        <f>SUM(G99:I99)</f>
        <v>24</v>
      </c>
    </row>
    <row r="100" spans="1:22" ht="15.75" customHeight="1" x14ac:dyDescent="0.2">
      <c r="A100" s="216"/>
      <c r="B100" s="219"/>
      <c r="C100" s="216"/>
      <c r="D100" s="209"/>
      <c r="E100" s="6">
        <v>55</v>
      </c>
      <c r="F100" s="19" t="s">
        <v>14</v>
      </c>
      <c r="G100" s="34">
        <v>15</v>
      </c>
      <c r="H100" s="34">
        <v>9</v>
      </c>
      <c r="I100" s="34"/>
      <c r="J100" s="34">
        <v>6</v>
      </c>
      <c r="K100" s="34">
        <v>9</v>
      </c>
      <c r="L100" s="34">
        <v>15</v>
      </c>
      <c r="M100" s="34">
        <v>9</v>
      </c>
      <c r="N100" s="34">
        <v>6</v>
      </c>
      <c r="O100" s="34">
        <v>9</v>
      </c>
      <c r="P100" s="34">
        <v>6</v>
      </c>
      <c r="Q100" s="34"/>
      <c r="R100" s="35">
        <v>1</v>
      </c>
      <c r="S100" s="43">
        <f>IF(E100="","",SUM(G100:Q100)-(R100))</f>
        <v>83</v>
      </c>
      <c r="T100" s="214"/>
      <c r="U100" s="215"/>
      <c r="V100" s="82">
        <f>SUM(G100:I100)</f>
        <v>24</v>
      </c>
    </row>
    <row r="101" spans="1:22" ht="15.75" customHeight="1" x14ac:dyDescent="0.2">
      <c r="A101" s="217"/>
      <c r="B101" s="220"/>
      <c r="C101" s="209"/>
      <c r="D101" s="34"/>
      <c r="E101" s="221" t="s">
        <v>36</v>
      </c>
      <c r="F101" s="222"/>
      <c r="G101" s="34">
        <f t="shared" ref="G101:R101" si="25">SUM(G97:G100)</f>
        <v>60</v>
      </c>
      <c r="H101" s="34">
        <f t="shared" si="25"/>
        <v>36</v>
      </c>
      <c r="I101" s="34">
        <f t="shared" si="25"/>
        <v>0</v>
      </c>
      <c r="J101" s="34">
        <f t="shared" si="25"/>
        <v>24</v>
      </c>
      <c r="K101" s="34">
        <f t="shared" si="25"/>
        <v>36</v>
      </c>
      <c r="L101" s="34">
        <f t="shared" si="25"/>
        <v>51</v>
      </c>
      <c r="M101" s="34">
        <f t="shared" si="25"/>
        <v>33</v>
      </c>
      <c r="N101" s="34">
        <f t="shared" si="25"/>
        <v>30</v>
      </c>
      <c r="O101" s="34">
        <f t="shared" si="25"/>
        <v>30</v>
      </c>
      <c r="P101" s="34">
        <f t="shared" si="25"/>
        <v>30</v>
      </c>
      <c r="Q101" s="34">
        <f t="shared" si="25"/>
        <v>0</v>
      </c>
      <c r="R101" s="34">
        <f t="shared" si="25"/>
        <v>1</v>
      </c>
      <c r="S101" s="34"/>
      <c r="T101" s="41"/>
      <c r="U101" s="72"/>
      <c r="V101" s="80">
        <f>SUM(V97:V100)</f>
        <v>96</v>
      </c>
    </row>
    <row r="102" spans="1:22" ht="15.75" customHeight="1" x14ac:dyDescent="0.2">
      <c r="A102" s="207">
        <v>7</v>
      </c>
      <c r="B102" s="218"/>
      <c r="C102" s="207" t="s">
        <v>106</v>
      </c>
      <c r="D102" s="207" t="s">
        <v>74</v>
      </c>
      <c r="E102" s="6">
        <v>11</v>
      </c>
      <c r="F102" s="17" t="s">
        <v>11</v>
      </c>
      <c r="G102" s="32">
        <v>15</v>
      </c>
      <c r="H102" s="32">
        <v>9</v>
      </c>
      <c r="I102" s="32"/>
      <c r="J102" s="32">
        <v>9</v>
      </c>
      <c r="K102" s="32">
        <v>9</v>
      </c>
      <c r="L102" s="32">
        <v>15</v>
      </c>
      <c r="M102" s="32">
        <v>6</v>
      </c>
      <c r="N102" s="32">
        <v>9</v>
      </c>
      <c r="O102" s="32">
        <v>9</v>
      </c>
      <c r="P102" s="32">
        <v>6</v>
      </c>
      <c r="Q102" s="32"/>
      <c r="R102" s="33"/>
      <c r="S102" s="45">
        <f>IF(E102="","",SUM(G102:Q102)-(R102))</f>
        <v>87</v>
      </c>
      <c r="T102" s="83" t="s">
        <v>18</v>
      </c>
      <c r="U102" s="210">
        <v>21</v>
      </c>
      <c r="V102" s="81">
        <f>SUM(G102:I102)</f>
        <v>24</v>
      </c>
    </row>
    <row r="103" spans="1:22" ht="15.75" customHeight="1" x14ac:dyDescent="0.2">
      <c r="A103" s="216"/>
      <c r="B103" s="219"/>
      <c r="C103" s="216"/>
      <c r="D103" s="208"/>
      <c r="E103" s="6">
        <v>15</v>
      </c>
      <c r="F103" s="18" t="s">
        <v>12</v>
      </c>
      <c r="G103" s="28">
        <v>12</v>
      </c>
      <c r="H103" s="28">
        <v>9</v>
      </c>
      <c r="I103" s="28"/>
      <c r="J103" s="28">
        <v>9</v>
      </c>
      <c r="K103" s="28">
        <v>12</v>
      </c>
      <c r="L103" s="28">
        <v>12</v>
      </c>
      <c r="M103" s="28">
        <v>6</v>
      </c>
      <c r="N103" s="28">
        <v>6</v>
      </c>
      <c r="O103" s="28">
        <v>9</v>
      </c>
      <c r="P103" s="28">
        <v>6</v>
      </c>
      <c r="Q103" s="28"/>
      <c r="R103" s="29"/>
      <c r="S103" s="46">
        <f>IF(E103="","",SUM(G103:Q103)-(R103))</f>
        <v>81</v>
      </c>
      <c r="T103" s="84"/>
      <c r="U103" s="211"/>
      <c r="V103" s="82">
        <f>SUM(G103:I103)</f>
        <v>21</v>
      </c>
    </row>
    <row r="104" spans="1:22" ht="15.75" customHeight="1" x14ac:dyDescent="0.2">
      <c r="A104" s="216"/>
      <c r="B104" s="219"/>
      <c r="C104" s="216"/>
      <c r="D104" s="208"/>
      <c r="E104" s="6">
        <v>8</v>
      </c>
      <c r="F104" s="18" t="s">
        <v>13</v>
      </c>
      <c r="G104" s="28">
        <v>12</v>
      </c>
      <c r="H104" s="28">
        <v>9</v>
      </c>
      <c r="I104" s="28"/>
      <c r="J104" s="28">
        <v>9</v>
      </c>
      <c r="K104" s="28">
        <v>12</v>
      </c>
      <c r="L104" s="28">
        <v>12</v>
      </c>
      <c r="M104" s="28">
        <v>6</v>
      </c>
      <c r="N104" s="28">
        <v>9</v>
      </c>
      <c r="O104" s="28">
        <v>9</v>
      </c>
      <c r="P104" s="28"/>
      <c r="Q104" s="28"/>
      <c r="R104" s="29"/>
      <c r="S104" s="46">
        <f>IF(E104="","",SUM(G104:Q104)-(R104))</f>
        <v>78</v>
      </c>
      <c r="T104" s="212">
        <f>SUM(S102:S105)+T103</f>
        <v>323</v>
      </c>
      <c r="U104" s="213"/>
      <c r="V104" s="82">
        <f>SUM(G104:I104)</f>
        <v>21</v>
      </c>
    </row>
    <row r="105" spans="1:22" ht="15.75" customHeight="1" x14ac:dyDescent="0.2">
      <c r="A105" s="216"/>
      <c r="B105" s="219"/>
      <c r="C105" s="216"/>
      <c r="D105" s="209"/>
      <c r="E105" s="6">
        <v>46</v>
      </c>
      <c r="F105" s="19" t="s">
        <v>14</v>
      </c>
      <c r="G105" s="34">
        <v>15</v>
      </c>
      <c r="H105" s="34">
        <v>12</v>
      </c>
      <c r="I105" s="34"/>
      <c r="J105" s="34">
        <v>6</v>
      </c>
      <c r="K105" s="34">
        <v>9</v>
      </c>
      <c r="L105" s="34">
        <v>9</v>
      </c>
      <c r="M105" s="34">
        <v>9</v>
      </c>
      <c r="N105" s="34">
        <v>6</v>
      </c>
      <c r="O105" s="34">
        <v>6</v>
      </c>
      <c r="P105" s="34">
        <v>6</v>
      </c>
      <c r="Q105" s="34"/>
      <c r="R105" s="35">
        <v>1</v>
      </c>
      <c r="S105" s="43">
        <f>IF(E105="","",SUM(G105:Q105)-(R105))</f>
        <v>77</v>
      </c>
      <c r="T105" s="214"/>
      <c r="U105" s="215"/>
      <c r="V105" s="82">
        <f>SUM(G105:I105)</f>
        <v>27</v>
      </c>
    </row>
    <row r="106" spans="1:22" ht="15.75" customHeight="1" x14ac:dyDescent="0.2">
      <c r="A106" s="217"/>
      <c r="B106" s="220"/>
      <c r="C106" s="209"/>
      <c r="D106" s="34"/>
      <c r="E106" s="221" t="s">
        <v>36</v>
      </c>
      <c r="F106" s="222"/>
      <c r="G106" s="34">
        <f t="shared" ref="G106:R106" si="26">SUM(G102:G105)</f>
        <v>54</v>
      </c>
      <c r="H106" s="34">
        <f t="shared" si="26"/>
        <v>39</v>
      </c>
      <c r="I106" s="34">
        <f t="shared" si="26"/>
        <v>0</v>
      </c>
      <c r="J106" s="34">
        <f t="shared" si="26"/>
        <v>33</v>
      </c>
      <c r="K106" s="34">
        <f t="shared" si="26"/>
        <v>42</v>
      </c>
      <c r="L106" s="34">
        <f t="shared" si="26"/>
        <v>48</v>
      </c>
      <c r="M106" s="34">
        <f t="shared" si="26"/>
        <v>27</v>
      </c>
      <c r="N106" s="34">
        <f t="shared" si="26"/>
        <v>30</v>
      </c>
      <c r="O106" s="34">
        <f t="shared" si="26"/>
        <v>33</v>
      </c>
      <c r="P106" s="34">
        <f t="shared" si="26"/>
        <v>18</v>
      </c>
      <c r="Q106" s="34">
        <f t="shared" si="26"/>
        <v>0</v>
      </c>
      <c r="R106" s="34">
        <f t="shared" si="26"/>
        <v>1</v>
      </c>
      <c r="S106" s="34"/>
      <c r="T106" s="41"/>
      <c r="U106" s="72"/>
      <c r="V106" s="80">
        <f>SUM(V102:V105)</f>
        <v>93</v>
      </c>
    </row>
    <row r="107" spans="1:22" ht="15.75" customHeight="1" x14ac:dyDescent="0.2">
      <c r="A107" s="207">
        <v>23</v>
      </c>
      <c r="B107" s="218"/>
      <c r="C107" s="207" t="s">
        <v>87</v>
      </c>
      <c r="D107" s="207" t="s">
        <v>88</v>
      </c>
      <c r="E107" s="6">
        <v>11</v>
      </c>
      <c r="F107" s="17" t="s">
        <v>11</v>
      </c>
      <c r="G107" s="32">
        <v>0</v>
      </c>
      <c r="H107" s="32">
        <v>0</v>
      </c>
      <c r="I107" s="32">
        <v>0</v>
      </c>
      <c r="J107" s="32">
        <v>6</v>
      </c>
      <c r="K107" s="32">
        <v>12</v>
      </c>
      <c r="L107" s="32">
        <v>15</v>
      </c>
      <c r="M107" s="32">
        <v>6</v>
      </c>
      <c r="N107" s="32">
        <v>9</v>
      </c>
      <c r="O107" s="32">
        <v>6</v>
      </c>
      <c r="P107" s="32">
        <v>9</v>
      </c>
      <c r="Q107" s="32"/>
      <c r="R107" s="33">
        <v>2</v>
      </c>
      <c r="S107" s="45">
        <f>IF(E107="","",SUM(G107:Q107)-(R107))</f>
        <v>61</v>
      </c>
      <c r="T107" s="83" t="s">
        <v>18</v>
      </c>
      <c r="U107" s="210">
        <v>22</v>
      </c>
      <c r="V107" s="81">
        <f>SUM(G107:I107)</f>
        <v>0</v>
      </c>
    </row>
    <row r="108" spans="1:22" ht="15.75" customHeight="1" x14ac:dyDescent="0.2">
      <c r="A108" s="216"/>
      <c r="B108" s="219"/>
      <c r="C108" s="216"/>
      <c r="D108" s="208"/>
      <c r="E108" s="6">
        <v>36</v>
      </c>
      <c r="F108" s="18" t="s">
        <v>12</v>
      </c>
      <c r="G108" s="28">
        <v>16</v>
      </c>
      <c r="H108" s="28">
        <v>0</v>
      </c>
      <c r="I108" s="28">
        <v>6</v>
      </c>
      <c r="J108" s="28">
        <v>6</v>
      </c>
      <c r="K108" s="28">
        <v>12</v>
      </c>
      <c r="L108" s="28">
        <v>12</v>
      </c>
      <c r="M108" s="28">
        <v>9</v>
      </c>
      <c r="N108" s="28">
        <v>12</v>
      </c>
      <c r="O108" s="28">
        <v>9</v>
      </c>
      <c r="P108" s="28">
        <v>12</v>
      </c>
      <c r="Q108" s="28"/>
      <c r="R108" s="29"/>
      <c r="S108" s="46">
        <f>IF(E108="","",SUM(G108:Q108)-(R108))</f>
        <v>94</v>
      </c>
      <c r="T108" s="84"/>
      <c r="U108" s="211"/>
      <c r="V108" s="82">
        <f>SUM(G108:I108)</f>
        <v>22</v>
      </c>
    </row>
    <row r="109" spans="1:22" ht="15.75" customHeight="1" x14ac:dyDescent="0.2">
      <c r="A109" s="216"/>
      <c r="B109" s="219"/>
      <c r="C109" s="216"/>
      <c r="D109" s="208"/>
      <c r="E109" s="6">
        <v>23</v>
      </c>
      <c r="F109" s="18" t="s">
        <v>13</v>
      </c>
      <c r="G109" s="28">
        <v>14</v>
      </c>
      <c r="H109" s="28">
        <v>0</v>
      </c>
      <c r="I109" s="28">
        <v>0</v>
      </c>
      <c r="J109" s="28">
        <v>6</v>
      </c>
      <c r="K109" s="28">
        <v>12</v>
      </c>
      <c r="L109" s="28">
        <v>12</v>
      </c>
      <c r="M109" s="28">
        <v>9</v>
      </c>
      <c r="N109" s="28">
        <v>9</v>
      </c>
      <c r="O109" s="28">
        <v>12</v>
      </c>
      <c r="P109" s="28">
        <v>12</v>
      </c>
      <c r="Q109" s="28"/>
      <c r="R109" s="29">
        <v>1</v>
      </c>
      <c r="S109" s="46">
        <f>IF(E109="","",SUM(G109:Q109)-(R109))</f>
        <v>85</v>
      </c>
      <c r="T109" s="212">
        <f>SUM(S107:S110)+T108</f>
        <v>321</v>
      </c>
      <c r="U109" s="213"/>
      <c r="V109" s="82">
        <f>SUM(G109:I109)</f>
        <v>14</v>
      </c>
    </row>
    <row r="110" spans="1:22" ht="15.75" customHeight="1" x14ac:dyDescent="0.2">
      <c r="A110" s="216"/>
      <c r="B110" s="219"/>
      <c r="C110" s="216"/>
      <c r="D110" s="209"/>
      <c r="E110" s="6">
        <v>42</v>
      </c>
      <c r="F110" s="19" t="s">
        <v>14</v>
      </c>
      <c r="G110" s="34">
        <v>12</v>
      </c>
      <c r="H110" s="34">
        <v>0</v>
      </c>
      <c r="I110" s="34">
        <v>0</v>
      </c>
      <c r="J110" s="34">
        <v>6</v>
      </c>
      <c r="K110" s="34">
        <v>12</v>
      </c>
      <c r="L110" s="34">
        <v>15</v>
      </c>
      <c r="M110" s="34">
        <v>9</v>
      </c>
      <c r="N110" s="34">
        <v>12</v>
      </c>
      <c r="O110" s="34">
        <v>6</v>
      </c>
      <c r="P110" s="34">
        <v>9</v>
      </c>
      <c r="Q110" s="34"/>
      <c r="R110" s="35"/>
      <c r="S110" s="43">
        <f>IF(E110="","",SUM(G110:Q110)-(R110))</f>
        <v>81</v>
      </c>
      <c r="T110" s="214"/>
      <c r="U110" s="215"/>
      <c r="V110" s="82">
        <f>SUM(G110:I110)</f>
        <v>12</v>
      </c>
    </row>
    <row r="111" spans="1:22" ht="15.75" customHeight="1" x14ac:dyDescent="0.2">
      <c r="A111" s="217"/>
      <c r="B111" s="220"/>
      <c r="C111" s="209"/>
      <c r="D111" s="34"/>
      <c r="E111" s="221" t="s">
        <v>36</v>
      </c>
      <c r="F111" s="222"/>
      <c r="G111" s="34">
        <f t="shared" ref="G111:R111" si="27">SUM(G107:G110)</f>
        <v>42</v>
      </c>
      <c r="H111" s="34">
        <f t="shared" si="27"/>
        <v>0</v>
      </c>
      <c r="I111" s="34">
        <f t="shared" si="27"/>
        <v>6</v>
      </c>
      <c r="J111" s="34">
        <f t="shared" si="27"/>
        <v>24</v>
      </c>
      <c r="K111" s="34">
        <f t="shared" si="27"/>
        <v>48</v>
      </c>
      <c r="L111" s="34">
        <f t="shared" si="27"/>
        <v>54</v>
      </c>
      <c r="M111" s="34">
        <f t="shared" si="27"/>
        <v>33</v>
      </c>
      <c r="N111" s="34">
        <f t="shared" si="27"/>
        <v>42</v>
      </c>
      <c r="O111" s="34">
        <f t="shared" si="27"/>
        <v>33</v>
      </c>
      <c r="P111" s="34">
        <f t="shared" si="27"/>
        <v>42</v>
      </c>
      <c r="Q111" s="34">
        <f t="shared" si="27"/>
        <v>0</v>
      </c>
      <c r="R111" s="34">
        <f t="shared" si="27"/>
        <v>3</v>
      </c>
      <c r="S111" s="34"/>
      <c r="T111" s="41"/>
      <c r="U111" s="72"/>
      <c r="V111" s="80">
        <f>SUM(V107:V110)</f>
        <v>48</v>
      </c>
    </row>
    <row r="112" spans="1:22" ht="15.75" customHeight="1" x14ac:dyDescent="0.2">
      <c r="A112" s="207">
        <v>18</v>
      </c>
      <c r="B112" s="218"/>
      <c r="C112" s="207" t="s">
        <v>106</v>
      </c>
      <c r="D112" s="207" t="s">
        <v>74</v>
      </c>
      <c r="E112" s="6">
        <v>6</v>
      </c>
      <c r="F112" s="17" t="s">
        <v>11</v>
      </c>
      <c r="G112" s="32">
        <v>15</v>
      </c>
      <c r="H112" s="32"/>
      <c r="I112" s="32"/>
      <c r="J112" s="32">
        <v>6</v>
      </c>
      <c r="K112" s="32"/>
      <c r="L112" s="32">
        <v>15</v>
      </c>
      <c r="M112" s="32">
        <v>6</v>
      </c>
      <c r="N112" s="32">
        <v>9</v>
      </c>
      <c r="O112" s="32">
        <v>6</v>
      </c>
      <c r="P112" s="32">
        <v>9</v>
      </c>
      <c r="Q112" s="32"/>
      <c r="R112" s="33"/>
      <c r="S112" s="45">
        <f>IF(E112="","",SUM(G112:Q112)-(R112))</f>
        <v>66</v>
      </c>
      <c r="T112" s="83" t="s">
        <v>18</v>
      </c>
      <c r="U112" s="210">
        <v>23</v>
      </c>
      <c r="V112" s="81">
        <f>SUM(G112:I112)</f>
        <v>15</v>
      </c>
    </row>
    <row r="113" spans="1:22" ht="15.75" customHeight="1" x14ac:dyDescent="0.2">
      <c r="A113" s="216"/>
      <c r="B113" s="219"/>
      <c r="C113" s="216"/>
      <c r="D113" s="208"/>
      <c r="E113" s="6">
        <v>7</v>
      </c>
      <c r="F113" s="18" t="s">
        <v>12</v>
      </c>
      <c r="G113" s="28">
        <v>18</v>
      </c>
      <c r="H113" s="28">
        <v>9</v>
      </c>
      <c r="I113" s="28"/>
      <c r="J113" s="28">
        <v>9</v>
      </c>
      <c r="K113" s="28"/>
      <c r="L113" s="28">
        <v>18</v>
      </c>
      <c r="M113" s="28">
        <v>6</v>
      </c>
      <c r="N113" s="28">
        <v>9</v>
      </c>
      <c r="O113" s="28">
        <v>9</v>
      </c>
      <c r="P113" s="28">
        <v>6</v>
      </c>
      <c r="Q113" s="28"/>
      <c r="R113" s="29"/>
      <c r="S113" s="46">
        <f>IF(E113="","",SUM(G113:Q113)-(R113))</f>
        <v>84</v>
      </c>
      <c r="T113" s="84"/>
      <c r="U113" s="211"/>
      <c r="V113" s="82">
        <f>SUM(G113:I113)</f>
        <v>27</v>
      </c>
    </row>
    <row r="114" spans="1:22" ht="15.75" customHeight="1" x14ac:dyDescent="0.2">
      <c r="A114" s="216"/>
      <c r="B114" s="219"/>
      <c r="C114" s="216"/>
      <c r="D114" s="208"/>
      <c r="E114" s="6">
        <v>39</v>
      </c>
      <c r="F114" s="18" t="s">
        <v>13</v>
      </c>
      <c r="G114" s="28">
        <v>15</v>
      </c>
      <c r="H114" s="28"/>
      <c r="I114" s="28"/>
      <c r="J114" s="28">
        <v>6</v>
      </c>
      <c r="K114" s="28">
        <v>9</v>
      </c>
      <c r="L114" s="28">
        <v>18</v>
      </c>
      <c r="M114" s="28">
        <v>9</v>
      </c>
      <c r="N114" s="28">
        <v>9</v>
      </c>
      <c r="O114" s="28">
        <v>9</v>
      </c>
      <c r="P114" s="28">
        <v>6</v>
      </c>
      <c r="Q114" s="28"/>
      <c r="R114" s="29"/>
      <c r="S114" s="46">
        <f>IF(E114="","",SUM(G114:Q114)-(R114))</f>
        <v>81</v>
      </c>
      <c r="T114" s="212">
        <f>SUM(S112:S115)+T113</f>
        <v>306</v>
      </c>
      <c r="U114" s="213"/>
      <c r="V114" s="82">
        <f>SUM(G114:I114)</f>
        <v>15</v>
      </c>
    </row>
    <row r="115" spans="1:22" ht="15.75" customHeight="1" x14ac:dyDescent="0.2">
      <c r="A115" s="216"/>
      <c r="B115" s="219"/>
      <c r="C115" s="216"/>
      <c r="D115" s="209"/>
      <c r="E115" s="6">
        <v>40</v>
      </c>
      <c r="F115" s="19" t="s">
        <v>14</v>
      </c>
      <c r="G115" s="34">
        <v>15</v>
      </c>
      <c r="H115" s="34"/>
      <c r="I115" s="34"/>
      <c r="J115" s="34">
        <v>6</v>
      </c>
      <c r="K115" s="34">
        <v>9</v>
      </c>
      <c r="L115" s="34">
        <v>15</v>
      </c>
      <c r="M115" s="34">
        <v>9</v>
      </c>
      <c r="N115" s="34">
        <v>6</v>
      </c>
      <c r="O115" s="34">
        <v>6</v>
      </c>
      <c r="P115" s="34">
        <v>9</v>
      </c>
      <c r="Q115" s="34"/>
      <c r="R115" s="35"/>
      <c r="S115" s="43">
        <f>IF(E115="","",SUM(G115:Q115)-(R115))</f>
        <v>75</v>
      </c>
      <c r="T115" s="214"/>
      <c r="U115" s="215"/>
      <c r="V115" s="82">
        <f>SUM(G115:I115)</f>
        <v>15</v>
      </c>
    </row>
    <row r="116" spans="1:22" ht="15.75" customHeight="1" x14ac:dyDescent="0.2">
      <c r="A116" s="217"/>
      <c r="B116" s="220"/>
      <c r="C116" s="209"/>
      <c r="D116" s="34"/>
      <c r="E116" s="221" t="s">
        <v>36</v>
      </c>
      <c r="F116" s="222"/>
      <c r="G116" s="34">
        <f t="shared" ref="G116:R116" si="28">SUM(G112:G115)</f>
        <v>63</v>
      </c>
      <c r="H116" s="34">
        <f t="shared" si="28"/>
        <v>9</v>
      </c>
      <c r="I116" s="34">
        <f t="shared" si="28"/>
        <v>0</v>
      </c>
      <c r="J116" s="34">
        <f t="shared" si="28"/>
        <v>27</v>
      </c>
      <c r="K116" s="34">
        <f t="shared" si="28"/>
        <v>18</v>
      </c>
      <c r="L116" s="34">
        <f t="shared" si="28"/>
        <v>66</v>
      </c>
      <c r="M116" s="34">
        <f t="shared" si="28"/>
        <v>30</v>
      </c>
      <c r="N116" s="34">
        <f t="shared" si="28"/>
        <v>33</v>
      </c>
      <c r="O116" s="34">
        <f t="shared" si="28"/>
        <v>30</v>
      </c>
      <c r="P116" s="34">
        <f t="shared" si="28"/>
        <v>30</v>
      </c>
      <c r="Q116" s="34">
        <f t="shared" si="28"/>
        <v>0</v>
      </c>
      <c r="R116" s="34">
        <f t="shared" si="28"/>
        <v>0</v>
      </c>
      <c r="S116" s="34"/>
      <c r="T116" s="41"/>
      <c r="U116" s="72"/>
      <c r="V116" s="80">
        <f>SUM(V112:V115)</f>
        <v>72</v>
      </c>
    </row>
    <row r="117" spans="1:22" ht="15.75" customHeight="1" x14ac:dyDescent="0.2">
      <c r="A117" s="207">
        <v>10</v>
      </c>
      <c r="B117" s="218"/>
      <c r="C117" s="207" t="s">
        <v>80</v>
      </c>
      <c r="D117" s="207" t="s">
        <v>81</v>
      </c>
      <c r="E117" s="6">
        <v>48</v>
      </c>
      <c r="F117" s="17" t="s">
        <v>11</v>
      </c>
      <c r="G117" s="32">
        <v>12</v>
      </c>
      <c r="H117" s="32">
        <v>9</v>
      </c>
      <c r="I117" s="32"/>
      <c r="J117" s="32">
        <v>9</v>
      </c>
      <c r="K117" s="32">
        <v>9</v>
      </c>
      <c r="L117" s="32">
        <v>15</v>
      </c>
      <c r="M117" s="32">
        <v>12</v>
      </c>
      <c r="N117" s="32">
        <v>12</v>
      </c>
      <c r="O117" s="32">
        <v>9</v>
      </c>
      <c r="P117" s="32">
        <v>6</v>
      </c>
      <c r="Q117" s="32"/>
      <c r="R117" s="33"/>
      <c r="S117" s="45">
        <f>IF(E117="","",SUM(G117:Q117)-(R117))</f>
        <v>93</v>
      </c>
      <c r="T117" s="83" t="s">
        <v>18</v>
      </c>
      <c r="U117" s="210">
        <v>24</v>
      </c>
      <c r="V117" s="81">
        <f>SUM(G117:I117)</f>
        <v>21</v>
      </c>
    </row>
    <row r="118" spans="1:22" ht="15.75" customHeight="1" x14ac:dyDescent="0.2">
      <c r="A118" s="216"/>
      <c r="B118" s="219"/>
      <c r="C118" s="216"/>
      <c r="D118" s="208"/>
      <c r="E118" s="6">
        <v>6</v>
      </c>
      <c r="F118" s="18" t="s">
        <v>12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S118" s="46">
        <f>IF(E118="","",SUM(G118:Q118)-(R118))</f>
        <v>0</v>
      </c>
      <c r="T118" s="84"/>
      <c r="U118" s="211"/>
      <c r="V118" s="82">
        <f>SUM(G118:I118)</f>
        <v>0</v>
      </c>
    </row>
    <row r="119" spans="1:22" ht="15.75" customHeight="1" x14ac:dyDescent="0.2">
      <c r="A119" s="216"/>
      <c r="B119" s="219"/>
      <c r="C119" s="216"/>
      <c r="D119" s="208"/>
      <c r="E119" s="6">
        <v>49</v>
      </c>
      <c r="F119" s="18" t="s">
        <v>13</v>
      </c>
      <c r="G119" s="28">
        <v>12</v>
      </c>
      <c r="H119" s="28">
        <v>12</v>
      </c>
      <c r="I119" s="28">
        <v>6</v>
      </c>
      <c r="J119" s="28">
        <v>9</v>
      </c>
      <c r="K119" s="28">
        <v>12</v>
      </c>
      <c r="L119" s="28">
        <v>15</v>
      </c>
      <c r="M119" s="28">
        <v>9</v>
      </c>
      <c r="N119" s="28">
        <v>12</v>
      </c>
      <c r="O119" s="28">
        <v>12</v>
      </c>
      <c r="P119" s="28">
        <v>6</v>
      </c>
      <c r="Q119" s="28">
        <v>2</v>
      </c>
      <c r="R119" s="29"/>
      <c r="S119" s="46">
        <f>IF(E119="","",SUM(G119:Q119)-(R119))</f>
        <v>107</v>
      </c>
      <c r="T119" s="212">
        <f>SUM(S117:S120)+T118</f>
        <v>302</v>
      </c>
      <c r="U119" s="213"/>
      <c r="V119" s="82">
        <f>SUM(G119:I119)</f>
        <v>30</v>
      </c>
    </row>
    <row r="120" spans="1:22" ht="15.75" customHeight="1" x14ac:dyDescent="0.2">
      <c r="A120" s="216"/>
      <c r="B120" s="219"/>
      <c r="C120" s="216"/>
      <c r="D120" s="209"/>
      <c r="E120" s="6">
        <v>47</v>
      </c>
      <c r="F120" s="19" t="s">
        <v>14</v>
      </c>
      <c r="G120" s="34">
        <v>15</v>
      </c>
      <c r="H120" s="34">
        <v>12</v>
      </c>
      <c r="I120" s="34"/>
      <c r="J120" s="34">
        <v>6</v>
      </c>
      <c r="K120" s="34">
        <v>15</v>
      </c>
      <c r="L120" s="34">
        <v>18</v>
      </c>
      <c r="M120" s="34">
        <v>9</v>
      </c>
      <c r="N120" s="34">
        <v>9</v>
      </c>
      <c r="O120" s="34">
        <v>9</v>
      </c>
      <c r="P120" s="34">
        <v>6</v>
      </c>
      <c r="Q120" s="34">
        <v>3</v>
      </c>
      <c r="R120" s="35"/>
      <c r="S120" s="43">
        <f>IF(E120="","",SUM(G120:Q120)-(R120))</f>
        <v>102</v>
      </c>
      <c r="T120" s="214"/>
      <c r="U120" s="215"/>
      <c r="V120" s="82">
        <f>SUM(G120:I120)</f>
        <v>27</v>
      </c>
    </row>
    <row r="121" spans="1:22" ht="15.75" customHeight="1" x14ac:dyDescent="0.2">
      <c r="A121" s="217"/>
      <c r="B121" s="220"/>
      <c r="C121" s="209"/>
      <c r="D121" s="34"/>
      <c r="E121" s="221" t="s">
        <v>36</v>
      </c>
      <c r="F121" s="222"/>
      <c r="G121" s="34">
        <f t="shared" ref="G121:R121" si="29">SUM(G117:G120)</f>
        <v>39</v>
      </c>
      <c r="H121" s="34">
        <f t="shared" si="29"/>
        <v>33</v>
      </c>
      <c r="I121" s="34">
        <f t="shared" si="29"/>
        <v>6</v>
      </c>
      <c r="J121" s="34">
        <f t="shared" si="29"/>
        <v>24</v>
      </c>
      <c r="K121" s="34">
        <f t="shared" si="29"/>
        <v>36</v>
      </c>
      <c r="L121" s="34">
        <f t="shared" si="29"/>
        <v>48</v>
      </c>
      <c r="M121" s="34">
        <f t="shared" si="29"/>
        <v>30</v>
      </c>
      <c r="N121" s="34">
        <f t="shared" si="29"/>
        <v>33</v>
      </c>
      <c r="O121" s="34">
        <f t="shared" si="29"/>
        <v>30</v>
      </c>
      <c r="P121" s="34">
        <f t="shared" si="29"/>
        <v>18</v>
      </c>
      <c r="Q121" s="34">
        <f t="shared" si="29"/>
        <v>5</v>
      </c>
      <c r="R121" s="34">
        <f t="shared" si="29"/>
        <v>0</v>
      </c>
      <c r="S121" s="34"/>
      <c r="T121" s="41"/>
      <c r="U121" s="72"/>
      <c r="V121" s="80">
        <f>SUM(V117:V120)</f>
        <v>78</v>
      </c>
    </row>
    <row r="122" spans="1:22" ht="15.75" customHeight="1" x14ac:dyDescent="0.2">
      <c r="A122" s="207">
        <v>6</v>
      </c>
      <c r="B122" s="218"/>
      <c r="C122" s="207" t="s">
        <v>92</v>
      </c>
      <c r="D122" s="207" t="s">
        <v>93</v>
      </c>
      <c r="E122" s="6">
        <v>15</v>
      </c>
      <c r="F122" s="17" t="s">
        <v>11</v>
      </c>
      <c r="G122" s="32">
        <v>12</v>
      </c>
      <c r="H122" s="32"/>
      <c r="I122" s="32"/>
      <c r="J122" s="32">
        <v>6</v>
      </c>
      <c r="K122" s="32"/>
      <c r="L122" s="32">
        <v>15</v>
      </c>
      <c r="M122" s="32">
        <v>9</v>
      </c>
      <c r="N122" s="32">
        <v>6</v>
      </c>
      <c r="O122" s="32">
        <v>9</v>
      </c>
      <c r="P122" s="32">
        <v>9</v>
      </c>
      <c r="Q122" s="32"/>
      <c r="R122" s="33"/>
      <c r="S122" s="45">
        <f>IF(E122="","",SUM(G122:Q122)-(R122))</f>
        <v>66</v>
      </c>
      <c r="T122" s="83" t="s">
        <v>18</v>
      </c>
      <c r="U122" s="210">
        <v>25</v>
      </c>
      <c r="V122" s="81">
        <f t="shared" ref="V122:V125" si="30">SUM(G122:I122)</f>
        <v>12</v>
      </c>
    </row>
    <row r="123" spans="1:22" ht="15.75" customHeight="1" x14ac:dyDescent="0.2">
      <c r="A123" s="216"/>
      <c r="B123" s="219"/>
      <c r="C123" s="216"/>
      <c r="D123" s="208"/>
      <c r="E123" s="6">
        <v>53</v>
      </c>
      <c r="F123" s="18" t="s">
        <v>12</v>
      </c>
      <c r="G123" s="28"/>
      <c r="H123" s="28">
        <v>9</v>
      </c>
      <c r="I123" s="28">
        <v>6</v>
      </c>
      <c r="J123" s="28">
        <v>9</v>
      </c>
      <c r="K123" s="28"/>
      <c r="L123" s="28">
        <v>15</v>
      </c>
      <c r="M123" s="28">
        <v>9</v>
      </c>
      <c r="N123" s="28">
        <v>6</v>
      </c>
      <c r="O123" s="28">
        <v>12</v>
      </c>
      <c r="P123" s="28">
        <v>6</v>
      </c>
      <c r="Q123" s="28"/>
      <c r="R123" s="29"/>
      <c r="S123" s="46">
        <f>IF(E123="","",SUM(G123:Q123)-(R123))</f>
        <v>72</v>
      </c>
      <c r="T123" s="84"/>
      <c r="U123" s="211"/>
      <c r="V123" s="82">
        <f t="shared" si="30"/>
        <v>15</v>
      </c>
    </row>
    <row r="124" spans="1:22" ht="15.75" customHeight="1" x14ac:dyDescent="0.2">
      <c r="A124" s="216"/>
      <c r="B124" s="219"/>
      <c r="C124" s="216"/>
      <c r="D124" s="208"/>
      <c r="E124" s="6">
        <v>52</v>
      </c>
      <c r="F124" s="18" t="s">
        <v>13</v>
      </c>
      <c r="G124" s="28"/>
      <c r="H124" s="28">
        <v>9</v>
      </c>
      <c r="I124" s="28"/>
      <c r="J124" s="28">
        <v>6</v>
      </c>
      <c r="K124" s="28"/>
      <c r="L124" s="28">
        <v>15</v>
      </c>
      <c r="M124" s="28">
        <v>12</v>
      </c>
      <c r="N124" s="28">
        <v>6</v>
      </c>
      <c r="O124" s="28">
        <v>9</v>
      </c>
      <c r="P124" s="28">
        <v>6</v>
      </c>
      <c r="Q124" s="28"/>
      <c r="R124" s="29"/>
      <c r="S124" s="46">
        <f>IF(E124="","",SUM(G124:Q124)-(R124))</f>
        <v>63</v>
      </c>
      <c r="T124" s="212">
        <f>SUM(S122:S125)+T123</f>
        <v>279</v>
      </c>
      <c r="U124" s="213"/>
      <c r="V124" s="82">
        <f t="shared" si="30"/>
        <v>9</v>
      </c>
    </row>
    <row r="125" spans="1:22" ht="15.75" customHeight="1" x14ac:dyDescent="0.2">
      <c r="A125" s="216"/>
      <c r="B125" s="219"/>
      <c r="C125" s="216"/>
      <c r="D125" s="209"/>
      <c r="E125" s="6">
        <v>36</v>
      </c>
      <c r="F125" s="19" t="s">
        <v>14</v>
      </c>
      <c r="G125" s="34"/>
      <c r="H125" s="34">
        <v>9</v>
      </c>
      <c r="I125" s="34"/>
      <c r="J125" s="34">
        <v>9</v>
      </c>
      <c r="K125" s="34"/>
      <c r="L125" s="34">
        <v>18</v>
      </c>
      <c r="M125" s="34">
        <v>9</v>
      </c>
      <c r="N125" s="34">
        <v>9</v>
      </c>
      <c r="O125" s="34">
        <v>12</v>
      </c>
      <c r="P125" s="34">
        <v>12</v>
      </c>
      <c r="Q125" s="34"/>
      <c r="R125" s="35"/>
      <c r="S125" s="43">
        <f>IF(E125="","",SUM(G125:Q125)-(R125))</f>
        <v>78</v>
      </c>
      <c r="T125" s="214"/>
      <c r="U125" s="215"/>
      <c r="V125" s="82">
        <f t="shared" si="30"/>
        <v>9</v>
      </c>
    </row>
    <row r="126" spans="1:22" ht="15.75" customHeight="1" x14ac:dyDescent="0.2">
      <c r="A126" s="217"/>
      <c r="B126" s="220"/>
      <c r="C126" s="209"/>
      <c r="D126" s="34"/>
      <c r="E126" s="221" t="s">
        <v>36</v>
      </c>
      <c r="F126" s="222"/>
      <c r="G126" s="34">
        <f t="shared" ref="G126:R126" si="31">SUM(G122:G125)</f>
        <v>12</v>
      </c>
      <c r="H126" s="34">
        <f t="shared" si="31"/>
        <v>27</v>
      </c>
      <c r="I126" s="34">
        <f t="shared" si="31"/>
        <v>6</v>
      </c>
      <c r="J126" s="34">
        <f t="shared" si="31"/>
        <v>30</v>
      </c>
      <c r="K126" s="34">
        <f t="shared" si="31"/>
        <v>0</v>
      </c>
      <c r="L126" s="34">
        <f t="shared" si="31"/>
        <v>63</v>
      </c>
      <c r="M126" s="34">
        <f t="shared" si="31"/>
        <v>39</v>
      </c>
      <c r="N126" s="34">
        <f t="shared" si="31"/>
        <v>27</v>
      </c>
      <c r="O126" s="34">
        <f t="shared" si="31"/>
        <v>42</v>
      </c>
      <c r="P126" s="34">
        <f t="shared" si="31"/>
        <v>33</v>
      </c>
      <c r="Q126" s="34">
        <f t="shared" si="31"/>
        <v>0</v>
      </c>
      <c r="R126" s="34">
        <f t="shared" si="31"/>
        <v>0</v>
      </c>
      <c r="S126" s="34"/>
      <c r="T126" s="41"/>
      <c r="U126" s="72"/>
      <c r="V126" s="80">
        <f t="shared" ref="V126" si="32">SUM(V122:V125)</f>
        <v>45</v>
      </c>
    </row>
    <row r="127" spans="1:22" ht="15.75" customHeight="1" x14ac:dyDescent="0.2">
      <c r="A127" s="207">
        <v>14</v>
      </c>
      <c r="B127" s="218"/>
      <c r="C127" s="207" t="s">
        <v>68</v>
      </c>
      <c r="D127" s="207" t="s">
        <v>69</v>
      </c>
      <c r="E127" s="6">
        <v>42</v>
      </c>
      <c r="F127" s="17" t="s">
        <v>11</v>
      </c>
      <c r="G127" s="32"/>
      <c r="H127" s="32">
        <v>12</v>
      </c>
      <c r="I127" s="32"/>
      <c r="J127" s="32">
        <v>9</v>
      </c>
      <c r="K127" s="32"/>
      <c r="L127" s="32">
        <v>12</v>
      </c>
      <c r="M127" s="32">
        <v>9</v>
      </c>
      <c r="N127" s="32">
        <v>6</v>
      </c>
      <c r="O127" s="32">
        <v>6</v>
      </c>
      <c r="P127" s="32">
        <v>6</v>
      </c>
      <c r="Q127" s="32"/>
      <c r="R127" s="33"/>
      <c r="S127" s="45">
        <f>IF(E127="","",SUM(G127:Q127)-(R127))</f>
        <v>60</v>
      </c>
      <c r="T127" s="83" t="s">
        <v>18</v>
      </c>
      <c r="U127" s="210">
        <v>26</v>
      </c>
      <c r="V127" s="81">
        <f>SUM(G127:I127)</f>
        <v>12</v>
      </c>
    </row>
    <row r="128" spans="1:22" ht="15.75" customHeight="1" x14ac:dyDescent="0.2">
      <c r="A128" s="216"/>
      <c r="B128" s="219"/>
      <c r="C128" s="216"/>
      <c r="D128" s="208"/>
      <c r="E128" s="6">
        <v>24</v>
      </c>
      <c r="F128" s="18" t="s">
        <v>12</v>
      </c>
      <c r="G128" s="28"/>
      <c r="H128" s="28">
        <v>9</v>
      </c>
      <c r="I128" s="28"/>
      <c r="J128" s="28">
        <v>6</v>
      </c>
      <c r="K128" s="28">
        <v>9</v>
      </c>
      <c r="L128" s="28">
        <v>12</v>
      </c>
      <c r="M128" s="28">
        <v>6</v>
      </c>
      <c r="N128" s="28">
        <v>9</v>
      </c>
      <c r="O128" s="28">
        <v>9</v>
      </c>
      <c r="P128" s="28">
        <v>6</v>
      </c>
      <c r="Q128" s="28"/>
      <c r="R128" s="29"/>
      <c r="S128" s="46">
        <f>IF(E128="","",SUM(G128:Q128)-(R128))</f>
        <v>66</v>
      </c>
      <c r="T128" s="84"/>
      <c r="U128" s="211"/>
      <c r="V128" s="82">
        <f>SUM(G128:I128)</f>
        <v>9</v>
      </c>
    </row>
    <row r="129" spans="1:22" ht="15.75" customHeight="1" x14ac:dyDescent="0.2">
      <c r="A129" s="216"/>
      <c r="B129" s="219"/>
      <c r="C129" s="216"/>
      <c r="D129" s="208"/>
      <c r="E129" s="6">
        <v>37</v>
      </c>
      <c r="F129" s="18" t="s">
        <v>13</v>
      </c>
      <c r="G129" s="28">
        <v>12</v>
      </c>
      <c r="H129" s="28">
        <v>9</v>
      </c>
      <c r="I129" s="28"/>
      <c r="J129" s="28">
        <v>6</v>
      </c>
      <c r="K129" s="28">
        <v>9</v>
      </c>
      <c r="L129" s="28">
        <v>12</v>
      </c>
      <c r="M129" s="28">
        <v>9</v>
      </c>
      <c r="N129" s="28">
        <v>6</v>
      </c>
      <c r="O129" s="28">
        <v>6</v>
      </c>
      <c r="P129" s="28">
        <v>6</v>
      </c>
      <c r="Q129" s="28"/>
      <c r="R129" s="29"/>
      <c r="S129" s="46">
        <f>IF(E129="","",SUM(G129:Q129)-(R129))</f>
        <v>75</v>
      </c>
      <c r="T129" s="212">
        <f>SUM(S127:S130)+T128</f>
        <v>261</v>
      </c>
      <c r="U129" s="213"/>
      <c r="V129" s="82">
        <f>SUM(G129:I129)</f>
        <v>21</v>
      </c>
    </row>
    <row r="130" spans="1:22" ht="15.75" customHeight="1" x14ac:dyDescent="0.2">
      <c r="A130" s="216"/>
      <c r="B130" s="219"/>
      <c r="C130" s="216"/>
      <c r="D130" s="209"/>
      <c r="E130" s="6">
        <v>31</v>
      </c>
      <c r="F130" s="19" t="s">
        <v>14</v>
      </c>
      <c r="G130" s="34"/>
      <c r="H130" s="34">
        <v>9</v>
      </c>
      <c r="I130" s="34"/>
      <c r="J130" s="34">
        <v>6</v>
      </c>
      <c r="K130" s="34"/>
      <c r="L130" s="34">
        <v>15</v>
      </c>
      <c r="M130" s="34">
        <v>6</v>
      </c>
      <c r="N130" s="34">
        <v>9</v>
      </c>
      <c r="O130" s="34">
        <v>9</v>
      </c>
      <c r="P130" s="34">
        <v>6</v>
      </c>
      <c r="Q130" s="34"/>
      <c r="R130" s="35"/>
      <c r="S130" s="43">
        <f>IF(E130="","",SUM(G130:Q130)-(R130))</f>
        <v>60</v>
      </c>
      <c r="T130" s="214"/>
      <c r="U130" s="215"/>
      <c r="V130" s="82">
        <f>SUM(G130:I130)</f>
        <v>9</v>
      </c>
    </row>
    <row r="131" spans="1:22" ht="15.75" customHeight="1" x14ac:dyDescent="0.2">
      <c r="A131" s="217"/>
      <c r="B131" s="220"/>
      <c r="C131" s="209"/>
      <c r="D131" s="34"/>
      <c r="E131" s="221" t="s">
        <v>36</v>
      </c>
      <c r="F131" s="222"/>
      <c r="G131" s="34">
        <f t="shared" ref="G131:R131" si="33">SUM(G127:G130)</f>
        <v>12</v>
      </c>
      <c r="H131" s="34">
        <f t="shared" si="33"/>
        <v>39</v>
      </c>
      <c r="I131" s="34">
        <f t="shared" si="33"/>
        <v>0</v>
      </c>
      <c r="J131" s="34">
        <f t="shared" si="33"/>
        <v>27</v>
      </c>
      <c r="K131" s="34">
        <f t="shared" si="33"/>
        <v>18</v>
      </c>
      <c r="L131" s="34">
        <f t="shared" si="33"/>
        <v>51</v>
      </c>
      <c r="M131" s="34">
        <f t="shared" si="33"/>
        <v>30</v>
      </c>
      <c r="N131" s="34">
        <f t="shared" si="33"/>
        <v>30</v>
      </c>
      <c r="O131" s="34">
        <f t="shared" si="33"/>
        <v>30</v>
      </c>
      <c r="P131" s="34">
        <f t="shared" si="33"/>
        <v>24</v>
      </c>
      <c r="Q131" s="34">
        <f t="shared" si="33"/>
        <v>0</v>
      </c>
      <c r="R131" s="34">
        <f t="shared" si="33"/>
        <v>0</v>
      </c>
      <c r="S131" s="34"/>
      <c r="T131" s="41"/>
      <c r="U131" s="72"/>
      <c r="V131" s="80">
        <f>SUM(V127:V130)</f>
        <v>51</v>
      </c>
    </row>
    <row r="132" spans="1:22" ht="15.75" customHeight="1" x14ac:dyDescent="0.2">
      <c r="A132" s="207">
        <v>24</v>
      </c>
      <c r="B132" s="218"/>
      <c r="C132" s="207" t="s">
        <v>75</v>
      </c>
      <c r="D132" s="207" t="s">
        <v>76</v>
      </c>
      <c r="E132" s="6">
        <v>66</v>
      </c>
      <c r="F132" s="17" t="s">
        <v>11</v>
      </c>
      <c r="G132" s="32">
        <v>13</v>
      </c>
      <c r="H132" s="32">
        <v>0</v>
      </c>
      <c r="I132" s="32">
        <v>0</v>
      </c>
      <c r="J132" s="32">
        <v>9</v>
      </c>
      <c r="K132" s="32">
        <v>0</v>
      </c>
      <c r="L132" s="32">
        <v>12</v>
      </c>
      <c r="M132" s="32">
        <v>6</v>
      </c>
      <c r="N132" s="32">
        <v>9</v>
      </c>
      <c r="O132" s="32">
        <v>9</v>
      </c>
      <c r="P132" s="32">
        <v>6</v>
      </c>
      <c r="Q132" s="32"/>
      <c r="R132" s="33"/>
      <c r="S132" s="45">
        <f>IF(E132="","",SUM(G132:Q132)-(R132))</f>
        <v>64</v>
      </c>
      <c r="T132" s="83" t="s">
        <v>18</v>
      </c>
      <c r="U132" s="210">
        <v>27</v>
      </c>
      <c r="V132" s="81">
        <f>SUM(G132:I132)</f>
        <v>13</v>
      </c>
    </row>
    <row r="133" spans="1:22" ht="15.75" customHeight="1" x14ac:dyDescent="0.2">
      <c r="A133" s="216"/>
      <c r="B133" s="219"/>
      <c r="C133" s="216"/>
      <c r="D133" s="208"/>
      <c r="E133" s="6">
        <v>9</v>
      </c>
      <c r="F133" s="18" t="s">
        <v>12</v>
      </c>
      <c r="G133" s="28">
        <v>18</v>
      </c>
      <c r="H133" s="28">
        <v>0</v>
      </c>
      <c r="I133" s="28">
        <v>0</v>
      </c>
      <c r="J133" s="28">
        <v>9</v>
      </c>
      <c r="K133" s="28">
        <v>0</v>
      </c>
      <c r="L133" s="28">
        <v>15</v>
      </c>
      <c r="M133" s="28">
        <v>6</v>
      </c>
      <c r="N133" s="28">
        <v>9</v>
      </c>
      <c r="O133" s="28">
        <v>12</v>
      </c>
      <c r="P133" s="28">
        <v>0</v>
      </c>
      <c r="Q133" s="28"/>
      <c r="R133" s="29"/>
      <c r="S133" s="46">
        <f>IF(E133="","",SUM(G133:Q133)-(R133))</f>
        <v>69</v>
      </c>
      <c r="T133" s="84"/>
      <c r="U133" s="211"/>
      <c r="V133" s="82">
        <f>SUM(G133:I133)</f>
        <v>18</v>
      </c>
    </row>
    <row r="134" spans="1:22" ht="15.75" customHeight="1" x14ac:dyDescent="0.2">
      <c r="A134" s="216"/>
      <c r="B134" s="219"/>
      <c r="C134" s="216"/>
      <c r="D134" s="208"/>
      <c r="E134" s="6">
        <v>13</v>
      </c>
      <c r="F134" s="18" t="s">
        <v>13</v>
      </c>
      <c r="G134" s="28">
        <v>16</v>
      </c>
      <c r="H134" s="28">
        <v>0</v>
      </c>
      <c r="I134" s="28">
        <v>0</v>
      </c>
      <c r="J134" s="28">
        <v>9</v>
      </c>
      <c r="K134" s="28">
        <v>0</v>
      </c>
      <c r="L134" s="28">
        <v>12</v>
      </c>
      <c r="M134" s="28">
        <v>6</v>
      </c>
      <c r="N134" s="28">
        <v>9</v>
      </c>
      <c r="O134" s="28">
        <v>9</v>
      </c>
      <c r="P134" s="28">
        <v>0</v>
      </c>
      <c r="Q134" s="28"/>
      <c r="R134" s="29"/>
      <c r="S134" s="46">
        <f>IF(E134="","",SUM(G134:Q134)-(R134))</f>
        <v>61</v>
      </c>
      <c r="T134" s="212">
        <f>SUM(S132:S135)+T133</f>
        <v>260</v>
      </c>
      <c r="U134" s="213"/>
      <c r="V134" s="82">
        <f>SUM(G134:I134)</f>
        <v>16</v>
      </c>
    </row>
    <row r="135" spans="1:22" ht="15.75" customHeight="1" x14ac:dyDescent="0.2">
      <c r="A135" s="216"/>
      <c r="B135" s="219"/>
      <c r="C135" s="216"/>
      <c r="D135" s="209"/>
      <c r="E135" s="6">
        <v>131</v>
      </c>
      <c r="F135" s="19" t="s">
        <v>14</v>
      </c>
      <c r="G135" s="34">
        <v>18</v>
      </c>
      <c r="H135" s="34">
        <v>0</v>
      </c>
      <c r="I135" s="34">
        <v>0</v>
      </c>
      <c r="J135" s="34">
        <v>9</v>
      </c>
      <c r="K135" s="34">
        <v>0</v>
      </c>
      <c r="L135" s="34">
        <v>15</v>
      </c>
      <c r="M135" s="34">
        <v>6</v>
      </c>
      <c r="N135" s="34">
        <v>9</v>
      </c>
      <c r="O135" s="34">
        <v>9</v>
      </c>
      <c r="P135" s="34">
        <v>0</v>
      </c>
      <c r="Q135" s="34"/>
      <c r="R135" s="35"/>
      <c r="S135" s="43">
        <f>IF(E135="","",SUM(G135:Q135)-(R135))</f>
        <v>66</v>
      </c>
      <c r="T135" s="214"/>
      <c r="U135" s="215"/>
      <c r="V135" s="82">
        <f>SUM(G135:I135)</f>
        <v>18</v>
      </c>
    </row>
    <row r="136" spans="1:22" ht="15.75" customHeight="1" x14ac:dyDescent="0.2">
      <c r="A136" s="217"/>
      <c r="B136" s="220"/>
      <c r="C136" s="209"/>
      <c r="D136" s="34"/>
      <c r="E136" s="221" t="s">
        <v>36</v>
      </c>
      <c r="F136" s="222"/>
      <c r="G136" s="34">
        <f t="shared" ref="G136:R136" si="34">SUM(G132:G135)</f>
        <v>65</v>
      </c>
      <c r="H136" s="34">
        <f t="shared" si="34"/>
        <v>0</v>
      </c>
      <c r="I136" s="34">
        <f t="shared" si="34"/>
        <v>0</v>
      </c>
      <c r="J136" s="34">
        <f t="shared" si="34"/>
        <v>36</v>
      </c>
      <c r="K136" s="34">
        <f t="shared" si="34"/>
        <v>0</v>
      </c>
      <c r="L136" s="34">
        <f t="shared" si="34"/>
        <v>54</v>
      </c>
      <c r="M136" s="34">
        <f t="shared" si="34"/>
        <v>24</v>
      </c>
      <c r="N136" s="34">
        <f t="shared" si="34"/>
        <v>36</v>
      </c>
      <c r="O136" s="34">
        <f t="shared" si="34"/>
        <v>39</v>
      </c>
      <c r="P136" s="34">
        <f t="shared" si="34"/>
        <v>6</v>
      </c>
      <c r="Q136" s="34">
        <f t="shared" si="34"/>
        <v>0</v>
      </c>
      <c r="R136" s="34">
        <f t="shared" si="34"/>
        <v>0</v>
      </c>
      <c r="S136" s="34"/>
      <c r="T136" s="41"/>
      <c r="U136" s="72"/>
      <c r="V136" s="80">
        <f>SUM(V132:V135)</f>
        <v>65</v>
      </c>
    </row>
    <row r="137" spans="1:22" ht="15.75" customHeight="1" x14ac:dyDescent="0.2">
      <c r="A137" s="207">
        <v>26</v>
      </c>
      <c r="B137" s="218"/>
      <c r="C137" s="207" t="s">
        <v>151</v>
      </c>
      <c r="D137" s="207" t="s">
        <v>98</v>
      </c>
      <c r="E137" s="6">
        <v>21</v>
      </c>
      <c r="F137" s="17" t="s">
        <v>11</v>
      </c>
      <c r="G137" s="32">
        <v>0</v>
      </c>
      <c r="H137" s="32">
        <v>0</v>
      </c>
      <c r="I137" s="32">
        <v>0</v>
      </c>
      <c r="J137" s="32">
        <v>6</v>
      </c>
      <c r="K137" s="32">
        <v>9</v>
      </c>
      <c r="L137" s="32">
        <v>18</v>
      </c>
      <c r="M137" s="32">
        <v>9</v>
      </c>
      <c r="N137" s="32">
        <v>9</v>
      </c>
      <c r="O137" s="32">
        <v>9</v>
      </c>
      <c r="P137" s="32">
        <v>6</v>
      </c>
      <c r="Q137" s="32"/>
      <c r="R137" s="33"/>
      <c r="S137" s="45">
        <f>IF(E137="","",SUM(G137:Q137)-(R137))</f>
        <v>66</v>
      </c>
      <c r="T137" s="83" t="s">
        <v>18</v>
      </c>
      <c r="U137" s="210">
        <v>28</v>
      </c>
      <c r="V137" s="81">
        <f>SUM(G137:I137)</f>
        <v>0</v>
      </c>
    </row>
    <row r="138" spans="1:22" ht="15.75" customHeight="1" x14ac:dyDescent="0.2">
      <c r="A138" s="216"/>
      <c r="B138" s="219"/>
      <c r="C138" s="216"/>
      <c r="D138" s="208"/>
      <c r="E138" s="6">
        <v>22</v>
      </c>
      <c r="F138" s="18" t="s">
        <v>12</v>
      </c>
      <c r="G138" s="28">
        <v>0</v>
      </c>
      <c r="H138" s="28">
        <v>0</v>
      </c>
      <c r="I138" s="28">
        <v>0</v>
      </c>
      <c r="J138" s="28">
        <v>6</v>
      </c>
      <c r="K138" s="28">
        <v>9</v>
      </c>
      <c r="L138" s="28">
        <v>18</v>
      </c>
      <c r="M138" s="28">
        <v>9</v>
      </c>
      <c r="N138" s="28">
        <v>6</v>
      </c>
      <c r="O138" s="28">
        <v>9</v>
      </c>
      <c r="P138" s="28">
        <v>6</v>
      </c>
      <c r="Q138" s="28"/>
      <c r="R138" s="29"/>
      <c r="S138" s="46">
        <f>IF(E138="","",SUM(G138:Q138)-(R138))</f>
        <v>63</v>
      </c>
      <c r="T138" s="84"/>
      <c r="U138" s="211"/>
      <c r="V138" s="82">
        <f>SUM(G138:I138)</f>
        <v>0</v>
      </c>
    </row>
    <row r="139" spans="1:22" ht="15.75" customHeight="1" x14ac:dyDescent="0.2">
      <c r="A139" s="216"/>
      <c r="B139" s="219"/>
      <c r="C139" s="216"/>
      <c r="D139" s="208"/>
      <c r="E139" s="6">
        <v>2</v>
      </c>
      <c r="F139" s="18" t="s">
        <v>13</v>
      </c>
      <c r="G139" s="28">
        <v>0</v>
      </c>
      <c r="H139" s="28">
        <v>0</v>
      </c>
      <c r="I139" s="28">
        <v>0</v>
      </c>
      <c r="J139" s="28">
        <v>6</v>
      </c>
      <c r="K139" s="28">
        <v>9</v>
      </c>
      <c r="L139" s="28">
        <v>18</v>
      </c>
      <c r="M139" s="28">
        <v>6</v>
      </c>
      <c r="N139" s="28">
        <v>9</v>
      </c>
      <c r="O139" s="28">
        <v>6</v>
      </c>
      <c r="P139" s="28">
        <v>6</v>
      </c>
      <c r="Q139" s="28"/>
      <c r="R139" s="29"/>
      <c r="S139" s="46">
        <f>IF(E139="","",SUM(G139:Q139)-(R139))</f>
        <v>60</v>
      </c>
      <c r="T139" s="212">
        <f>SUM(S137:S140)+T138</f>
        <v>255</v>
      </c>
      <c r="U139" s="213"/>
      <c r="V139" s="82">
        <f>SUM(G139:I139)</f>
        <v>0</v>
      </c>
    </row>
    <row r="140" spans="1:22" ht="15.75" customHeight="1" x14ac:dyDescent="0.2">
      <c r="A140" s="216"/>
      <c r="B140" s="219"/>
      <c r="C140" s="216"/>
      <c r="D140" s="209"/>
      <c r="E140" s="6">
        <v>34</v>
      </c>
      <c r="F140" s="19" t="s">
        <v>14</v>
      </c>
      <c r="G140" s="34">
        <v>0</v>
      </c>
      <c r="H140" s="34">
        <v>0</v>
      </c>
      <c r="I140" s="34">
        <v>0</v>
      </c>
      <c r="J140" s="34">
        <v>9</v>
      </c>
      <c r="K140" s="34">
        <v>9</v>
      </c>
      <c r="L140" s="34">
        <v>18</v>
      </c>
      <c r="M140" s="34">
        <v>9</v>
      </c>
      <c r="N140" s="34">
        <v>6</v>
      </c>
      <c r="O140" s="34">
        <v>9</v>
      </c>
      <c r="P140" s="34">
        <v>6</v>
      </c>
      <c r="Q140" s="34"/>
      <c r="R140" s="35"/>
      <c r="S140" s="43">
        <f>IF(E140="","",SUM(G140:Q140)-(R140))</f>
        <v>66</v>
      </c>
      <c r="T140" s="214"/>
      <c r="U140" s="215"/>
      <c r="V140" s="82">
        <f>SUM(G140:I140)</f>
        <v>0</v>
      </c>
    </row>
    <row r="141" spans="1:22" ht="15.75" customHeight="1" x14ac:dyDescent="0.2">
      <c r="A141" s="217"/>
      <c r="B141" s="220"/>
      <c r="C141" s="209"/>
      <c r="D141" s="34"/>
      <c r="E141" s="221" t="s">
        <v>36</v>
      </c>
      <c r="F141" s="222"/>
      <c r="G141" s="34">
        <f t="shared" ref="G141:R141" si="35">SUM(G137:G140)</f>
        <v>0</v>
      </c>
      <c r="H141" s="34">
        <f t="shared" si="35"/>
        <v>0</v>
      </c>
      <c r="I141" s="34">
        <f t="shared" si="35"/>
        <v>0</v>
      </c>
      <c r="J141" s="34">
        <f t="shared" si="35"/>
        <v>27</v>
      </c>
      <c r="K141" s="34">
        <f t="shared" si="35"/>
        <v>36</v>
      </c>
      <c r="L141" s="34">
        <f t="shared" si="35"/>
        <v>72</v>
      </c>
      <c r="M141" s="34">
        <f t="shared" si="35"/>
        <v>33</v>
      </c>
      <c r="N141" s="34">
        <f t="shared" si="35"/>
        <v>30</v>
      </c>
      <c r="O141" s="34">
        <f t="shared" si="35"/>
        <v>33</v>
      </c>
      <c r="P141" s="34">
        <f t="shared" si="35"/>
        <v>24</v>
      </c>
      <c r="Q141" s="34">
        <f t="shared" si="35"/>
        <v>0</v>
      </c>
      <c r="R141" s="34">
        <f t="shared" si="35"/>
        <v>0</v>
      </c>
      <c r="S141" s="34"/>
      <c r="T141" s="41"/>
      <c r="U141" s="72"/>
      <c r="V141" s="80">
        <f>SUM(V137:V140)</f>
        <v>0</v>
      </c>
    </row>
    <row r="142" spans="1:22" ht="15.75" customHeight="1" x14ac:dyDescent="0.2">
      <c r="A142" s="207">
        <v>2</v>
      </c>
      <c r="B142" s="218"/>
      <c r="C142" s="207" t="s">
        <v>103</v>
      </c>
      <c r="D142" s="207" t="s">
        <v>104</v>
      </c>
      <c r="E142" s="6">
        <v>44</v>
      </c>
      <c r="F142" s="17" t="s">
        <v>11</v>
      </c>
      <c r="G142" s="32"/>
      <c r="H142" s="32">
        <v>12</v>
      </c>
      <c r="I142" s="32"/>
      <c r="J142" s="32">
        <v>6</v>
      </c>
      <c r="K142" s="32">
        <v>9</v>
      </c>
      <c r="L142" s="32">
        <v>12</v>
      </c>
      <c r="M142" s="32">
        <v>15</v>
      </c>
      <c r="N142" s="32">
        <v>9</v>
      </c>
      <c r="O142" s="32">
        <v>12</v>
      </c>
      <c r="P142" s="32">
        <v>6</v>
      </c>
      <c r="Q142" s="32"/>
      <c r="R142" s="33"/>
      <c r="S142" s="45">
        <f>IF(E142="","",SUM(G142:Q142)-(R142))</f>
        <v>81</v>
      </c>
      <c r="T142" s="83" t="s">
        <v>18</v>
      </c>
      <c r="U142" s="223">
        <v>29</v>
      </c>
      <c r="V142" s="81">
        <f>SUM(G142:I142)</f>
        <v>12</v>
      </c>
    </row>
    <row r="143" spans="1:22" ht="15.75" customHeight="1" x14ac:dyDescent="0.2">
      <c r="A143" s="216"/>
      <c r="B143" s="219"/>
      <c r="C143" s="216"/>
      <c r="D143" s="208"/>
      <c r="E143" s="6">
        <v>46</v>
      </c>
      <c r="F143" s="18" t="s">
        <v>12</v>
      </c>
      <c r="G143" s="28">
        <v>15</v>
      </c>
      <c r="H143" s="28">
        <v>9</v>
      </c>
      <c r="I143" s="28"/>
      <c r="J143" s="28">
        <v>6</v>
      </c>
      <c r="K143" s="28">
        <v>9</v>
      </c>
      <c r="L143" s="28">
        <v>9</v>
      </c>
      <c r="M143" s="28">
        <v>6</v>
      </c>
      <c r="N143" s="28">
        <v>12</v>
      </c>
      <c r="O143" s="28">
        <v>9</v>
      </c>
      <c r="P143" s="28">
        <v>6</v>
      </c>
      <c r="Q143" s="28"/>
      <c r="R143" s="29"/>
      <c r="S143" s="46">
        <f>IF(E143="","",SUM(G143:Q143)-(R143))</f>
        <v>81</v>
      </c>
      <c r="T143" s="84"/>
      <c r="U143" s="224"/>
      <c r="V143" s="82">
        <f>SUM(G143:I143)</f>
        <v>24</v>
      </c>
    </row>
    <row r="144" spans="1:22" ht="15.75" customHeight="1" x14ac:dyDescent="0.2">
      <c r="A144" s="216"/>
      <c r="B144" s="219"/>
      <c r="C144" s="216"/>
      <c r="D144" s="208"/>
      <c r="E144" s="6">
        <v>29</v>
      </c>
      <c r="F144" s="18" t="s">
        <v>13</v>
      </c>
      <c r="G144" s="28"/>
      <c r="H144" s="28">
        <v>12</v>
      </c>
      <c r="I144" s="28"/>
      <c r="J144" s="28">
        <v>9</v>
      </c>
      <c r="K144" s="28">
        <v>12</v>
      </c>
      <c r="L144" s="28">
        <v>12</v>
      </c>
      <c r="M144" s="28">
        <v>9</v>
      </c>
      <c r="N144" s="28">
        <v>9</v>
      </c>
      <c r="O144" s="28">
        <v>9</v>
      </c>
      <c r="P144" s="28"/>
      <c r="Q144" s="28"/>
      <c r="R144" s="29"/>
      <c r="S144" s="46">
        <f>IF(E144="","",SUM(G144:Q144)-(R144))</f>
        <v>72</v>
      </c>
      <c r="T144" s="212">
        <f>SUM(S142:S145)+T143</f>
        <v>234</v>
      </c>
      <c r="U144" s="213"/>
      <c r="V144" s="82">
        <f>SUM(G144:I144)</f>
        <v>12</v>
      </c>
    </row>
    <row r="145" spans="1:22" ht="15.75" customHeight="1" x14ac:dyDescent="0.2">
      <c r="A145" s="216"/>
      <c r="B145" s="219"/>
      <c r="C145" s="216"/>
      <c r="D145" s="209"/>
      <c r="E145" s="6">
        <v>34</v>
      </c>
      <c r="F145" s="19" t="s">
        <v>14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43">
        <f>IF(E145="","",SUM(G145:Q145)-(R145))</f>
        <v>0</v>
      </c>
      <c r="T145" s="214"/>
      <c r="U145" s="215"/>
      <c r="V145" s="82">
        <f>SUM(G145:I145)</f>
        <v>0</v>
      </c>
    </row>
    <row r="146" spans="1:22" ht="15.75" customHeight="1" x14ac:dyDescent="0.2">
      <c r="A146" s="217"/>
      <c r="B146" s="220"/>
      <c r="C146" s="209"/>
      <c r="D146" s="34"/>
      <c r="E146" s="221" t="s">
        <v>36</v>
      </c>
      <c r="F146" s="222"/>
      <c r="G146" s="34">
        <f t="shared" ref="G146:R146" si="36">SUM(G142:G145)</f>
        <v>15</v>
      </c>
      <c r="H146" s="34">
        <f t="shared" si="36"/>
        <v>33</v>
      </c>
      <c r="I146" s="34">
        <f t="shared" si="36"/>
        <v>0</v>
      </c>
      <c r="J146" s="34">
        <f t="shared" si="36"/>
        <v>21</v>
      </c>
      <c r="K146" s="34">
        <f t="shared" si="36"/>
        <v>30</v>
      </c>
      <c r="L146" s="34">
        <f t="shared" si="36"/>
        <v>33</v>
      </c>
      <c r="M146" s="34">
        <f t="shared" si="36"/>
        <v>30</v>
      </c>
      <c r="N146" s="34">
        <f t="shared" si="36"/>
        <v>30</v>
      </c>
      <c r="O146" s="34">
        <f t="shared" si="36"/>
        <v>30</v>
      </c>
      <c r="P146" s="34">
        <f t="shared" si="36"/>
        <v>12</v>
      </c>
      <c r="Q146" s="34">
        <f t="shared" si="36"/>
        <v>0</v>
      </c>
      <c r="R146" s="34">
        <f t="shared" si="36"/>
        <v>0</v>
      </c>
      <c r="S146" s="34"/>
      <c r="T146" s="41"/>
      <c r="U146" s="72"/>
      <c r="V146" s="80">
        <f>SUM(V142:V145)</f>
        <v>48</v>
      </c>
    </row>
    <row r="147" spans="1:22" ht="15.75" customHeight="1" x14ac:dyDescent="0.2">
      <c r="A147" s="207">
        <v>9</v>
      </c>
      <c r="B147" s="218"/>
      <c r="C147" s="207" t="s">
        <v>64</v>
      </c>
      <c r="D147" s="207" t="s">
        <v>63</v>
      </c>
      <c r="E147" s="6">
        <v>85</v>
      </c>
      <c r="F147" s="17" t="s">
        <v>11</v>
      </c>
      <c r="G147" s="32"/>
      <c r="H147" s="32">
        <v>12</v>
      </c>
      <c r="I147" s="32"/>
      <c r="J147" s="32">
        <v>6</v>
      </c>
      <c r="K147" s="32"/>
      <c r="L147" s="32">
        <v>12</v>
      </c>
      <c r="M147" s="32">
        <v>6</v>
      </c>
      <c r="N147" s="32">
        <v>9</v>
      </c>
      <c r="O147" s="32"/>
      <c r="P147" s="32"/>
      <c r="Q147" s="32"/>
      <c r="R147" s="33"/>
      <c r="S147" s="45">
        <f>IF(E147="","",SUM(G147:Q147)-(R147))</f>
        <v>45</v>
      </c>
      <c r="T147" s="83" t="s">
        <v>18</v>
      </c>
      <c r="U147" s="210">
        <v>30</v>
      </c>
      <c r="V147" s="81">
        <f>SUM(G147:I147)</f>
        <v>12</v>
      </c>
    </row>
    <row r="148" spans="1:22" ht="15.75" customHeight="1" x14ac:dyDescent="0.2">
      <c r="A148" s="216"/>
      <c r="B148" s="219"/>
      <c r="C148" s="216"/>
      <c r="D148" s="208"/>
      <c r="E148" s="6">
        <v>122</v>
      </c>
      <c r="F148" s="18" t="s">
        <v>12</v>
      </c>
      <c r="G148" s="28"/>
      <c r="H148" s="28">
        <v>9</v>
      </c>
      <c r="I148" s="28"/>
      <c r="J148" s="28">
        <v>6</v>
      </c>
      <c r="K148" s="28">
        <v>9</v>
      </c>
      <c r="L148" s="28">
        <v>15</v>
      </c>
      <c r="M148" s="28">
        <v>6</v>
      </c>
      <c r="N148" s="28">
        <v>6</v>
      </c>
      <c r="O148" s="28"/>
      <c r="P148" s="28"/>
      <c r="Q148" s="28"/>
      <c r="R148" s="29"/>
      <c r="S148" s="46">
        <f>IF(E148="","",SUM(G148:Q148)-(R148))</f>
        <v>51</v>
      </c>
      <c r="T148" s="84"/>
      <c r="U148" s="211"/>
      <c r="V148" s="82">
        <f>SUM(G148:I148)</f>
        <v>9</v>
      </c>
    </row>
    <row r="149" spans="1:22" ht="15.75" customHeight="1" x14ac:dyDescent="0.2">
      <c r="A149" s="216"/>
      <c r="B149" s="219"/>
      <c r="C149" s="216"/>
      <c r="D149" s="208"/>
      <c r="E149" s="6">
        <v>71</v>
      </c>
      <c r="F149" s="18" t="s">
        <v>13</v>
      </c>
      <c r="G149" s="28">
        <v>12</v>
      </c>
      <c r="H149" s="28">
        <v>9</v>
      </c>
      <c r="I149" s="28"/>
      <c r="J149" s="28">
        <v>6</v>
      </c>
      <c r="K149" s="28">
        <v>9</v>
      </c>
      <c r="L149" s="28">
        <v>15</v>
      </c>
      <c r="M149" s="28">
        <v>9</v>
      </c>
      <c r="N149" s="28">
        <v>9</v>
      </c>
      <c r="O149" s="28"/>
      <c r="P149" s="28">
        <v>6</v>
      </c>
      <c r="Q149" s="28"/>
      <c r="R149" s="29"/>
      <c r="S149" s="46">
        <f>IF(E149="","",SUM(G149:Q149)-(R149))</f>
        <v>75</v>
      </c>
      <c r="T149" s="212">
        <f>SUM(S147:S150)+T148</f>
        <v>225</v>
      </c>
      <c r="U149" s="213"/>
      <c r="V149" s="82">
        <f>SUM(G149:I149)</f>
        <v>21</v>
      </c>
    </row>
    <row r="150" spans="1:22" ht="15.75" customHeight="1" x14ac:dyDescent="0.2">
      <c r="A150" s="216"/>
      <c r="B150" s="219"/>
      <c r="C150" s="216"/>
      <c r="D150" s="209"/>
      <c r="E150" s="6">
        <v>87</v>
      </c>
      <c r="F150" s="19" t="s">
        <v>14</v>
      </c>
      <c r="G150" s="34"/>
      <c r="H150" s="34">
        <v>9</v>
      </c>
      <c r="I150" s="34"/>
      <c r="J150" s="34">
        <v>9</v>
      </c>
      <c r="K150" s="34">
        <v>9</v>
      </c>
      <c r="L150" s="34">
        <v>12</v>
      </c>
      <c r="M150" s="34">
        <v>6</v>
      </c>
      <c r="N150" s="34">
        <v>9</v>
      </c>
      <c r="O150" s="34"/>
      <c r="P150" s="34"/>
      <c r="Q150" s="34"/>
      <c r="R150" s="35"/>
      <c r="S150" s="43">
        <f>IF(E150="","",SUM(G150:Q150)-(R150))</f>
        <v>54</v>
      </c>
      <c r="T150" s="214"/>
      <c r="U150" s="215"/>
      <c r="V150" s="82">
        <f>SUM(G150:I150)</f>
        <v>9</v>
      </c>
    </row>
    <row r="151" spans="1:22" ht="15.75" customHeight="1" x14ac:dyDescent="0.2">
      <c r="A151" s="217"/>
      <c r="B151" s="220"/>
      <c r="C151" s="209"/>
      <c r="D151" s="34"/>
      <c r="E151" s="221" t="s">
        <v>36</v>
      </c>
      <c r="F151" s="222"/>
      <c r="G151" s="34">
        <f t="shared" ref="G151:R151" si="37">SUM(G147:G150)</f>
        <v>12</v>
      </c>
      <c r="H151" s="34">
        <f t="shared" si="37"/>
        <v>39</v>
      </c>
      <c r="I151" s="34">
        <f t="shared" si="37"/>
        <v>0</v>
      </c>
      <c r="J151" s="34">
        <f t="shared" si="37"/>
        <v>27</v>
      </c>
      <c r="K151" s="34">
        <f t="shared" si="37"/>
        <v>27</v>
      </c>
      <c r="L151" s="34">
        <f t="shared" si="37"/>
        <v>54</v>
      </c>
      <c r="M151" s="34">
        <f t="shared" si="37"/>
        <v>27</v>
      </c>
      <c r="N151" s="34">
        <f t="shared" si="37"/>
        <v>33</v>
      </c>
      <c r="O151" s="34">
        <f t="shared" si="37"/>
        <v>0</v>
      </c>
      <c r="P151" s="34">
        <f t="shared" si="37"/>
        <v>6</v>
      </c>
      <c r="Q151" s="34">
        <f t="shared" si="37"/>
        <v>0</v>
      </c>
      <c r="R151" s="34">
        <f t="shared" si="37"/>
        <v>0</v>
      </c>
      <c r="S151" s="34"/>
      <c r="T151" s="41"/>
      <c r="U151" s="72"/>
      <c r="V151" s="80">
        <f>SUM(V147:V150)</f>
        <v>51</v>
      </c>
    </row>
    <row r="152" spans="1:22" s="127" customFormat="1" ht="15.75" customHeight="1" x14ac:dyDescent="0.2">
      <c r="A152" s="262"/>
      <c r="B152" s="281" t="s">
        <v>158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82"/>
    </row>
    <row r="153" spans="1:22" s="127" customFormat="1" ht="15.75" customHeight="1" x14ac:dyDescent="0.2">
      <c r="A153" s="275"/>
      <c r="B153" s="283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84"/>
    </row>
    <row r="154" spans="1:22" s="127" customFormat="1" ht="15.75" hidden="1" customHeight="1" x14ac:dyDescent="0.2">
      <c r="A154" s="275"/>
      <c r="B154" s="283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84"/>
    </row>
    <row r="155" spans="1:22" s="127" customFormat="1" ht="15.75" hidden="1" customHeight="1" x14ac:dyDescent="0.2">
      <c r="A155" s="275"/>
      <c r="B155" s="285"/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6"/>
    </row>
    <row r="156" spans="1:22" ht="15.75" customHeight="1" x14ac:dyDescent="0.2">
      <c r="A156" s="207"/>
      <c r="B156" s="218"/>
      <c r="C156" s="207" t="s">
        <v>159</v>
      </c>
      <c r="D156" s="207" t="s">
        <v>160</v>
      </c>
      <c r="E156" s="6">
        <v>17</v>
      </c>
      <c r="F156" s="17" t="s">
        <v>11</v>
      </c>
      <c r="G156" s="32">
        <v>21</v>
      </c>
      <c r="H156" s="32">
        <v>0</v>
      </c>
      <c r="I156" s="32">
        <v>0</v>
      </c>
      <c r="J156" s="32">
        <v>11</v>
      </c>
      <c r="K156" s="32">
        <v>12</v>
      </c>
      <c r="L156" s="32">
        <v>15</v>
      </c>
      <c r="M156" s="32">
        <v>13</v>
      </c>
      <c r="N156" s="32">
        <v>12</v>
      </c>
      <c r="O156" s="32">
        <v>12</v>
      </c>
      <c r="P156" s="32">
        <v>8</v>
      </c>
      <c r="Q156" s="32"/>
      <c r="R156" s="33"/>
      <c r="S156" s="45">
        <f>IF(E156="","",SUM(G156:Q156)-(R156))</f>
        <v>104</v>
      </c>
      <c r="T156" s="83" t="s">
        <v>18</v>
      </c>
      <c r="U156" s="341">
        <v>1</v>
      </c>
      <c r="V156" s="81">
        <f>SUM(G156:I156)</f>
        <v>21</v>
      </c>
    </row>
    <row r="157" spans="1:22" ht="15.75" customHeight="1" x14ac:dyDescent="0.2">
      <c r="A157" s="216"/>
      <c r="B157" s="219"/>
      <c r="C157" s="216"/>
      <c r="D157" s="208"/>
      <c r="E157" s="6">
        <v>38</v>
      </c>
      <c r="F157" s="18" t="s">
        <v>12</v>
      </c>
      <c r="G157" s="28">
        <v>0</v>
      </c>
      <c r="H157" s="28">
        <v>0</v>
      </c>
      <c r="I157" s="28">
        <v>0</v>
      </c>
      <c r="J157" s="28">
        <v>10</v>
      </c>
      <c r="K157" s="28">
        <v>0</v>
      </c>
      <c r="L157" s="28">
        <v>12</v>
      </c>
      <c r="M157" s="28">
        <v>9</v>
      </c>
      <c r="N157" s="28">
        <v>10</v>
      </c>
      <c r="O157" s="28">
        <v>10</v>
      </c>
      <c r="P157" s="28">
        <v>8</v>
      </c>
      <c r="Q157" s="28"/>
      <c r="R157" s="29"/>
      <c r="S157" s="46">
        <f>IF(E157="","",SUM(G157:Q157)-(R157))</f>
        <v>59</v>
      </c>
      <c r="T157" s="84"/>
      <c r="U157" s="342"/>
      <c r="V157" s="82">
        <f>SUM(G157:I157)</f>
        <v>0</v>
      </c>
    </row>
    <row r="158" spans="1:22" ht="15.75" customHeight="1" x14ac:dyDescent="0.2">
      <c r="A158" s="216"/>
      <c r="B158" s="219"/>
      <c r="C158" s="216"/>
      <c r="D158" s="208"/>
      <c r="E158" s="6">
        <v>43</v>
      </c>
      <c r="F158" s="18" t="s">
        <v>13</v>
      </c>
      <c r="G158" s="28">
        <v>22</v>
      </c>
      <c r="H158" s="28">
        <v>9</v>
      </c>
      <c r="I158" s="28">
        <v>0</v>
      </c>
      <c r="J158" s="28">
        <v>10</v>
      </c>
      <c r="K158" s="28">
        <v>10</v>
      </c>
      <c r="L158" s="28">
        <v>15</v>
      </c>
      <c r="M158" s="28">
        <v>9</v>
      </c>
      <c r="N158" s="28">
        <v>9</v>
      </c>
      <c r="O158" s="28">
        <v>9</v>
      </c>
      <c r="P158" s="28">
        <v>9</v>
      </c>
      <c r="Q158" s="28"/>
      <c r="R158" s="29"/>
      <c r="S158" s="46">
        <f>IF(E158="","",SUM(G158:Q158)-(R158))</f>
        <v>102</v>
      </c>
      <c r="T158" s="212">
        <f>SUM(S156:S159)+T157</f>
        <v>364</v>
      </c>
      <c r="U158" s="213"/>
      <c r="V158" s="82">
        <f>SUM(G158:I158)</f>
        <v>31</v>
      </c>
    </row>
    <row r="159" spans="1:22" ht="15.75" customHeight="1" x14ac:dyDescent="0.2">
      <c r="A159" s="216"/>
      <c r="B159" s="219"/>
      <c r="C159" s="216"/>
      <c r="D159" s="209"/>
      <c r="E159" s="6">
        <v>3</v>
      </c>
      <c r="F159" s="19" t="s">
        <v>14</v>
      </c>
      <c r="G159" s="34">
        <v>20</v>
      </c>
      <c r="H159" s="34">
        <v>0</v>
      </c>
      <c r="I159" s="34">
        <v>0</v>
      </c>
      <c r="J159" s="34">
        <v>12</v>
      </c>
      <c r="K159" s="34">
        <v>11</v>
      </c>
      <c r="L159" s="34">
        <v>15</v>
      </c>
      <c r="M159" s="34">
        <v>13</v>
      </c>
      <c r="N159" s="34">
        <v>9</v>
      </c>
      <c r="O159" s="34">
        <v>10</v>
      </c>
      <c r="P159" s="34">
        <v>9</v>
      </c>
      <c r="Q159" s="34"/>
      <c r="R159" s="35"/>
      <c r="S159" s="43">
        <f>IF(E159="","",SUM(G159:Q159)-(R159))</f>
        <v>99</v>
      </c>
      <c r="T159" s="214"/>
      <c r="U159" s="215"/>
      <c r="V159" s="82">
        <f>SUM(G159:I159)</f>
        <v>20</v>
      </c>
    </row>
    <row r="160" spans="1:22" ht="15.75" customHeight="1" x14ac:dyDescent="0.2">
      <c r="A160" s="217"/>
      <c r="B160" s="220"/>
      <c r="C160" s="209"/>
      <c r="D160" s="34"/>
      <c r="E160" s="221" t="s">
        <v>36</v>
      </c>
      <c r="F160" s="222"/>
      <c r="G160" s="34">
        <f t="shared" ref="G160:R160" si="38">SUM(G156:G159)</f>
        <v>63</v>
      </c>
      <c r="H160" s="34">
        <f t="shared" si="38"/>
        <v>9</v>
      </c>
      <c r="I160" s="34">
        <f t="shared" si="38"/>
        <v>0</v>
      </c>
      <c r="J160" s="34">
        <f t="shared" si="38"/>
        <v>43</v>
      </c>
      <c r="K160" s="34">
        <f t="shared" si="38"/>
        <v>33</v>
      </c>
      <c r="L160" s="34">
        <f t="shared" si="38"/>
        <v>57</v>
      </c>
      <c r="M160" s="34">
        <f t="shared" si="38"/>
        <v>44</v>
      </c>
      <c r="N160" s="34">
        <f t="shared" si="38"/>
        <v>40</v>
      </c>
      <c r="O160" s="34">
        <f t="shared" si="38"/>
        <v>41</v>
      </c>
      <c r="P160" s="34">
        <f t="shared" si="38"/>
        <v>34</v>
      </c>
      <c r="Q160" s="34">
        <f t="shared" si="38"/>
        <v>0</v>
      </c>
      <c r="R160" s="34">
        <f t="shared" si="38"/>
        <v>0</v>
      </c>
      <c r="S160" s="34"/>
      <c r="T160" s="166"/>
      <c r="U160" s="72"/>
      <c r="V160" s="80">
        <f>SUM(V156:V159)</f>
        <v>72</v>
      </c>
    </row>
  </sheetData>
  <mergeCells count="219">
    <mergeCell ref="B152:V155"/>
    <mergeCell ref="T9:U10"/>
    <mergeCell ref="T149:U150"/>
    <mergeCell ref="U7:U8"/>
    <mergeCell ref="B137:B141"/>
    <mergeCell ref="C137:C141"/>
    <mergeCell ref="D137:D140"/>
    <mergeCell ref="U137:U138"/>
    <mergeCell ref="T139:U140"/>
    <mergeCell ref="U67:U68"/>
    <mergeCell ref="B82:B86"/>
    <mergeCell ref="C82:C86"/>
    <mergeCell ref="D82:D85"/>
    <mergeCell ref="B156:B160"/>
    <mergeCell ref="C77:C81"/>
    <mergeCell ref="B37:B41"/>
    <mergeCell ref="C37:C41"/>
    <mergeCell ref="E116:F116"/>
    <mergeCell ref="T104:U105"/>
    <mergeCell ref="U27:U28"/>
    <mergeCell ref="T29:U30"/>
    <mergeCell ref="U147:U148"/>
    <mergeCell ref="U92:U93"/>
    <mergeCell ref="T94:U95"/>
    <mergeCell ref="U62:U63"/>
    <mergeCell ref="T64:U65"/>
    <mergeCell ref="D57:D60"/>
    <mergeCell ref="B22:B26"/>
    <mergeCell ref="C22:C26"/>
    <mergeCell ref="U2:U3"/>
    <mergeCell ref="U77:U78"/>
    <mergeCell ref="T79:U80"/>
    <mergeCell ref="B77:B81"/>
    <mergeCell ref="B92:B96"/>
    <mergeCell ref="B62:B66"/>
    <mergeCell ref="E6:F6"/>
    <mergeCell ref="U107:U108"/>
    <mergeCell ref="T109:U110"/>
    <mergeCell ref="U142:U143"/>
    <mergeCell ref="U52:U53"/>
    <mergeCell ref="T54:U55"/>
    <mergeCell ref="U32:U33"/>
    <mergeCell ref="T34:U35"/>
    <mergeCell ref="T144:U145"/>
    <mergeCell ref="U57:U58"/>
    <mergeCell ref="T19:U20"/>
    <mergeCell ref="U17:U18"/>
    <mergeCell ref="U47:U48"/>
    <mergeCell ref="T69:U70"/>
    <mergeCell ref="U37:U38"/>
    <mergeCell ref="T39:U40"/>
    <mergeCell ref="U117:U118"/>
    <mergeCell ref="T119:U120"/>
    <mergeCell ref="E66:F66"/>
    <mergeCell ref="E16:F16"/>
    <mergeCell ref="E101:F101"/>
    <mergeCell ref="U122:U123"/>
    <mergeCell ref="T124:U125"/>
    <mergeCell ref="U132:U133"/>
    <mergeCell ref="T134:U135"/>
    <mergeCell ref="E96:F96"/>
    <mergeCell ref="E31:F31"/>
    <mergeCell ref="U102:U103"/>
    <mergeCell ref="T4:U5"/>
    <mergeCell ref="U97:U98"/>
    <mergeCell ref="T99:U100"/>
    <mergeCell ref="B7:B11"/>
    <mergeCell ref="B142:B146"/>
    <mergeCell ref="B102:B106"/>
    <mergeCell ref="B112:B116"/>
    <mergeCell ref="B67:B71"/>
    <mergeCell ref="E126:F126"/>
    <mergeCell ref="E21:F21"/>
    <mergeCell ref="E11:F11"/>
    <mergeCell ref="E71:F71"/>
    <mergeCell ref="E146:F146"/>
    <mergeCell ref="E136:F136"/>
    <mergeCell ref="E121:F121"/>
    <mergeCell ref="E56:F56"/>
    <mergeCell ref="E26:F26"/>
    <mergeCell ref="E141:F141"/>
    <mergeCell ref="E81:F81"/>
    <mergeCell ref="E106:F106"/>
    <mergeCell ref="E111:F111"/>
    <mergeCell ref="E151:F151"/>
    <mergeCell ref="B17:B21"/>
    <mergeCell ref="B107:B111"/>
    <mergeCell ref="B117:B121"/>
    <mergeCell ref="C117:C121"/>
    <mergeCell ref="C2:C6"/>
    <mergeCell ref="C102:C106"/>
    <mergeCell ref="B52:B56"/>
    <mergeCell ref="B27:B31"/>
    <mergeCell ref="B47:B51"/>
    <mergeCell ref="B2:B6"/>
    <mergeCell ref="C47:C51"/>
    <mergeCell ref="B42:B46"/>
    <mergeCell ref="B132:B136"/>
    <mergeCell ref="B122:B126"/>
    <mergeCell ref="B147:B151"/>
    <mergeCell ref="B72:B76"/>
    <mergeCell ref="B97:B101"/>
    <mergeCell ref="B57:B61"/>
    <mergeCell ref="C7:C11"/>
    <mergeCell ref="C147:C151"/>
    <mergeCell ref="C107:C111"/>
    <mergeCell ref="C27:C31"/>
    <mergeCell ref="C122:C126"/>
    <mergeCell ref="C142:C146"/>
    <mergeCell ref="C62:C66"/>
    <mergeCell ref="C112:C116"/>
    <mergeCell ref="C17:C21"/>
    <mergeCell ref="C67:C71"/>
    <mergeCell ref="C97:C101"/>
    <mergeCell ref="C52:C56"/>
    <mergeCell ref="D17:D20"/>
    <mergeCell ref="D27:D30"/>
    <mergeCell ref="D97:D100"/>
    <mergeCell ref="D7:D10"/>
    <mergeCell ref="D107:D110"/>
    <mergeCell ref="D142:D145"/>
    <mergeCell ref="D102:D105"/>
    <mergeCell ref="D122:D125"/>
    <mergeCell ref="D52:D55"/>
    <mergeCell ref="D47:D50"/>
    <mergeCell ref="D87:D90"/>
    <mergeCell ref="D112:D115"/>
    <mergeCell ref="D67:D70"/>
    <mergeCell ref="D62:D65"/>
    <mergeCell ref="D147:D150"/>
    <mergeCell ref="D117:D120"/>
    <mergeCell ref="D37:D40"/>
    <mergeCell ref="D77:D80"/>
    <mergeCell ref="A17:A21"/>
    <mergeCell ref="A92:A96"/>
    <mergeCell ref="A132:A136"/>
    <mergeCell ref="A67:A71"/>
    <mergeCell ref="T74:U75"/>
    <mergeCell ref="E76:F76"/>
    <mergeCell ref="D156:D159"/>
    <mergeCell ref="D32:D35"/>
    <mergeCell ref="D72:D75"/>
    <mergeCell ref="E36:F36"/>
    <mergeCell ref="U156:U157"/>
    <mergeCell ref="U12:U13"/>
    <mergeCell ref="T14:U15"/>
    <mergeCell ref="D92:D95"/>
    <mergeCell ref="D22:D25"/>
    <mergeCell ref="U22:U23"/>
    <mergeCell ref="T24:U25"/>
    <mergeCell ref="C42:C46"/>
    <mergeCell ref="D42:D45"/>
    <mergeCell ref="U42:U43"/>
    <mergeCell ref="T44:U45"/>
    <mergeCell ref="E46:F46"/>
    <mergeCell ref="E51:F51"/>
    <mergeCell ref="T49:U50"/>
    <mergeCell ref="E41:F41"/>
    <mergeCell ref="U82:U83"/>
    <mergeCell ref="T84:U85"/>
    <mergeCell ref="E86:F86"/>
    <mergeCell ref="A77:A81"/>
    <mergeCell ref="A42:A46"/>
    <mergeCell ref="A87:A91"/>
    <mergeCell ref="B87:B91"/>
    <mergeCell ref="B127:B131"/>
    <mergeCell ref="C127:C131"/>
    <mergeCell ref="D127:D130"/>
    <mergeCell ref="U127:U128"/>
    <mergeCell ref="T129:U130"/>
    <mergeCell ref="E131:F131"/>
    <mergeCell ref="D132:D135"/>
    <mergeCell ref="B12:B16"/>
    <mergeCell ref="C12:C16"/>
    <mergeCell ref="D12:D15"/>
    <mergeCell ref="B32:B36"/>
    <mergeCell ref="C32:C36"/>
    <mergeCell ref="D2:D5"/>
    <mergeCell ref="C92:C96"/>
    <mergeCell ref="A117:A121"/>
    <mergeCell ref="A52:A56"/>
    <mergeCell ref="A107:A111"/>
    <mergeCell ref="A122:A126"/>
    <mergeCell ref="T59:U60"/>
    <mergeCell ref="T158:U159"/>
    <mergeCell ref="E160:F160"/>
    <mergeCell ref="E61:F61"/>
    <mergeCell ref="C57:C61"/>
    <mergeCell ref="A152:A155"/>
    <mergeCell ref="C156:C160"/>
    <mergeCell ref="C132:C136"/>
    <mergeCell ref="C72:C76"/>
    <mergeCell ref="U112:U113"/>
    <mergeCell ref="T114:U115"/>
    <mergeCell ref="C87:C91"/>
    <mergeCell ref="U87:U88"/>
    <mergeCell ref="T89:U90"/>
    <mergeCell ref="E91:F91"/>
    <mergeCell ref="U72:U73"/>
    <mergeCell ref="A7:A11"/>
    <mergeCell ref="A137:A141"/>
    <mergeCell ref="A127:A131"/>
    <mergeCell ref="A62:A66"/>
    <mergeCell ref="A32:A36"/>
    <mergeCell ref="A142:A146"/>
    <mergeCell ref="A72:A76"/>
    <mergeCell ref="A12:A16"/>
    <mergeCell ref="A22:A26"/>
    <mergeCell ref="A102:A106"/>
    <mergeCell ref="A147:A151"/>
    <mergeCell ref="A57:A61"/>
    <mergeCell ref="A82:A86"/>
    <mergeCell ref="A27:A31"/>
    <mergeCell ref="A37:A41"/>
    <mergeCell ref="A97:A101"/>
    <mergeCell ref="A156:A160"/>
    <mergeCell ref="A112:A116"/>
    <mergeCell ref="A2:A6"/>
    <mergeCell ref="A47:A51"/>
  </mergeCells>
  <phoneticPr fontId="0" type="noConversion"/>
  <printOptions gridLines="1"/>
  <pageMargins left="0.51" right="0.16" top="0.44" bottom="0.28000000000000003" header="0.24" footer="0.16"/>
  <pageSetup paperSize="9" scale="84" orientation="portrait" verticalDpi="300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Normal="100" workbookViewId="0">
      <pane ySplit="1" topLeftCell="A2" activePane="bottomLeft" state="frozenSplit"/>
      <selection activeCell="AB5" sqref="AB5"/>
      <selection pane="bottomLeft" activeCell="C59" sqref="C59"/>
    </sheetView>
  </sheetViews>
  <sheetFormatPr defaultColWidth="9.140625" defaultRowHeight="16.5" customHeight="1" x14ac:dyDescent="0.25"/>
  <cols>
    <col min="1" max="2" width="3.140625" style="7" customWidth="1"/>
    <col min="3" max="3" width="19.140625" style="7" customWidth="1"/>
    <col min="4" max="4" width="6" style="7" customWidth="1"/>
    <col min="5" max="5" width="6.140625" style="23" customWidth="1"/>
    <col min="6" max="6" width="3.28515625" style="11" customWidth="1"/>
    <col min="7" max="18" width="4.28515625" style="30" customWidth="1"/>
    <col min="19" max="19" width="5.42578125" style="7" customWidth="1"/>
    <col min="20" max="20" width="5.42578125" style="13" customWidth="1"/>
    <col min="21" max="21" width="5.42578125" style="14" customWidth="1"/>
    <col min="22" max="22" width="11.140625" style="12" bestFit="1" customWidth="1"/>
    <col min="23" max="23" width="5.7109375" style="12" customWidth="1"/>
    <col min="24" max="16384" width="9.140625" style="7"/>
  </cols>
  <sheetData>
    <row r="1" spans="1:24" s="53" customFormat="1" ht="15.75" customHeight="1" x14ac:dyDescent="0.25">
      <c r="A1" s="61" t="s">
        <v>38</v>
      </c>
      <c r="B1" s="61" t="s">
        <v>37</v>
      </c>
      <c r="C1" s="62" t="s">
        <v>33</v>
      </c>
      <c r="D1" s="63" t="s">
        <v>32</v>
      </c>
      <c r="E1" s="64" t="s">
        <v>0</v>
      </c>
      <c r="F1" s="56" t="s">
        <v>1</v>
      </c>
      <c r="G1" s="57" t="s">
        <v>2</v>
      </c>
      <c r="H1" s="57" t="s">
        <v>3</v>
      </c>
      <c r="I1" s="57" t="s">
        <v>4</v>
      </c>
      <c r="J1" s="57" t="s">
        <v>23</v>
      </c>
      <c r="K1" s="57" t="s">
        <v>24</v>
      </c>
      <c r="L1" s="57" t="s">
        <v>25</v>
      </c>
      <c r="M1" s="57" t="s">
        <v>26</v>
      </c>
      <c r="N1" s="57" t="s">
        <v>27</v>
      </c>
      <c r="O1" s="57" t="s">
        <v>19</v>
      </c>
      <c r="P1" s="57" t="s">
        <v>22</v>
      </c>
      <c r="Q1" s="57" t="s">
        <v>17</v>
      </c>
      <c r="R1" s="58" t="s">
        <v>9</v>
      </c>
      <c r="S1" s="59" t="s">
        <v>15</v>
      </c>
      <c r="T1" s="65"/>
      <c r="U1" s="66" t="s">
        <v>10</v>
      </c>
      <c r="V1" s="87" t="s">
        <v>39</v>
      </c>
      <c r="W1" s="13"/>
      <c r="X1" s="13"/>
    </row>
    <row r="2" spans="1:24" ht="16.5" customHeight="1" x14ac:dyDescent="0.2">
      <c r="A2" s="238">
        <v>10</v>
      </c>
      <c r="B2" s="238"/>
      <c r="C2" s="236" t="s">
        <v>61</v>
      </c>
      <c r="D2" s="236" t="s">
        <v>62</v>
      </c>
      <c r="E2" s="24">
        <v>28</v>
      </c>
      <c r="F2" s="20" t="s">
        <v>28</v>
      </c>
      <c r="G2" s="32">
        <v>22</v>
      </c>
      <c r="H2" s="32"/>
      <c r="I2" s="32">
        <v>7</v>
      </c>
      <c r="J2" s="32">
        <v>9</v>
      </c>
      <c r="K2" s="32">
        <v>12</v>
      </c>
      <c r="L2" s="32">
        <v>12</v>
      </c>
      <c r="M2" s="32">
        <v>8</v>
      </c>
      <c r="N2" s="32">
        <v>9</v>
      </c>
      <c r="O2" s="32">
        <v>10</v>
      </c>
      <c r="P2" s="32">
        <v>9</v>
      </c>
      <c r="Q2" s="32"/>
      <c r="R2" s="33"/>
      <c r="S2" s="10">
        <f>IF(E2="","",SUM(G2:Q2)-(R2))</f>
        <v>98</v>
      </c>
      <c r="T2" s="8"/>
      <c r="U2" s="287">
        <v>1</v>
      </c>
      <c r="V2" s="88">
        <f>SUM(G2:I2)</f>
        <v>29</v>
      </c>
      <c r="W2" s="89" t="s">
        <v>40</v>
      </c>
    </row>
    <row r="3" spans="1:24" ht="16.5" customHeight="1" x14ac:dyDescent="0.2">
      <c r="A3" s="239"/>
      <c r="B3" s="239"/>
      <c r="C3" s="237"/>
      <c r="D3" s="209"/>
      <c r="E3" s="24">
        <v>115</v>
      </c>
      <c r="F3" s="21" t="s">
        <v>29</v>
      </c>
      <c r="G3" s="34">
        <v>20</v>
      </c>
      <c r="H3" s="34">
        <v>9</v>
      </c>
      <c r="I3" s="34">
        <v>10</v>
      </c>
      <c r="J3" s="34">
        <v>9</v>
      </c>
      <c r="K3" s="34">
        <v>13</v>
      </c>
      <c r="L3" s="34">
        <v>14</v>
      </c>
      <c r="M3" s="34">
        <v>8</v>
      </c>
      <c r="N3" s="34">
        <v>9</v>
      </c>
      <c r="O3" s="34">
        <v>11</v>
      </c>
      <c r="P3" s="34">
        <v>7</v>
      </c>
      <c r="Q3" s="34">
        <v>3</v>
      </c>
      <c r="R3" s="35"/>
      <c r="S3" s="47">
        <f>IF(E3="","",SUM(G3:Q3)-(R3))</f>
        <v>113</v>
      </c>
      <c r="T3" s="9">
        <f>IF(E2="",0,(SUM(S2+S3)))</f>
        <v>211</v>
      </c>
      <c r="U3" s="288"/>
      <c r="V3" s="88">
        <f>SUM(G3:I3)</f>
        <v>39</v>
      </c>
      <c r="W3" s="91">
        <f>SUM(V2:V3)</f>
        <v>68</v>
      </c>
    </row>
    <row r="4" spans="1:24" ht="16.5" customHeight="1" x14ac:dyDescent="0.2">
      <c r="A4" s="238">
        <v>12</v>
      </c>
      <c r="B4" s="238"/>
      <c r="C4" s="236" t="s">
        <v>70</v>
      </c>
      <c r="D4" s="236" t="s">
        <v>71</v>
      </c>
      <c r="E4" s="24">
        <v>280</v>
      </c>
      <c r="F4" s="20" t="s">
        <v>28</v>
      </c>
      <c r="G4" s="32">
        <v>18</v>
      </c>
      <c r="H4" s="32">
        <v>11</v>
      </c>
      <c r="I4" s="32"/>
      <c r="J4" s="32">
        <v>10</v>
      </c>
      <c r="K4" s="32">
        <v>11</v>
      </c>
      <c r="L4" s="32">
        <v>12</v>
      </c>
      <c r="M4" s="32">
        <v>9</v>
      </c>
      <c r="N4" s="32">
        <v>10</v>
      </c>
      <c r="O4" s="32">
        <v>11</v>
      </c>
      <c r="P4" s="32">
        <v>6</v>
      </c>
      <c r="Q4" s="32">
        <v>3</v>
      </c>
      <c r="R4" s="33"/>
      <c r="S4" s="10">
        <f>IF(E4="","",SUM(G4:Q4)-(R4))</f>
        <v>101</v>
      </c>
      <c r="T4" s="8"/>
      <c r="U4" s="287">
        <v>2</v>
      </c>
      <c r="V4" s="88">
        <f>SUM(G4:I4)</f>
        <v>29</v>
      </c>
      <c r="W4" s="89" t="s">
        <v>40</v>
      </c>
    </row>
    <row r="5" spans="1:24" ht="16.5" customHeight="1" x14ac:dyDescent="0.2">
      <c r="A5" s="239"/>
      <c r="B5" s="239"/>
      <c r="C5" s="237"/>
      <c r="D5" s="209"/>
      <c r="E5" s="24">
        <v>7</v>
      </c>
      <c r="F5" s="21" t="s">
        <v>29</v>
      </c>
      <c r="G5" s="34">
        <v>20</v>
      </c>
      <c r="H5" s="34">
        <v>13</v>
      </c>
      <c r="I5" s="34">
        <v>6</v>
      </c>
      <c r="J5" s="34">
        <v>9</v>
      </c>
      <c r="K5" s="34">
        <v>9</v>
      </c>
      <c r="L5" s="34">
        <v>13</v>
      </c>
      <c r="M5" s="34">
        <v>9</v>
      </c>
      <c r="N5" s="34">
        <v>9</v>
      </c>
      <c r="O5" s="34">
        <v>10</v>
      </c>
      <c r="P5" s="34">
        <v>8</v>
      </c>
      <c r="Q5" s="34">
        <v>3</v>
      </c>
      <c r="R5" s="35"/>
      <c r="S5" s="47">
        <f>IF(E5="","",SUM(G5:Q5)-(R5))</f>
        <v>109</v>
      </c>
      <c r="T5" s="9">
        <f>IF(E4="",0,(SUM(S4+S5)))</f>
        <v>210</v>
      </c>
      <c r="U5" s="288"/>
      <c r="V5" s="88">
        <f>SUM(G5:I5)</f>
        <v>39</v>
      </c>
      <c r="W5" s="91">
        <f>SUM(V4:V5)</f>
        <v>68</v>
      </c>
    </row>
    <row r="6" spans="1:24" ht="16.5" customHeight="1" x14ac:dyDescent="0.2">
      <c r="A6" s="238">
        <v>22</v>
      </c>
      <c r="B6" s="238"/>
      <c r="C6" s="236" t="s">
        <v>70</v>
      </c>
      <c r="D6" s="236" t="s">
        <v>71</v>
      </c>
      <c r="E6" s="24">
        <v>112</v>
      </c>
      <c r="F6" s="20" t="s">
        <v>28</v>
      </c>
      <c r="G6" s="32">
        <v>18</v>
      </c>
      <c r="H6" s="32">
        <v>14</v>
      </c>
      <c r="I6" s="32">
        <v>6</v>
      </c>
      <c r="J6" s="32">
        <v>10</v>
      </c>
      <c r="K6" s="32">
        <v>12</v>
      </c>
      <c r="L6" s="32">
        <v>13</v>
      </c>
      <c r="M6" s="32">
        <v>7</v>
      </c>
      <c r="N6" s="32">
        <v>9</v>
      </c>
      <c r="O6" s="32">
        <v>9</v>
      </c>
      <c r="P6" s="32">
        <v>7</v>
      </c>
      <c r="Q6" s="32">
        <v>3</v>
      </c>
      <c r="R6" s="33"/>
      <c r="S6" s="10">
        <f>IF(E6="","",SUM(G6:Q6)-(R6))</f>
        <v>108</v>
      </c>
      <c r="T6" s="8"/>
      <c r="U6" s="287">
        <v>3</v>
      </c>
      <c r="V6" s="88">
        <f>SUM(G6:I6)</f>
        <v>38</v>
      </c>
      <c r="W6" s="89" t="s">
        <v>40</v>
      </c>
    </row>
    <row r="7" spans="1:24" ht="16.5" customHeight="1" x14ac:dyDescent="0.2">
      <c r="A7" s="239"/>
      <c r="B7" s="239"/>
      <c r="C7" s="237"/>
      <c r="D7" s="209"/>
      <c r="E7" s="24">
        <v>320</v>
      </c>
      <c r="F7" s="21" t="s">
        <v>29</v>
      </c>
      <c r="G7" s="34">
        <v>17</v>
      </c>
      <c r="H7" s="34">
        <v>10</v>
      </c>
      <c r="I7" s="34">
        <v>8</v>
      </c>
      <c r="J7" s="34">
        <v>9</v>
      </c>
      <c r="K7" s="34">
        <v>10</v>
      </c>
      <c r="L7" s="34">
        <v>12</v>
      </c>
      <c r="M7" s="34">
        <v>8</v>
      </c>
      <c r="N7" s="34">
        <v>8</v>
      </c>
      <c r="O7" s="34">
        <v>9</v>
      </c>
      <c r="P7" s="34">
        <v>6</v>
      </c>
      <c r="Q7" s="34">
        <v>3</v>
      </c>
      <c r="R7" s="35"/>
      <c r="S7" s="47">
        <f>IF(E7="","",SUM(G7:Q7)-(R7))</f>
        <v>100</v>
      </c>
      <c r="T7" s="9">
        <f>IF(E6="",0,(SUM(S6+S7)))</f>
        <v>208</v>
      </c>
      <c r="U7" s="288"/>
      <c r="V7" s="90">
        <f>SUM(G7:I7)</f>
        <v>35</v>
      </c>
      <c r="W7" s="91">
        <f>SUM(V6:V7)</f>
        <v>73</v>
      </c>
    </row>
    <row r="8" spans="1:24" ht="16.5" customHeight="1" x14ac:dyDescent="0.2">
      <c r="A8" s="238">
        <v>11</v>
      </c>
      <c r="B8" s="238"/>
      <c r="C8" s="236" t="s">
        <v>70</v>
      </c>
      <c r="D8" s="236" t="s">
        <v>71</v>
      </c>
      <c r="E8" s="24">
        <v>44</v>
      </c>
      <c r="F8" s="20" t="s">
        <v>28</v>
      </c>
      <c r="G8" s="32">
        <v>18</v>
      </c>
      <c r="H8" s="32">
        <v>13</v>
      </c>
      <c r="I8" s="32"/>
      <c r="J8" s="32">
        <v>9</v>
      </c>
      <c r="K8" s="32">
        <v>9</v>
      </c>
      <c r="L8" s="32">
        <v>12</v>
      </c>
      <c r="M8" s="32">
        <v>8</v>
      </c>
      <c r="N8" s="32">
        <v>9</v>
      </c>
      <c r="O8" s="32">
        <v>11</v>
      </c>
      <c r="P8" s="32">
        <v>6</v>
      </c>
      <c r="Q8" s="32">
        <v>3</v>
      </c>
      <c r="R8" s="33"/>
      <c r="S8" s="10">
        <f>IF(E8="","",SUM(G8:Q8)-(R8))</f>
        <v>98</v>
      </c>
      <c r="T8" s="8"/>
      <c r="U8" s="289">
        <v>4</v>
      </c>
      <c r="V8" s="88">
        <f>SUM(G8:I8)</f>
        <v>31</v>
      </c>
      <c r="W8" s="89" t="s">
        <v>40</v>
      </c>
    </row>
    <row r="9" spans="1:24" ht="16.5" customHeight="1" x14ac:dyDescent="0.2">
      <c r="A9" s="239"/>
      <c r="B9" s="239"/>
      <c r="C9" s="237"/>
      <c r="D9" s="209"/>
      <c r="E9" s="24">
        <v>102</v>
      </c>
      <c r="F9" s="21" t="s">
        <v>29</v>
      </c>
      <c r="G9" s="34">
        <v>19</v>
      </c>
      <c r="H9" s="34">
        <v>12</v>
      </c>
      <c r="I9" s="34"/>
      <c r="J9" s="34">
        <v>10</v>
      </c>
      <c r="K9" s="34">
        <v>10</v>
      </c>
      <c r="L9" s="34">
        <v>13</v>
      </c>
      <c r="M9" s="34">
        <v>9</v>
      </c>
      <c r="N9" s="34">
        <v>9</v>
      </c>
      <c r="O9" s="34">
        <v>9</v>
      </c>
      <c r="P9" s="34">
        <v>7</v>
      </c>
      <c r="Q9" s="34">
        <v>3</v>
      </c>
      <c r="R9" s="35"/>
      <c r="S9" s="47">
        <f>IF(E9="","",SUM(G9:Q9)-(R9))</f>
        <v>101</v>
      </c>
      <c r="T9" s="9">
        <f>IF(E8="",0,(SUM(S8+S9)))</f>
        <v>199</v>
      </c>
      <c r="U9" s="290"/>
      <c r="V9" s="88">
        <f>SUM(G9:I9)</f>
        <v>31</v>
      </c>
      <c r="W9" s="91">
        <f>SUM(V8:V9)</f>
        <v>62</v>
      </c>
    </row>
    <row r="10" spans="1:24" ht="16.5" customHeight="1" x14ac:dyDescent="0.2">
      <c r="A10" s="238">
        <v>21</v>
      </c>
      <c r="B10" s="238"/>
      <c r="C10" s="236" t="s">
        <v>70</v>
      </c>
      <c r="D10" s="236" t="s">
        <v>71</v>
      </c>
      <c r="E10" s="24">
        <v>43</v>
      </c>
      <c r="F10" s="20" t="s">
        <v>28</v>
      </c>
      <c r="G10" s="32">
        <v>16</v>
      </c>
      <c r="H10" s="32"/>
      <c r="I10" s="32">
        <v>6</v>
      </c>
      <c r="J10" s="32">
        <v>9</v>
      </c>
      <c r="K10" s="32">
        <v>12</v>
      </c>
      <c r="L10" s="32">
        <v>13</v>
      </c>
      <c r="M10" s="32">
        <v>8</v>
      </c>
      <c r="N10" s="32">
        <v>9</v>
      </c>
      <c r="O10" s="32">
        <v>10</v>
      </c>
      <c r="P10" s="32">
        <v>8</v>
      </c>
      <c r="Q10" s="32"/>
      <c r="R10" s="33"/>
      <c r="S10" s="10">
        <f>IF(E10="","",SUM(G10:Q10)-(R10))</f>
        <v>91</v>
      </c>
      <c r="T10" s="8"/>
      <c r="U10" s="289">
        <v>5</v>
      </c>
      <c r="V10" s="88">
        <f>SUM(G10:I10)</f>
        <v>22</v>
      </c>
      <c r="W10" s="89" t="s">
        <v>40</v>
      </c>
    </row>
    <row r="11" spans="1:24" ht="16.5" customHeight="1" x14ac:dyDescent="0.2">
      <c r="A11" s="239"/>
      <c r="B11" s="239"/>
      <c r="C11" s="237"/>
      <c r="D11" s="209"/>
      <c r="E11" s="24">
        <v>301</v>
      </c>
      <c r="F11" s="21" t="s">
        <v>29</v>
      </c>
      <c r="G11" s="34">
        <v>19</v>
      </c>
      <c r="H11" s="34">
        <v>11</v>
      </c>
      <c r="I11" s="34">
        <v>6</v>
      </c>
      <c r="J11" s="34">
        <v>9</v>
      </c>
      <c r="K11" s="34">
        <v>11</v>
      </c>
      <c r="L11" s="34">
        <v>12</v>
      </c>
      <c r="M11" s="34">
        <v>8</v>
      </c>
      <c r="N11" s="34">
        <v>10</v>
      </c>
      <c r="O11" s="34">
        <v>9</v>
      </c>
      <c r="P11" s="34">
        <v>7</v>
      </c>
      <c r="Q11" s="34">
        <v>3</v>
      </c>
      <c r="R11" s="35"/>
      <c r="S11" s="47">
        <f>IF(E11="","",SUM(G11:Q11)-(R11))</f>
        <v>105</v>
      </c>
      <c r="T11" s="9">
        <f>IF(E10="",0,(SUM(S10+S11)))</f>
        <v>196</v>
      </c>
      <c r="U11" s="290"/>
      <c r="V11" s="90">
        <f>SUM(G11:I11)</f>
        <v>36</v>
      </c>
      <c r="W11" s="91">
        <f>SUM(V10:V11)</f>
        <v>58</v>
      </c>
    </row>
    <row r="12" spans="1:24" ht="16.5" customHeight="1" x14ac:dyDescent="0.2">
      <c r="A12" s="238">
        <v>24</v>
      </c>
      <c r="B12" s="238"/>
      <c r="C12" s="236" t="s">
        <v>105</v>
      </c>
      <c r="D12" s="236" t="s">
        <v>100</v>
      </c>
      <c r="E12" s="24">
        <v>14</v>
      </c>
      <c r="F12" s="20" t="s">
        <v>28</v>
      </c>
      <c r="G12" s="32">
        <v>16</v>
      </c>
      <c r="H12" s="32"/>
      <c r="I12" s="32"/>
      <c r="J12" s="32">
        <v>7</v>
      </c>
      <c r="K12" s="32">
        <v>12</v>
      </c>
      <c r="L12" s="32">
        <v>13</v>
      </c>
      <c r="M12" s="32">
        <v>8</v>
      </c>
      <c r="N12" s="32">
        <v>9</v>
      </c>
      <c r="O12" s="32">
        <v>9</v>
      </c>
      <c r="P12" s="32">
        <v>11</v>
      </c>
      <c r="Q12" s="32"/>
      <c r="R12" s="33"/>
      <c r="S12" s="10">
        <f>IF(E12="","",SUM(G12:Q12)-(R12))</f>
        <v>85</v>
      </c>
      <c r="T12" s="8"/>
      <c r="U12" s="234">
        <v>6</v>
      </c>
      <c r="V12" s="88">
        <f>SUM(G12:I12)</f>
        <v>16</v>
      </c>
      <c r="W12" s="89" t="s">
        <v>40</v>
      </c>
    </row>
    <row r="13" spans="1:24" ht="16.5" customHeight="1" x14ac:dyDescent="0.25">
      <c r="A13" s="239"/>
      <c r="B13" s="239"/>
      <c r="C13" s="237"/>
      <c r="D13" s="237"/>
      <c r="E13" s="24">
        <v>7</v>
      </c>
      <c r="F13" s="21" t="s">
        <v>29</v>
      </c>
      <c r="G13" s="34">
        <v>20</v>
      </c>
      <c r="H13" s="34">
        <v>9</v>
      </c>
      <c r="I13" s="34"/>
      <c r="J13" s="34">
        <v>9</v>
      </c>
      <c r="K13" s="34">
        <v>9</v>
      </c>
      <c r="L13" s="34">
        <v>14</v>
      </c>
      <c r="M13" s="34">
        <v>10</v>
      </c>
      <c r="N13" s="34">
        <v>9</v>
      </c>
      <c r="O13" s="34">
        <v>9</v>
      </c>
      <c r="P13" s="34">
        <v>12</v>
      </c>
      <c r="Q13" s="34">
        <v>3</v>
      </c>
      <c r="R13" s="35"/>
      <c r="S13" s="47">
        <f>IF(E13="","",SUM(G13:Q13)-(R13))</f>
        <v>104</v>
      </c>
      <c r="T13" s="9">
        <f>IF(E12="",0,(SUM(S12+S13)))</f>
        <v>189</v>
      </c>
      <c r="U13" s="235"/>
      <c r="V13" s="90">
        <f>SUM(G13:I13)</f>
        <v>29</v>
      </c>
      <c r="W13" s="91">
        <f>SUM(V12:V13)</f>
        <v>45</v>
      </c>
    </row>
    <row r="14" spans="1:24" ht="16.5" customHeight="1" x14ac:dyDescent="0.2">
      <c r="A14" s="238">
        <v>9</v>
      </c>
      <c r="B14" s="238"/>
      <c r="C14" s="236" t="s">
        <v>61</v>
      </c>
      <c r="D14" s="236" t="s">
        <v>62</v>
      </c>
      <c r="E14" s="24">
        <v>134</v>
      </c>
      <c r="F14" s="20" t="s">
        <v>28</v>
      </c>
      <c r="G14" s="32">
        <v>17</v>
      </c>
      <c r="H14" s="32">
        <v>10</v>
      </c>
      <c r="I14" s="32">
        <v>9</v>
      </c>
      <c r="J14" s="32">
        <v>9</v>
      </c>
      <c r="K14" s="32">
        <v>11</v>
      </c>
      <c r="L14" s="32">
        <v>12</v>
      </c>
      <c r="M14" s="32">
        <v>8</v>
      </c>
      <c r="N14" s="32">
        <v>9</v>
      </c>
      <c r="O14" s="32">
        <v>11</v>
      </c>
      <c r="P14" s="32">
        <v>9</v>
      </c>
      <c r="Q14" s="32">
        <v>3</v>
      </c>
      <c r="R14" s="33"/>
      <c r="S14" s="10">
        <f>IF(E14="","",SUM(G14:Q14)-(R14))</f>
        <v>108</v>
      </c>
      <c r="T14" s="8"/>
      <c r="U14" s="234">
        <v>7</v>
      </c>
      <c r="V14" s="88">
        <f>SUM(G14:I14)</f>
        <v>36</v>
      </c>
      <c r="W14" s="89" t="s">
        <v>40</v>
      </c>
    </row>
    <row r="15" spans="1:24" ht="16.5" customHeight="1" x14ac:dyDescent="0.25">
      <c r="A15" s="239"/>
      <c r="B15" s="239"/>
      <c r="C15" s="237"/>
      <c r="D15" s="209"/>
      <c r="E15" s="24">
        <v>135</v>
      </c>
      <c r="F15" s="21" t="s">
        <v>29</v>
      </c>
      <c r="G15" s="34">
        <v>12</v>
      </c>
      <c r="H15" s="34"/>
      <c r="I15" s="34">
        <v>6</v>
      </c>
      <c r="J15" s="34">
        <v>9</v>
      </c>
      <c r="K15" s="34">
        <v>9</v>
      </c>
      <c r="L15" s="34">
        <v>12</v>
      </c>
      <c r="M15" s="34">
        <v>6</v>
      </c>
      <c r="N15" s="34">
        <v>9</v>
      </c>
      <c r="O15" s="34">
        <v>9</v>
      </c>
      <c r="P15" s="34">
        <v>7</v>
      </c>
      <c r="Q15" s="34"/>
      <c r="R15" s="35"/>
      <c r="S15" s="47">
        <f>IF(E15="","",SUM(G15:Q15)-(R15))</f>
        <v>79</v>
      </c>
      <c r="T15" s="9">
        <f>IF(E14="",0,(SUM(S14+S15)))</f>
        <v>187</v>
      </c>
      <c r="U15" s="235"/>
      <c r="V15" s="88">
        <f>SUM(G15:I15)</f>
        <v>18</v>
      </c>
      <c r="W15" s="91">
        <f>SUM(V14:V15)</f>
        <v>54</v>
      </c>
    </row>
    <row r="16" spans="1:24" ht="16.5" customHeight="1" x14ac:dyDescent="0.2">
      <c r="A16" s="238">
        <v>15</v>
      </c>
      <c r="B16" s="238"/>
      <c r="C16" s="236" t="s">
        <v>103</v>
      </c>
      <c r="D16" s="236" t="s">
        <v>104</v>
      </c>
      <c r="E16" s="24">
        <v>48</v>
      </c>
      <c r="F16" s="20" t="s">
        <v>28</v>
      </c>
      <c r="G16" s="32">
        <v>17</v>
      </c>
      <c r="H16" s="32">
        <v>9</v>
      </c>
      <c r="I16" s="32">
        <v>6</v>
      </c>
      <c r="J16" s="32">
        <v>9</v>
      </c>
      <c r="K16" s="32"/>
      <c r="L16" s="32">
        <v>12</v>
      </c>
      <c r="M16" s="32">
        <v>9</v>
      </c>
      <c r="N16" s="32">
        <v>10</v>
      </c>
      <c r="O16" s="32">
        <v>12</v>
      </c>
      <c r="P16" s="32">
        <v>6</v>
      </c>
      <c r="Q16" s="32"/>
      <c r="R16" s="33"/>
      <c r="S16" s="10">
        <f>IF(E16="","",SUM(G16:Q16)-(R16))</f>
        <v>90</v>
      </c>
      <c r="T16" s="8"/>
      <c r="U16" s="234">
        <v>8</v>
      </c>
      <c r="V16" s="88">
        <f>SUM(G16:I16)</f>
        <v>32</v>
      </c>
      <c r="W16" s="89" t="s">
        <v>40</v>
      </c>
    </row>
    <row r="17" spans="1:23" ht="16.5" customHeight="1" x14ac:dyDescent="0.25">
      <c r="A17" s="239"/>
      <c r="B17" s="239"/>
      <c r="C17" s="237"/>
      <c r="D17" s="209"/>
      <c r="E17" s="24">
        <v>85</v>
      </c>
      <c r="F17" s="21" t="s">
        <v>29</v>
      </c>
      <c r="G17" s="34">
        <v>17</v>
      </c>
      <c r="H17" s="34">
        <v>10</v>
      </c>
      <c r="I17" s="34"/>
      <c r="J17" s="34">
        <v>9</v>
      </c>
      <c r="K17" s="34">
        <v>11</v>
      </c>
      <c r="L17" s="34">
        <v>12</v>
      </c>
      <c r="M17" s="34">
        <v>12</v>
      </c>
      <c r="N17" s="34">
        <v>9</v>
      </c>
      <c r="O17" s="34">
        <v>10</v>
      </c>
      <c r="P17" s="34">
        <v>6</v>
      </c>
      <c r="Q17" s="34"/>
      <c r="R17" s="35"/>
      <c r="S17" s="47">
        <f>IF(E17="","",SUM(G17:Q17)-(R17))</f>
        <v>96</v>
      </c>
      <c r="T17" s="9">
        <f>IF(E16="",0,(SUM(S16+S17)))</f>
        <v>186</v>
      </c>
      <c r="U17" s="235"/>
      <c r="V17" s="90">
        <f>SUM(G17:I17)</f>
        <v>27</v>
      </c>
      <c r="W17" s="91">
        <f>SUM(V16:V17)</f>
        <v>59</v>
      </c>
    </row>
    <row r="18" spans="1:23" ht="16.5" customHeight="1" x14ac:dyDescent="0.2">
      <c r="A18" s="238">
        <v>23</v>
      </c>
      <c r="B18" s="238"/>
      <c r="C18" s="236" t="s">
        <v>105</v>
      </c>
      <c r="D18" s="236" t="s">
        <v>100</v>
      </c>
      <c r="E18" s="24">
        <v>17</v>
      </c>
      <c r="F18" s="20" t="s">
        <v>28</v>
      </c>
      <c r="G18" s="32">
        <v>12</v>
      </c>
      <c r="H18" s="32"/>
      <c r="I18" s="32">
        <v>6</v>
      </c>
      <c r="J18" s="32">
        <v>9</v>
      </c>
      <c r="K18" s="32"/>
      <c r="L18" s="32">
        <v>12</v>
      </c>
      <c r="M18" s="32">
        <v>10</v>
      </c>
      <c r="N18" s="32">
        <v>9</v>
      </c>
      <c r="O18" s="32">
        <v>9</v>
      </c>
      <c r="P18" s="32">
        <v>11</v>
      </c>
      <c r="Q18" s="32"/>
      <c r="R18" s="33"/>
      <c r="S18" s="10">
        <f>IF(E18="","",SUM(G18:Q18)-(R18))</f>
        <v>78</v>
      </c>
      <c r="T18" s="8"/>
      <c r="U18" s="234">
        <v>9</v>
      </c>
      <c r="V18" s="88">
        <f>SUM(G18:I18)</f>
        <v>18</v>
      </c>
      <c r="W18" s="89" t="s">
        <v>40</v>
      </c>
    </row>
    <row r="19" spans="1:23" ht="16.5" customHeight="1" x14ac:dyDescent="0.25">
      <c r="A19" s="239"/>
      <c r="B19" s="239"/>
      <c r="C19" s="237"/>
      <c r="D19" s="209"/>
      <c r="E19" s="24">
        <v>13</v>
      </c>
      <c r="F19" s="21" t="s">
        <v>29</v>
      </c>
      <c r="G19" s="34">
        <v>17</v>
      </c>
      <c r="H19" s="34"/>
      <c r="I19" s="34">
        <v>6</v>
      </c>
      <c r="J19" s="34">
        <v>9</v>
      </c>
      <c r="K19" s="34">
        <v>16</v>
      </c>
      <c r="L19" s="34">
        <v>13</v>
      </c>
      <c r="M19" s="34">
        <v>10</v>
      </c>
      <c r="N19" s="34">
        <v>10</v>
      </c>
      <c r="O19" s="34">
        <v>12</v>
      </c>
      <c r="P19" s="34">
        <v>10</v>
      </c>
      <c r="Q19" s="34"/>
      <c r="R19" s="35"/>
      <c r="S19" s="47">
        <f>IF(E19="","",SUM(G19:Q19)-(R19))</f>
        <v>103</v>
      </c>
      <c r="T19" s="9">
        <f>IF(E18="",0,(SUM(S18+S19)))</f>
        <v>181</v>
      </c>
      <c r="U19" s="235"/>
      <c r="V19" s="90">
        <f>SUM(G19:I19)</f>
        <v>23</v>
      </c>
      <c r="W19" s="91">
        <f>SUM(V18:V19)</f>
        <v>41</v>
      </c>
    </row>
    <row r="20" spans="1:23" ht="16.5" customHeight="1" x14ac:dyDescent="0.2">
      <c r="A20" s="238">
        <v>14</v>
      </c>
      <c r="B20" s="238"/>
      <c r="C20" s="236" t="s">
        <v>107</v>
      </c>
      <c r="D20" s="236" t="s">
        <v>94</v>
      </c>
      <c r="E20" s="24">
        <v>38</v>
      </c>
      <c r="F20" s="20" t="s">
        <v>28</v>
      </c>
      <c r="G20" s="32">
        <v>13</v>
      </c>
      <c r="H20" s="32"/>
      <c r="I20" s="32"/>
      <c r="J20" s="32">
        <v>8</v>
      </c>
      <c r="K20" s="32">
        <v>14</v>
      </c>
      <c r="L20" s="32">
        <v>11</v>
      </c>
      <c r="M20" s="32">
        <v>9</v>
      </c>
      <c r="N20" s="32">
        <v>9</v>
      </c>
      <c r="O20" s="32">
        <v>8</v>
      </c>
      <c r="P20" s="32">
        <v>7</v>
      </c>
      <c r="Q20" s="32"/>
      <c r="R20" s="33"/>
      <c r="S20" s="10">
        <f>IF(E20="","",SUM(G20:Q20)-(R20))</f>
        <v>79</v>
      </c>
      <c r="T20" s="8"/>
      <c r="U20" s="234">
        <v>10</v>
      </c>
      <c r="V20" s="88">
        <f>SUM(G20:I20)</f>
        <v>13</v>
      </c>
      <c r="W20" s="89" t="s">
        <v>40</v>
      </c>
    </row>
    <row r="21" spans="1:23" ht="16.5" customHeight="1" x14ac:dyDescent="0.2">
      <c r="A21" s="239"/>
      <c r="B21" s="239"/>
      <c r="C21" s="237"/>
      <c r="D21" s="209"/>
      <c r="E21" s="24">
        <v>39</v>
      </c>
      <c r="F21" s="21" t="s">
        <v>29</v>
      </c>
      <c r="G21" s="34">
        <v>14</v>
      </c>
      <c r="H21" s="34">
        <v>9</v>
      </c>
      <c r="I21" s="34">
        <v>7</v>
      </c>
      <c r="J21" s="34">
        <v>9</v>
      </c>
      <c r="K21" s="34">
        <v>13</v>
      </c>
      <c r="L21" s="34">
        <v>12</v>
      </c>
      <c r="M21" s="34">
        <v>8</v>
      </c>
      <c r="N21" s="34">
        <v>9</v>
      </c>
      <c r="O21" s="34">
        <v>10</v>
      </c>
      <c r="P21" s="34">
        <v>6</v>
      </c>
      <c r="Q21" s="34"/>
      <c r="R21" s="35"/>
      <c r="S21" s="47">
        <f>IF(E21="","",SUM(G21:Q21)-(R21))</f>
        <v>97</v>
      </c>
      <c r="T21" s="9">
        <f>IF(E20="",0,(SUM(S20+S21)))</f>
        <v>176</v>
      </c>
      <c r="U21" s="235"/>
      <c r="V21" s="88">
        <f>SUM(G21:I21)</f>
        <v>30</v>
      </c>
      <c r="W21" s="91">
        <f>SUM(V20:V21)</f>
        <v>43</v>
      </c>
    </row>
    <row r="22" spans="1:23" ht="16.5" customHeight="1" x14ac:dyDescent="0.2">
      <c r="A22" s="238">
        <v>5</v>
      </c>
      <c r="B22" s="238"/>
      <c r="C22" s="236" t="s">
        <v>65</v>
      </c>
      <c r="D22" s="236" t="s">
        <v>66</v>
      </c>
      <c r="E22" s="24">
        <v>46</v>
      </c>
      <c r="F22" s="20" t="s">
        <v>28</v>
      </c>
      <c r="G22" s="32">
        <v>17</v>
      </c>
      <c r="H22" s="32">
        <v>9</v>
      </c>
      <c r="I22" s="32">
        <v>6</v>
      </c>
      <c r="J22" s="32">
        <v>9</v>
      </c>
      <c r="K22" s="32"/>
      <c r="L22" s="32">
        <v>14</v>
      </c>
      <c r="M22" s="32">
        <v>9</v>
      </c>
      <c r="N22" s="32">
        <v>9</v>
      </c>
      <c r="O22" s="32">
        <v>9</v>
      </c>
      <c r="P22" s="32">
        <v>6</v>
      </c>
      <c r="Q22" s="32"/>
      <c r="R22" s="33"/>
      <c r="S22" s="10">
        <f>IF(E22="","",SUM(G22:Q22)-(R22))</f>
        <v>88</v>
      </c>
      <c r="T22" s="8"/>
      <c r="U22" s="234">
        <v>11</v>
      </c>
      <c r="V22" s="88">
        <f>SUM(G22:I22)</f>
        <v>32</v>
      </c>
      <c r="W22" s="89" t="s">
        <v>40</v>
      </c>
    </row>
    <row r="23" spans="1:23" ht="16.5" customHeight="1" x14ac:dyDescent="0.2">
      <c r="A23" s="239"/>
      <c r="B23" s="239"/>
      <c r="C23" s="237"/>
      <c r="D23" s="209"/>
      <c r="E23" s="24">
        <v>31</v>
      </c>
      <c r="F23" s="21" t="s">
        <v>29</v>
      </c>
      <c r="G23" s="34">
        <v>15</v>
      </c>
      <c r="H23" s="34">
        <v>9</v>
      </c>
      <c r="I23" s="34"/>
      <c r="J23" s="34">
        <v>9</v>
      </c>
      <c r="K23" s="34">
        <v>12</v>
      </c>
      <c r="L23" s="34">
        <v>12</v>
      </c>
      <c r="M23" s="34">
        <v>9</v>
      </c>
      <c r="N23" s="34">
        <v>8</v>
      </c>
      <c r="O23" s="34">
        <v>7</v>
      </c>
      <c r="P23" s="34">
        <v>6</v>
      </c>
      <c r="Q23" s="34"/>
      <c r="R23" s="35"/>
      <c r="S23" s="47">
        <f>IF(E23="","",SUM(G23:Q23)-(R23))</f>
        <v>87</v>
      </c>
      <c r="T23" s="9">
        <f>IF(E22="",0,(SUM(S22+S23)))</f>
        <v>175</v>
      </c>
      <c r="U23" s="235"/>
      <c r="V23" s="90">
        <f>SUM(G23:I23)</f>
        <v>24</v>
      </c>
      <c r="W23" s="91">
        <f>SUM(V22:V23)</f>
        <v>56</v>
      </c>
    </row>
    <row r="24" spans="1:23" ht="16.5" customHeight="1" x14ac:dyDescent="0.2">
      <c r="A24" s="238">
        <v>16</v>
      </c>
      <c r="B24" s="238"/>
      <c r="C24" s="236" t="s">
        <v>103</v>
      </c>
      <c r="D24" s="236" t="s">
        <v>104</v>
      </c>
      <c r="E24" s="24">
        <v>64</v>
      </c>
      <c r="F24" s="20" t="s">
        <v>28</v>
      </c>
      <c r="G24" s="32">
        <v>16</v>
      </c>
      <c r="H24" s="32">
        <v>10</v>
      </c>
      <c r="I24" s="32"/>
      <c r="J24" s="32">
        <v>8</v>
      </c>
      <c r="K24" s="32">
        <v>9</v>
      </c>
      <c r="L24" s="32">
        <v>11</v>
      </c>
      <c r="M24" s="32">
        <v>8</v>
      </c>
      <c r="N24" s="32">
        <v>8</v>
      </c>
      <c r="O24" s="32">
        <v>10</v>
      </c>
      <c r="P24" s="32">
        <v>6</v>
      </c>
      <c r="Q24" s="32"/>
      <c r="R24" s="33"/>
      <c r="S24" s="10">
        <f>IF(E24="","",SUM(G24:Q24)-(R24))</f>
        <v>86</v>
      </c>
      <c r="T24" s="8"/>
      <c r="U24" s="234">
        <v>12</v>
      </c>
      <c r="V24" s="88">
        <f>SUM(G24:I24)</f>
        <v>26</v>
      </c>
      <c r="W24" s="89" t="s">
        <v>40</v>
      </c>
    </row>
    <row r="25" spans="1:23" ht="16.5" customHeight="1" x14ac:dyDescent="0.25">
      <c r="A25" s="239"/>
      <c r="B25" s="239"/>
      <c r="C25" s="237"/>
      <c r="D25" s="209"/>
      <c r="E25" s="24">
        <v>100</v>
      </c>
      <c r="F25" s="21" t="s">
        <v>29</v>
      </c>
      <c r="G25" s="34">
        <v>13</v>
      </c>
      <c r="H25" s="34">
        <v>9</v>
      </c>
      <c r="I25" s="34"/>
      <c r="J25" s="34">
        <v>9</v>
      </c>
      <c r="K25" s="34">
        <v>11</v>
      </c>
      <c r="L25" s="34">
        <v>12</v>
      </c>
      <c r="M25" s="34">
        <v>9</v>
      </c>
      <c r="N25" s="34">
        <v>9</v>
      </c>
      <c r="O25" s="34">
        <v>11</v>
      </c>
      <c r="P25" s="34">
        <v>6</v>
      </c>
      <c r="Q25" s="34"/>
      <c r="R25" s="35">
        <v>1</v>
      </c>
      <c r="S25" s="47">
        <f>IF(E25="","",SUM(G25:Q25)-(R25))</f>
        <v>88</v>
      </c>
      <c r="T25" s="15">
        <f>IF(E24="",0,(SUM(S24+S25)))</f>
        <v>174</v>
      </c>
      <c r="U25" s="235"/>
      <c r="V25" s="90">
        <f>SUM(G25:I25)</f>
        <v>22</v>
      </c>
      <c r="W25" s="91">
        <f>SUM(V24:V25)</f>
        <v>48</v>
      </c>
    </row>
    <row r="26" spans="1:23" ht="16.5" customHeight="1" x14ac:dyDescent="0.2">
      <c r="A26" s="238">
        <v>2</v>
      </c>
      <c r="B26" s="238"/>
      <c r="C26" s="236" t="s">
        <v>75</v>
      </c>
      <c r="D26" s="236" t="s">
        <v>76</v>
      </c>
      <c r="E26" s="24">
        <v>39</v>
      </c>
      <c r="F26" s="20"/>
      <c r="G26" s="32">
        <v>16</v>
      </c>
      <c r="H26" s="32"/>
      <c r="I26" s="32"/>
      <c r="J26" s="32">
        <v>10</v>
      </c>
      <c r="K26" s="32"/>
      <c r="L26" s="32">
        <v>12</v>
      </c>
      <c r="M26" s="32">
        <v>8</v>
      </c>
      <c r="N26" s="32">
        <v>8</v>
      </c>
      <c r="O26" s="32">
        <v>9</v>
      </c>
      <c r="P26" s="32">
        <v>6</v>
      </c>
      <c r="Q26" s="32"/>
      <c r="R26" s="33"/>
      <c r="S26" s="10">
        <f>IF(E26="","",SUM(G26:Q26)-(R26))</f>
        <v>69</v>
      </c>
      <c r="T26" s="8"/>
      <c r="U26" s="234">
        <v>13</v>
      </c>
      <c r="V26" s="88">
        <f>SUM(G26:I26)</f>
        <v>16</v>
      </c>
      <c r="W26" s="89" t="s">
        <v>40</v>
      </c>
    </row>
    <row r="27" spans="1:23" ht="16.5" customHeight="1" x14ac:dyDescent="0.2">
      <c r="A27" s="239"/>
      <c r="B27" s="239"/>
      <c r="C27" s="237"/>
      <c r="D27" s="209"/>
      <c r="E27" s="24">
        <v>46</v>
      </c>
      <c r="F27" s="21"/>
      <c r="G27" s="34">
        <v>13</v>
      </c>
      <c r="H27" s="34">
        <v>9</v>
      </c>
      <c r="I27" s="34">
        <v>6</v>
      </c>
      <c r="J27" s="34">
        <v>9</v>
      </c>
      <c r="K27" s="34">
        <v>13</v>
      </c>
      <c r="L27" s="34">
        <v>13</v>
      </c>
      <c r="M27" s="34">
        <v>9</v>
      </c>
      <c r="N27" s="34">
        <v>9</v>
      </c>
      <c r="O27" s="34">
        <v>10</v>
      </c>
      <c r="P27" s="34">
        <v>10</v>
      </c>
      <c r="Q27" s="34"/>
      <c r="R27" s="35"/>
      <c r="S27" s="47">
        <f>IF(E27="","",SUM(G27:Q27)-(R27))</f>
        <v>101</v>
      </c>
      <c r="T27" s="15">
        <f>IF(E26="",0,(SUM(S26+S27)))</f>
        <v>170</v>
      </c>
      <c r="U27" s="235"/>
      <c r="V27" s="90">
        <f>SUM(G27:I27)</f>
        <v>28</v>
      </c>
      <c r="W27" s="91">
        <f>SUM(V26:V27)</f>
        <v>44</v>
      </c>
    </row>
    <row r="28" spans="1:23" ht="16.5" customHeight="1" x14ac:dyDescent="0.2">
      <c r="A28" s="238">
        <v>1</v>
      </c>
      <c r="B28" s="238"/>
      <c r="C28" s="236" t="s">
        <v>75</v>
      </c>
      <c r="D28" s="236" t="s">
        <v>76</v>
      </c>
      <c r="E28" s="24">
        <v>31</v>
      </c>
      <c r="F28" s="20" t="s">
        <v>28</v>
      </c>
      <c r="G28" s="32">
        <v>14</v>
      </c>
      <c r="H28" s="32"/>
      <c r="I28" s="32"/>
      <c r="J28" s="32">
        <v>10</v>
      </c>
      <c r="K28" s="32"/>
      <c r="L28" s="32">
        <v>12</v>
      </c>
      <c r="M28" s="32">
        <v>9</v>
      </c>
      <c r="N28" s="32">
        <v>9</v>
      </c>
      <c r="O28" s="32">
        <v>9</v>
      </c>
      <c r="P28" s="32">
        <v>9</v>
      </c>
      <c r="Q28" s="32"/>
      <c r="R28" s="33"/>
      <c r="S28" s="10">
        <f t="shared" ref="S28:S29" si="0">IF(E28="","",SUM(G28:Q28)-(R28))</f>
        <v>72</v>
      </c>
      <c r="T28" s="8"/>
      <c r="U28" s="234">
        <v>14</v>
      </c>
      <c r="V28" s="88">
        <f t="shared" ref="V28:V55" si="1">SUM(G28:I28)</f>
        <v>14</v>
      </c>
      <c r="W28" s="89" t="s">
        <v>40</v>
      </c>
    </row>
    <row r="29" spans="1:23" ht="16.5" customHeight="1" x14ac:dyDescent="0.2">
      <c r="A29" s="239"/>
      <c r="B29" s="239"/>
      <c r="C29" s="237"/>
      <c r="D29" s="209"/>
      <c r="E29" s="24">
        <v>92</v>
      </c>
      <c r="F29" s="19" t="s">
        <v>29</v>
      </c>
      <c r="G29" s="34">
        <v>18</v>
      </c>
      <c r="H29" s="34">
        <v>9</v>
      </c>
      <c r="I29" s="34">
        <v>7</v>
      </c>
      <c r="J29" s="34">
        <v>11</v>
      </c>
      <c r="K29" s="34"/>
      <c r="L29" s="34">
        <v>13</v>
      </c>
      <c r="M29" s="34">
        <v>9</v>
      </c>
      <c r="N29" s="34">
        <v>10</v>
      </c>
      <c r="O29" s="34">
        <v>10</v>
      </c>
      <c r="P29" s="34">
        <v>10</v>
      </c>
      <c r="Q29" s="34"/>
      <c r="R29" s="35"/>
      <c r="S29" s="47">
        <f t="shared" si="0"/>
        <v>97</v>
      </c>
      <c r="T29" s="9">
        <f>IF(E28="",0,(SUM(S28+S29)))</f>
        <v>169</v>
      </c>
      <c r="U29" s="235"/>
      <c r="V29" s="90">
        <f t="shared" si="1"/>
        <v>34</v>
      </c>
      <c r="W29" s="91">
        <f>SUM(V28:V29)</f>
        <v>48</v>
      </c>
    </row>
    <row r="30" spans="1:23" ht="16.5" customHeight="1" x14ac:dyDescent="0.2">
      <c r="A30" s="238">
        <v>6</v>
      </c>
      <c r="B30" s="238"/>
      <c r="C30" s="236" t="s">
        <v>65</v>
      </c>
      <c r="D30" s="236" t="s">
        <v>66</v>
      </c>
      <c r="E30" s="24">
        <v>16</v>
      </c>
      <c r="F30" s="20" t="s">
        <v>28</v>
      </c>
      <c r="G30" s="32">
        <v>16</v>
      </c>
      <c r="H30" s="32">
        <v>12</v>
      </c>
      <c r="I30" s="32"/>
      <c r="J30" s="32">
        <v>10</v>
      </c>
      <c r="K30" s="32"/>
      <c r="L30" s="32">
        <v>12</v>
      </c>
      <c r="M30" s="32">
        <v>9</v>
      </c>
      <c r="N30" s="32">
        <v>10</v>
      </c>
      <c r="O30" s="32">
        <v>10</v>
      </c>
      <c r="P30" s="32">
        <v>6</v>
      </c>
      <c r="Q30" s="32"/>
      <c r="R30" s="33"/>
      <c r="S30" s="10">
        <f>IF(E30="","",SUM(G30:Q30)-(R30))</f>
        <v>85</v>
      </c>
      <c r="T30" s="8"/>
      <c r="U30" s="234">
        <v>15</v>
      </c>
      <c r="V30" s="88">
        <f>SUM(G30:I30)</f>
        <v>28</v>
      </c>
      <c r="W30" s="89" t="s">
        <v>40</v>
      </c>
    </row>
    <row r="31" spans="1:23" ht="16.5" customHeight="1" x14ac:dyDescent="0.2">
      <c r="A31" s="239"/>
      <c r="B31" s="239"/>
      <c r="C31" s="237"/>
      <c r="D31" s="209"/>
      <c r="E31" s="24">
        <v>17</v>
      </c>
      <c r="F31" s="21" t="s">
        <v>29</v>
      </c>
      <c r="G31" s="34">
        <v>14</v>
      </c>
      <c r="H31" s="34">
        <v>9</v>
      </c>
      <c r="I31" s="34">
        <v>6</v>
      </c>
      <c r="J31" s="34">
        <v>9</v>
      </c>
      <c r="K31" s="34"/>
      <c r="L31" s="34">
        <v>13</v>
      </c>
      <c r="M31" s="34">
        <v>9</v>
      </c>
      <c r="N31" s="34">
        <v>9</v>
      </c>
      <c r="O31" s="34">
        <v>9</v>
      </c>
      <c r="P31" s="34">
        <v>6</v>
      </c>
      <c r="Q31" s="34"/>
      <c r="R31" s="35"/>
      <c r="S31" s="47">
        <f>IF(E31="","",SUM(G31:Q31)-(R31))</f>
        <v>84</v>
      </c>
      <c r="T31" s="9">
        <f>IF(E30="",0,(SUM(S30+S31)))</f>
        <v>169</v>
      </c>
      <c r="U31" s="235"/>
      <c r="V31" s="90">
        <f>SUM(G31:I31)</f>
        <v>29</v>
      </c>
      <c r="W31" s="91">
        <f>SUM(V30:V31)</f>
        <v>57</v>
      </c>
    </row>
    <row r="32" spans="1:23" ht="16.5" customHeight="1" x14ac:dyDescent="0.2">
      <c r="A32" s="238">
        <v>3</v>
      </c>
      <c r="B32" s="238"/>
      <c r="C32" s="236" t="s">
        <v>105</v>
      </c>
      <c r="D32" s="236" t="s">
        <v>100</v>
      </c>
      <c r="E32" s="24">
        <v>2</v>
      </c>
      <c r="F32" s="20" t="s">
        <v>28</v>
      </c>
      <c r="G32" s="32">
        <v>12</v>
      </c>
      <c r="H32" s="32"/>
      <c r="I32" s="32"/>
      <c r="J32" s="32">
        <v>9</v>
      </c>
      <c r="K32" s="32"/>
      <c r="L32" s="32">
        <v>12</v>
      </c>
      <c r="M32" s="32">
        <v>10</v>
      </c>
      <c r="N32" s="32">
        <v>9</v>
      </c>
      <c r="O32" s="32">
        <v>8</v>
      </c>
      <c r="P32" s="32">
        <v>11</v>
      </c>
      <c r="Q32" s="32"/>
      <c r="R32" s="33"/>
      <c r="S32" s="10">
        <f t="shared" ref="S32:S55" si="2">IF(E32="","",SUM(G32:Q32)-(R32))</f>
        <v>71</v>
      </c>
      <c r="T32" s="8"/>
      <c r="U32" s="234">
        <v>16</v>
      </c>
      <c r="V32" s="88">
        <f t="shared" si="1"/>
        <v>12</v>
      </c>
      <c r="W32" s="89" t="s">
        <v>40</v>
      </c>
    </row>
    <row r="33" spans="1:23" ht="16.5" customHeight="1" x14ac:dyDescent="0.2">
      <c r="A33" s="239"/>
      <c r="B33" s="239"/>
      <c r="C33" s="237"/>
      <c r="D33" s="209"/>
      <c r="E33" s="24">
        <v>1</v>
      </c>
      <c r="F33" s="21" t="s">
        <v>29</v>
      </c>
      <c r="G33" s="34">
        <v>18</v>
      </c>
      <c r="H33" s="34">
        <v>10</v>
      </c>
      <c r="I33" s="34">
        <v>8</v>
      </c>
      <c r="J33" s="34">
        <v>9</v>
      </c>
      <c r="K33" s="34"/>
      <c r="L33" s="34">
        <v>13</v>
      </c>
      <c r="M33" s="34">
        <v>9</v>
      </c>
      <c r="N33" s="34">
        <v>10</v>
      </c>
      <c r="O33" s="34">
        <v>9</v>
      </c>
      <c r="P33" s="34">
        <v>11</v>
      </c>
      <c r="Q33" s="34"/>
      <c r="R33" s="35"/>
      <c r="S33" s="47">
        <f t="shared" si="2"/>
        <v>97</v>
      </c>
      <c r="T33" s="9">
        <f>IF(E32="",0,(SUM(S32+S33)))</f>
        <v>168</v>
      </c>
      <c r="U33" s="235"/>
      <c r="V33" s="90">
        <f t="shared" si="1"/>
        <v>36</v>
      </c>
      <c r="W33" s="91">
        <f>SUM(V32:V33)</f>
        <v>48</v>
      </c>
    </row>
    <row r="34" spans="1:23" ht="16.5" customHeight="1" x14ac:dyDescent="0.2">
      <c r="A34" s="238">
        <v>13</v>
      </c>
      <c r="B34" s="238"/>
      <c r="C34" s="236" t="s">
        <v>107</v>
      </c>
      <c r="D34" s="236" t="s">
        <v>94</v>
      </c>
      <c r="E34" s="24">
        <v>54</v>
      </c>
      <c r="F34" s="20" t="s">
        <v>28</v>
      </c>
      <c r="G34" s="32">
        <v>14</v>
      </c>
      <c r="H34" s="32">
        <v>9</v>
      </c>
      <c r="I34" s="32">
        <v>6</v>
      </c>
      <c r="J34" s="32">
        <v>8</v>
      </c>
      <c r="K34" s="32">
        <v>12</v>
      </c>
      <c r="L34" s="32">
        <v>12</v>
      </c>
      <c r="M34" s="32">
        <v>9</v>
      </c>
      <c r="N34" s="32">
        <v>9</v>
      </c>
      <c r="O34" s="32">
        <v>8</v>
      </c>
      <c r="P34" s="32">
        <v>6</v>
      </c>
      <c r="Q34" s="32"/>
      <c r="R34" s="33"/>
      <c r="S34" s="10">
        <f>IF(E34="","",SUM(G34:Q34)-(R34))</f>
        <v>93</v>
      </c>
      <c r="T34" s="8"/>
      <c r="U34" s="234">
        <v>17</v>
      </c>
      <c r="V34" s="88">
        <f>SUM(G34:I34)</f>
        <v>29</v>
      </c>
      <c r="W34" s="89" t="s">
        <v>40</v>
      </c>
    </row>
    <row r="35" spans="1:23" ht="16.5" customHeight="1" x14ac:dyDescent="0.25">
      <c r="A35" s="239"/>
      <c r="B35" s="239"/>
      <c r="C35" s="237"/>
      <c r="D35" s="209"/>
      <c r="E35" s="24">
        <v>43</v>
      </c>
      <c r="F35" s="21" t="s">
        <v>29</v>
      </c>
      <c r="G35" s="34">
        <v>12</v>
      </c>
      <c r="H35" s="34">
        <v>9</v>
      </c>
      <c r="I35" s="34"/>
      <c r="J35" s="34">
        <v>7</v>
      </c>
      <c r="K35" s="34"/>
      <c r="L35" s="34">
        <v>12</v>
      </c>
      <c r="M35" s="34">
        <v>8</v>
      </c>
      <c r="N35" s="34">
        <v>7</v>
      </c>
      <c r="O35" s="34">
        <v>8</v>
      </c>
      <c r="P35" s="34">
        <v>6</v>
      </c>
      <c r="Q35" s="34"/>
      <c r="R35" s="35"/>
      <c r="S35" s="47">
        <f>IF(E35="","",SUM(G35:Q35)-(R35))</f>
        <v>69</v>
      </c>
      <c r="T35" s="9">
        <f>IF(E34="",0,(SUM(S34+S35)))</f>
        <v>162</v>
      </c>
      <c r="U35" s="235"/>
      <c r="V35" s="88">
        <f>SUM(G35:I35)</f>
        <v>21</v>
      </c>
      <c r="W35" s="91">
        <f>SUM(V34:V35)</f>
        <v>50</v>
      </c>
    </row>
    <row r="36" spans="1:23" ht="16.5" customHeight="1" x14ac:dyDescent="0.2">
      <c r="A36" s="238">
        <v>7</v>
      </c>
      <c r="B36" s="238"/>
      <c r="C36" s="236" t="s">
        <v>101</v>
      </c>
      <c r="D36" s="236" t="s">
        <v>102</v>
      </c>
      <c r="E36" s="24">
        <v>35</v>
      </c>
      <c r="F36" s="20" t="s">
        <v>28</v>
      </c>
      <c r="G36" s="32"/>
      <c r="H36" s="32">
        <v>10</v>
      </c>
      <c r="I36" s="32"/>
      <c r="J36" s="32">
        <v>10</v>
      </c>
      <c r="K36" s="32">
        <v>11</v>
      </c>
      <c r="L36" s="32">
        <v>15</v>
      </c>
      <c r="M36" s="32">
        <v>6</v>
      </c>
      <c r="N36" s="32">
        <v>8</v>
      </c>
      <c r="O36" s="32">
        <v>12</v>
      </c>
      <c r="P36" s="32">
        <v>10</v>
      </c>
      <c r="Q36" s="32"/>
      <c r="R36" s="33"/>
      <c r="S36" s="10">
        <f>IF(E36="","",SUM(G36:Q36)-(R36))</f>
        <v>82</v>
      </c>
      <c r="T36" s="8"/>
      <c r="U36" s="234">
        <v>18</v>
      </c>
      <c r="V36" s="88">
        <f>SUM(G36:I36)</f>
        <v>10</v>
      </c>
      <c r="W36" s="89" t="s">
        <v>40</v>
      </c>
    </row>
    <row r="37" spans="1:23" ht="16.5" customHeight="1" x14ac:dyDescent="0.2">
      <c r="A37" s="239"/>
      <c r="B37" s="239"/>
      <c r="C37" s="237"/>
      <c r="D37" s="209"/>
      <c r="E37" s="24">
        <v>165</v>
      </c>
      <c r="F37" s="21" t="s">
        <v>29</v>
      </c>
      <c r="G37" s="34"/>
      <c r="H37" s="34">
        <v>10</v>
      </c>
      <c r="I37" s="34"/>
      <c r="J37" s="34">
        <v>9</v>
      </c>
      <c r="K37" s="34">
        <v>9</v>
      </c>
      <c r="L37" s="34">
        <v>12</v>
      </c>
      <c r="M37" s="34">
        <v>6</v>
      </c>
      <c r="N37" s="34">
        <v>6</v>
      </c>
      <c r="O37" s="34">
        <v>11</v>
      </c>
      <c r="P37" s="34">
        <v>6</v>
      </c>
      <c r="Q37" s="34"/>
      <c r="R37" s="35"/>
      <c r="S37" s="47">
        <f>IF(E37="","",SUM(G37:Q37)-(R37))</f>
        <v>69</v>
      </c>
      <c r="T37" s="9">
        <f>IF(E36="",0,(SUM(S36+S37)))</f>
        <v>151</v>
      </c>
      <c r="U37" s="235"/>
      <c r="V37" s="88">
        <f>SUM(G37:I37)</f>
        <v>10</v>
      </c>
      <c r="W37" s="91">
        <f>SUM(V36:V37)</f>
        <v>20</v>
      </c>
    </row>
    <row r="38" spans="1:23" ht="16.5" customHeight="1" x14ac:dyDescent="0.2">
      <c r="A38" s="238">
        <v>26</v>
      </c>
      <c r="B38" s="238"/>
      <c r="C38" s="236" t="s">
        <v>72</v>
      </c>
      <c r="D38" s="236" t="s">
        <v>73</v>
      </c>
      <c r="E38" s="24">
        <v>36</v>
      </c>
      <c r="F38" s="20" t="s">
        <v>28</v>
      </c>
      <c r="G38" s="32">
        <v>16</v>
      </c>
      <c r="H38" s="32"/>
      <c r="I38" s="32"/>
      <c r="J38" s="32">
        <v>10</v>
      </c>
      <c r="K38" s="32"/>
      <c r="L38" s="32">
        <v>12</v>
      </c>
      <c r="M38" s="32">
        <v>6</v>
      </c>
      <c r="N38" s="32">
        <v>10</v>
      </c>
      <c r="O38" s="32">
        <v>6</v>
      </c>
      <c r="P38" s="32">
        <v>7</v>
      </c>
      <c r="Q38" s="32"/>
      <c r="R38" s="33"/>
      <c r="S38" s="10">
        <f>IF(E38="","",SUM(G38:Q38)-(R38))</f>
        <v>67</v>
      </c>
      <c r="T38" s="8"/>
      <c r="U38" s="234">
        <v>19</v>
      </c>
      <c r="V38" s="88">
        <f>SUM(G38:I38)</f>
        <v>16</v>
      </c>
      <c r="W38" s="89" t="s">
        <v>40</v>
      </c>
    </row>
    <row r="39" spans="1:23" ht="16.5" customHeight="1" x14ac:dyDescent="0.25">
      <c r="A39" s="239"/>
      <c r="B39" s="239"/>
      <c r="C39" s="237"/>
      <c r="D39" s="209"/>
      <c r="E39" s="24">
        <v>12</v>
      </c>
      <c r="F39" s="21" t="s">
        <v>29</v>
      </c>
      <c r="G39" s="34">
        <v>15</v>
      </c>
      <c r="H39" s="34"/>
      <c r="I39" s="34">
        <v>6</v>
      </c>
      <c r="J39" s="34">
        <v>12</v>
      </c>
      <c r="K39" s="34"/>
      <c r="L39" s="34">
        <v>12</v>
      </c>
      <c r="M39" s="34">
        <v>6</v>
      </c>
      <c r="N39" s="34">
        <v>9</v>
      </c>
      <c r="O39" s="34">
        <v>6</v>
      </c>
      <c r="P39" s="34">
        <v>7</v>
      </c>
      <c r="Q39" s="34"/>
      <c r="R39" s="35"/>
      <c r="S39" s="47">
        <f>IF(E39="","",SUM(G39:Q39)-(R39))</f>
        <v>73</v>
      </c>
      <c r="T39" s="9">
        <f>IF(E38="",0,(SUM(S38+S39)))</f>
        <v>140</v>
      </c>
      <c r="U39" s="235"/>
      <c r="V39" s="90">
        <f>SUM(G39:I39)</f>
        <v>21</v>
      </c>
      <c r="W39" s="91">
        <f>SUM(V38:V39)</f>
        <v>37</v>
      </c>
    </row>
    <row r="40" spans="1:23" ht="16.5" customHeight="1" x14ac:dyDescent="0.2">
      <c r="A40" s="238">
        <v>20</v>
      </c>
      <c r="B40" s="238"/>
      <c r="C40" s="236" t="s">
        <v>89</v>
      </c>
      <c r="D40" s="236" t="s">
        <v>90</v>
      </c>
      <c r="E40" s="24">
        <v>13</v>
      </c>
      <c r="F40" s="20" t="s">
        <v>28</v>
      </c>
      <c r="G40" s="32">
        <v>12</v>
      </c>
      <c r="H40" s="32"/>
      <c r="I40" s="32"/>
      <c r="J40" s="32">
        <v>9</v>
      </c>
      <c r="K40" s="32">
        <v>13</v>
      </c>
      <c r="L40" s="32">
        <v>12</v>
      </c>
      <c r="M40" s="32">
        <v>9</v>
      </c>
      <c r="N40" s="32">
        <v>9</v>
      </c>
      <c r="O40" s="32">
        <v>6</v>
      </c>
      <c r="P40" s="32">
        <v>6</v>
      </c>
      <c r="Q40" s="32"/>
      <c r="R40" s="33"/>
      <c r="S40" s="10">
        <f>IF(E40="","",SUM(G40:Q40)-(R40))</f>
        <v>76</v>
      </c>
      <c r="T40" s="8"/>
      <c r="U40" s="234">
        <v>20</v>
      </c>
      <c r="V40" s="88">
        <f>SUM(G40:I40)</f>
        <v>12</v>
      </c>
      <c r="W40" s="89" t="s">
        <v>40</v>
      </c>
    </row>
    <row r="41" spans="1:23" ht="16.5" customHeight="1" x14ac:dyDescent="0.25">
      <c r="A41" s="239"/>
      <c r="B41" s="239"/>
      <c r="C41" s="237"/>
      <c r="D41" s="209"/>
      <c r="E41" s="24">
        <v>43</v>
      </c>
      <c r="F41" s="21" t="s">
        <v>29</v>
      </c>
      <c r="G41" s="34"/>
      <c r="H41" s="34"/>
      <c r="I41" s="34"/>
      <c r="J41" s="34">
        <v>7</v>
      </c>
      <c r="K41" s="34">
        <v>9</v>
      </c>
      <c r="L41" s="34">
        <v>12</v>
      </c>
      <c r="M41" s="34">
        <v>8</v>
      </c>
      <c r="N41" s="34">
        <v>7</v>
      </c>
      <c r="O41" s="34">
        <v>9</v>
      </c>
      <c r="P41" s="34">
        <v>6</v>
      </c>
      <c r="Q41" s="34"/>
      <c r="R41" s="35"/>
      <c r="S41" s="47">
        <f>IF(E41="","",SUM(G41:Q41)-(R41))</f>
        <v>58</v>
      </c>
      <c r="T41" s="9">
        <f>IF(E40="",0,(SUM(S40+S41)))</f>
        <v>134</v>
      </c>
      <c r="U41" s="235"/>
      <c r="V41" s="90">
        <f>SUM(G41:I41)</f>
        <v>0</v>
      </c>
      <c r="W41" s="91">
        <f>SUM(V40:V41)</f>
        <v>12</v>
      </c>
    </row>
    <row r="42" spans="1:23" ht="16.5" customHeight="1" x14ac:dyDescent="0.2">
      <c r="A42" s="238">
        <v>8</v>
      </c>
      <c r="B42" s="238"/>
      <c r="C42" s="236" t="s">
        <v>101</v>
      </c>
      <c r="D42" s="236" t="s">
        <v>102</v>
      </c>
      <c r="E42" s="24">
        <v>37</v>
      </c>
      <c r="F42" s="20" t="s">
        <v>28</v>
      </c>
      <c r="G42" s="32"/>
      <c r="H42" s="32">
        <v>9</v>
      </c>
      <c r="I42" s="32"/>
      <c r="J42" s="32">
        <v>9</v>
      </c>
      <c r="K42" s="32">
        <v>11</v>
      </c>
      <c r="L42" s="32">
        <v>15</v>
      </c>
      <c r="M42" s="32">
        <v>6</v>
      </c>
      <c r="N42" s="32">
        <v>9</v>
      </c>
      <c r="O42" s="32">
        <v>10</v>
      </c>
      <c r="P42" s="32">
        <v>6</v>
      </c>
      <c r="Q42" s="32"/>
      <c r="R42" s="33"/>
      <c r="S42" s="10">
        <f>IF(E42="","",SUM(G42:Q42)-(R42))</f>
        <v>75</v>
      </c>
      <c r="T42" s="8"/>
      <c r="U42" s="234">
        <v>21</v>
      </c>
      <c r="V42" s="88">
        <f>SUM(G42:I42)</f>
        <v>9</v>
      </c>
      <c r="W42" s="89" t="s">
        <v>40</v>
      </c>
    </row>
    <row r="43" spans="1:23" ht="16.5" customHeight="1" x14ac:dyDescent="0.25">
      <c r="A43" s="239"/>
      <c r="B43" s="239"/>
      <c r="C43" s="237"/>
      <c r="D43" s="209"/>
      <c r="E43" s="24">
        <v>124</v>
      </c>
      <c r="F43" s="21" t="s">
        <v>29</v>
      </c>
      <c r="G43" s="34"/>
      <c r="H43" s="34">
        <v>9</v>
      </c>
      <c r="I43" s="34"/>
      <c r="J43" s="34">
        <v>8</v>
      </c>
      <c r="K43" s="34"/>
      <c r="L43" s="34">
        <v>14</v>
      </c>
      <c r="M43" s="34">
        <v>6</v>
      </c>
      <c r="N43" s="34">
        <v>6</v>
      </c>
      <c r="O43" s="34">
        <v>10</v>
      </c>
      <c r="P43" s="34">
        <v>6</v>
      </c>
      <c r="Q43" s="34"/>
      <c r="R43" s="35"/>
      <c r="S43" s="47">
        <f>IF(E43="","",SUM(G43:Q43)-(R43))</f>
        <v>59</v>
      </c>
      <c r="T43" s="9">
        <f>IF(E42="",0,(SUM(S42+S43)))</f>
        <v>134</v>
      </c>
      <c r="U43" s="235"/>
      <c r="V43" s="88">
        <f>SUM(G43:I43)</f>
        <v>9</v>
      </c>
      <c r="W43" s="91">
        <f>SUM(V42:V43)</f>
        <v>18</v>
      </c>
    </row>
    <row r="44" spans="1:23" ht="16.5" customHeight="1" x14ac:dyDescent="0.2">
      <c r="A44" s="238">
        <v>25</v>
      </c>
      <c r="B44" s="238"/>
      <c r="C44" s="236" t="s">
        <v>72</v>
      </c>
      <c r="D44" s="236" t="s">
        <v>73</v>
      </c>
      <c r="E44" s="24">
        <v>11</v>
      </c>
      <c r="F44" s="20" t="s">
        <v>28</v>
      </c>
      <c r="G44" s="32">
        <v>14</v>
      </c>
      <c r="H44" s="32"/>
      <c r="I44" s="32"/>
      <c r="J44" s="32">
        <v>10</v>
      </c>
      <c r="K44" s="32"/>
      <c r="L44" s="32">
        <v>12</v>
      </c>
      <c r="M44" s="32">
        <v>8</v>
      </c>
      <c r="N44" s="32">
        <v>9</v>
      </c>
      <c r="O44" s="32">
        <v>12</v>
      </c>
      <c r="P44" s="32">
        <v>7</v>
      </c>
      <c r="Q44" s="32"/>
      <c r="R44" s="33"/>
      <c r="S44" s="10">
        <f>IF(E44="","",SUM(G44:Q44)-(R44))</f>
        <v>72</v>
      </c>
      <c r="T44" s="8"/>
      <c r="U44" s="234">
        <v>22</v>
      </c>
      <c r="V44" s="88">
        <f>SUM(G44:I44)</f>
        <v>14</v>
      </c>
      <c r="W44" s="89" t="s">
        <v>40</v>
      </c>
    </row>
    <row r="45" spans="1:23" ht="16.5" customHeight="1" x14ac:dyDescent="0.25">
      <c r="A45" s="239"/>
      <c r="B45" s="239"/>
      <c r="C45" s="237"/>
      <c r="D45" s="209"/>
      <c r="E45" s="24">
        <v>79</v>
      </c>
      <c r="F45" s="21" t="s">
        <v>29</v>
      </c>
      <c r="G45" s="34"/>
      <c r="H45" s="34"/>
      <c r="I45" s="34">
        <v>6</v>
      </c>
      <c r="J45" s="34">
        <v>12</v>
      </c>
      <c r="K45" s="34"/>
      <c r="L45" s="34">
        <v>13</v>
      </c>
      <c r="M45" s="34">
        <v>6</v>
      </c>
      <c r="N45" s="34">
        <v>10</v>
      </c>
      <c r="O45" s="34">
        <v>6</v>
      </c>
      <c r="P45" s="34">
        <v>6</v>
      </c>
      <c r="Q45" s="34"/>
      <c r="R45" s="35"/>
      <c r="S45" s="47">
        <f>IF(E45="","",SUM(G45:Q45)-(R45))</f>
        <v>59</v>
      </c>
      <c r="T45" s="9">
        <f>IF(E44="",0,(SUM(S44+S45)))</f>
        <v>131</v>
      </c>
      <c r="U45" s="235"/>
      <c r="V45" s="90">
        <f>SUM(G45:I45)</f>
        <v>6</v>
      </c>
      <c r="W45" s="91">
        <f>SUM(V44:V45)</f>
        <v>20</v>
      </c>
    </row>
    <row r="46" spans="1:23" ht="16.5" customHeight="1" x14ac:dyDescent="0.2">
      <c r="A46" s="238">
        <v>19</v>
      </c>
      <c r="B46" s="238"/>
      <c r="C46" s="236" t="s">
        <v>89</v>
      </c>
      <c r="D46" s="236" t="s">
        <v>90</v>
      </c>
      <c r="E46" s="24">
        <v>12</v>
      </c>
      <c r="F46" s="20" t="s">
        <v>28</v>
      </c>
      <c r="G46" s="32">
        <v>12</v>
      </c>
      <c r="H46" s="32"/>
      <c r="I46" s="32"/>
      <c r="J46" s="32">
        <v>9</v>
      </c>
      <c r="K46" s="32">
        <v>12</v>
      </c>
      <c r="L46" s="32">
        <v>12</v>
      </c>
      <c r="M46" s="32">
        <v>9</v>
      </c>
      <c r="N46" s="32">
        <v>9</v>
      </c>
      <c r="O46" s="32">
        <v>6</v>
      </c>
      <c r="P46" s="32">
        <v>8</v>
      </c>
      <c r="Q46" s="32"/>
      <c r="R46" s="33">
        <v>1</v>
      </c>
      <c r="S46" s="10">
        <f>IF(E46="","",SUM(G46:Q46)-(R46))</f>
        <v>76</v>
      </c>
      <c r="T46" s="8"/>
      <c r="U46" s="234">
        <v>23</v>
      </c>
      <c r="V46" s="88">
        <f>SUM(G46:I46)</f>
        <v>12</v>
      </c>
      <c r="W46" s="89" t="s">
        <v>40</v>
      </c>
    </row>
    <row r="47" spans="1:23" ht="16.5" customHeight="1" x14ac:dyDescent="0.25">
      <c r="A47" s="239"/>
      <c r="B47" s="239"/>
      <c r="C47" s="237"/>
      <c r="D47" s="209"/>
      <c r="E47" s="24">
        <v>11</v>
      </c>
      <c r="F47" s="21" t="s">
        <v>29</v>
      </c>
      <c r="G47" s="34"/>
      <c r="H47" s="34"/>
      <c r="I47" s="34"/>
      <c r="J47" s="34">
        <v>8</v>
      </c>
      <c r="K47" s="34">
        <v>9</v>
      </c>
      <c r="L47" s="34">
        <v>9</v>
      </c>
      <c r="M47" s="34">
        <v>7</v>
      </c>
      <c r="N47" s="34">
        <v>6</v>
      </c>
      <c r="O47" s="34">
        <v>6</v>
      </c>
      <c r="P47" s="34">
        <v>9</v>
      </c>
      <c r="Q47" s="34"/>
      <c r="R47" s="35"/>
      <c r="S47" s="47">
        <f>IF(E47="","",SUM(G47:Q47)-(R47))</f>
        <v>54</v>
      </c>
      <c r="T47" s="9">
        <f>IF(E46="",0,(SUM(S46+S47)))</f>
        <v>130</v>
      </c>
      <c r="U47" s="235"/>
      <c r="V47" s="90">
        <f>SUM(G47:I47)</f>
        <v>0</v>
      </c>
      <c r="W47" s="91">
        <f>SUM(V46:V47)</f>
        <v>12</v>
      </c>
    </row>
    <row r="48" spans="1:23" ht="16.5" customHeight="1" x14ac:dyDescent="0.2">
      <c r="A48" s="238">
        <v>17</v>
      </c>
      <c r="B48" s="238"/>
      <c r="C48" s="236" t="s">
        <v>101</v>
      </c>
      <c r="D48" s="236" t="s">
        <v>102</v>
      </c>
      <c r="E48" s="24">
        <v>11</v>
      </c>
      <c r="F48" s="20" t="s">
        <v>28</v>
      </c>
      <c r="G48" s="32">
        <v>12</v>
      </c>
      <c r="H48" s="32">
        <v>10</v>
      </c>
      <c r="I48" s="32"/>
      <c r="J48" s="32">
        <v>7</v>
      </c>
      <c r="K48" s="32"/>
      <c r="L48" s="32">
        <v>12</v>
      </c>
      <c r="M48" s="32">
        <v>6</v>
      </c>
      <c r="N48" s="32">
        <v>8</v>
      </c>
      <c r="O48" s="32">
        <v>8</v>
      </c>
      <c r="P48" s="32">
        <v>10</v>
      </c>
      <c r="Q48" s="32"/>
      <c r="R48" s="33"/>
      <c r="S48" s="10">
        <f>IF(E48="","",SUM(G48:Q48)-(R48))</f>
        <v>73</v>
      </c>
      <c r="T48" s="8"/>
      <c r="U48" s="234">
        <v>24</v>
      </c>
      <c r="V48" s="88">
        <f>SUM(G48:I48)</f>
        <v>22</v>
      </c>
      <c r="W48" s="89" t="s">
        <v>40</v>
      </c>
    </row>
    <row r="49" spans="1:23" ht="16.5" customHeight="1" x14ac:dyDescent="0.25">
      <c r="A49" s="239"/>
      <c r="B49" s="239"/>
      <c r="C49" s="237"/>
      <c r="D49" s="209"/>
      <c r="E49" s="24">
        <v>171</v>
      </c>
      <c r="F49" s="21" t="s">
        <v>29</v>
      </c>
      <c r="G49" s="34"/>
      <c r="H49" s="34">
        <v>9</v>
      </c>
      <c r="I49" s="34"/>
      <c r="J49" s="34">
        <v>8</v>
      </c>
      <c r="K49" s="34"/>
      <c r="L49" s="34">
        <v>11</v>
      </c>
      <c r="M49" s="34">
        <v>6</v>
      </c>
      <c r="N49" s="34">
        <v>7</v>
      </c>
      <c r="O49" s="34">
        <v>8</v>
      </c>
      <c r="P49" s="34">
        <v>6</v>
      </c>
      <c r="Q49" s="34"/>
      <c r="R49" s="35"/>
      <c r="S49" s="47">
        <f>IF(E49="","",SUM(G49:Q49)-(R49))</f>
        <v>55</v>
      </c>
      <c r="T49" s="9">
        <f>IF(E48="",0,(SUM(S48+S49)))</f>
        <v>128</v>
      </c>
      <c r="U49" s="235"/>
      <c r="V49" s="90">
        <f>SUM(G49:I49)</f>
        <v>9</v>
      </c>
      <c r="W49" s="91">
        <f>SUM(V48:V49)</f>
        <v>31</v>
      </c>
    </row>
    <row r="50" spans="1:23" ht="16.5" customHeight="1" x14ac:dyDescent="0.2">
      <c r="A50" s="238">
        <v>27</v>
      </c>
      <c r="B50" s="238"/>
      <c r="C50" s="236" t="s">
        <v>109</v>
      </c>
      <c r="D50" s="236" t="s">
        <v>98</v>
      </c>
      <c r="E50" s="24">
        <v>11</v>
      </c>
      <c r="F50" s="20" t="s">
        <v>28</v>
      </c>
      <c r="G50" s="32"/>
      <c r="H50" s="32"/>
      <c r="I50" s="32"/>
      <c r="J50" s="32">
        <v>9</v>
      </c>
      <c r="K50" s="32"/>
      <c r="L50" s="32">
        <v>15</v>
      </c>
      <c r="M50" s="32">
        <v>7</v>
      </c>
      <c r="N50" s="32">
        <v>10</v>
      </c>
      <c r="O50" s="32">
        <v>8</v>
      </c>
      <c r="P50" s="32">
        <v>8</v>
      </c>
      <c r="Q50" s="32"/>
      <c r="R50" s="33"/>
      <c r="S50" s="10">
        <f>IF(E50="","",SUM(G50:Q50)-(R50))</f>
        <v>57</v>
      </c>
      <c r="T50" s="8"/>
      <c r="U50" s="234">
        <v>25</v>
      </c>
      <c r="V50" s="88">
        <f>SUM(G50:I50)</f>
        <v>0</v>
      </c>
      <c r="W50" s="89" t="s">
        <v>40</v>
      </c>
    </row>
    <row r="51" spans="1:23" ht="16.5" customHeight="1" x14ac:dyDescent="0.25">
      <c r="A51" s="239"/>
      <c r="B51" s="239"/>
      <c r="C51" s="237"/>
      <c r="D51" s="209"/>
      <c r="E51" s="24">
        <v>12</v>
      </c>
      <c r="F51" s="21" t="s">
        <v>29</v>
      </c>
      <c r="G51" s="34"/>
      <c r="H51" s="34"/>
      <c r="I51" s="34"/>
      <c r="J51" s="34">
        <v>9</v>
      </c>
      <c r="K51" s="34">
        <v>12</v>
      </c>
      <c r="L51" s="34">
        <v>14</v>
      </c>
      <c r="M51" s="34">
        <v>9</v>
      </c>
      <c r="N51" s="34">
        <v>10</v>
      </c>
      <c r="O51" s="34">
        <v>7</v>
      </c>
      <c r="P51" s="34">
        <v>6</v>
      </c>
      <c r="Q51" s="34"/>
      <c r="R51" s="35"/>
      <c r="S51" s="47">
        <f>IF(E51="","",SUM(G51:Q51)-(R51))</f>
        <v>67</v>
      </c>
      <c r="T51" s="9">
        <f>IF(E50="",0,(SUM(S50+S51)))</f>
        <v>124</v>
      </c>
      <c r="U51" s="235"/>
      <c r="V51" s="90">
        <f>SUM(G51:I51)</f>
        <v>0</v>
      </c>
      <c r="W51" s="91">
        <f>SUM(V50:V51)</f>
        <v>0</v>
      </c>
    </row>
    <row r="52" spans="1:23" ht="16.5" customHeight="1" x14ac:dyDescent="0.2">
      <c r="A52" s="238">
        <v>18</v>
      </c>
      <c r="B52" s="238"/>
      <c r="C52" s="236" t="s">
        <v>101</v>
      </c>
      <c r="D52" s="236" t="s">
        <v>102</v>
      </c>
      <c r="E52" s="24">
        <v>64</v>
      </c>
      <c r="F52" s="20" t="s">
        <v>28</v>
      </c>
      <c r="G52" s="32"/>
      <c r="H52" s="32"/>
      <c r="I52" s="32"/>
      <c r="J52" s="32">
        <v>6</v>
      </c>
      <c r="K52" s="32"/>
      <c r="L52" s="32">
        <v>13</v>
      </c>
      <c r="M52" s="32">
        <v>6</v>
      </c>
      <c r="N52" s="32">
        <v>6</v>
      </c>
      <c r="O52" s="32">
        <v>6</v>
      </c>
      <c r="P52" s="32"/>
      <c r="Q52" s="32"/>
      <c r="R52" s="33"/>
      <c r="S52" s="10">
        <f>IF(E52="","",SUM(G52:Q52)-(R52))</f>
        <v>37</v>
      </c>
      <c r="T52" s="8"/>
      <c r="U52" s="234">
        <v>26</v>
      </c>
      <c r="V52" s="88">
        <f>SUM(G52:I52)</f>
        <v>0</v>
      </c>
      <c r="W52" s="89" t="s">
        <v>40</v>
      </c>
    </row>
    <row r="53" spans="1:23" ht="16.5" customHeight="1" x14ac:dyDescent="0.25">
      <c r="A53" s="239"/>
      <c r="B53" s="239"/>
      <c r="C53" s="237"/>
      <c r="D53" s="209"/>
      <c r="E53" s="24">
        <v>17</v>
      </c>
      <c r="F53" s="21" t="s">
        <v>29</v>
      </c>
      <c r="G53" s="34"/>
      <c r="H53" s="34">
        <v>9</v>
      </c>
      <c r="I53" s="34"/>
      <c r="J53" s="34">
        <v>6</v>
      </c>
      <c r="K53" s="34">
        <v>11</v>
      </c>
      <c r="L53" s="34">
        <v>12</v>
      </c>
      <c r="M53" s="34">
        <v>6</v>
      </c>
      <c r="N53" s="34">
        <v>8</v>
      </c>
      <c r="O53" s="34">
        <v>9</v>
      </c>
      <c r="P53" s="34">
        <v>8</v>
      </c>
      <c r="Q53" s="34"/>
      <c r="R53" s="35"/>
      <c r="S53" s="47">
        <f>IF(E53="","",SUM(G53:Q53)-(R53))</f>
        <v>69</v>
      </c>
      <c r="T53" s="9">
        <f>IF(E52="",0,(SUM(S52+S53)))</f>
        <v>106</v>
      </c>
      <c r="U53" s="235"/>
      <c r="V53" s="90">
        <f>SUM(G53:I53)</f>
        <v>9</v>
      </c>
      <c r="W53" s="91">
        <f>SUM(V52:V53)</f>
        <v>9</v>
      </c>
    </row>
    <row r="54" spans="1:23" ht="16.5" customHeight="1" x14ac:dyDescent="0.2">
      <c r="A54" s="238">
        <v>4</v>
      </c>
      <c r="B54" s="238"/>
      <c r="C54" s="236" t="s">
        <v>105</v>
      </c>
      <c r="D54" s="163" t="s">
        <v>100</v>
      </c>
      <c r="E54" s="24">
        <v>3</v>
      </c>
      <c r="F54" s="20" t="s">
        <v>28</v>
      </c>
      <c r="G54" s="32">
        <v>20</v>
      </c>
      <c r="H54" s="32"/>
      <c r="I54" s="32"/>
      <c r="J54" s="32"/>
      <c r="K54" s="32"/>
      <c r="L54" s="32"/>
      <c r="M54" s="32">
        <v>6</v>
      </c>
      <c r="N54" s="32">
        <v>6</v>
      </c>
      <c r="O54" s="32"/>
      <c r="P54" s="32"/>
      <c r="Q54" s="32"/>
      <c r="R54" s="33"/>
      <c r="S54" s="10">
        <f t="shared" si="2"/>
        <v>32</v>
      </c>
      <c r="T54" s="8"/>
      <c r="U54" s="234">
        <v>27</v>
      </c>
      <c r="V54" s="88">
        <f t="shared" si="1"/>
        <v>20</v>
      </c>
      <c r="W54" s="89" t="s">
        <v>40</v>
      </c>
    </row>
    <row r="55" spans="1:23" ht="16.5" customHeight="1" x14ac:dyDescent="0.2">
      <c r="A55" s="239"/>
      <c r="B55" s="239"/>
      <c r="C55" s="237"/>
      <c r="D55" s="162"/>
      <c r="E55" s="24">
        <v>9</v>
      </c>
      <c r="F55" s="21" t="s">
        <v>29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47">
        <f t="shared" si="2"/>
        <v>0</v>
      </c>
      <c r="T55" s="15">
        <f>IF(E54="",0,(SUM(S54+S55)))</f>
        <v>32</v>
      </c>
      <c r="U55" s="235"/>
      <c r="V55" s="90">
        <f t="shared" si="1"/>
        <v>0</v>
      </c>
      <c r="W55" s="91">
        <f>SUM(V54:V55)</f>
        <v>20</v>
      </c>
    </row>
  </sheetData>
  <mergeCells count="134">
    <mergeCell ref="A38:A39"/>
    <mergeCell ref="A50:A51"/>
    <mergeCell ref="B50:B51"/>
    <mergeCell ref="C50:C51"/>
    <mergeCell ref="D50:D51"/>
    <mergeCell ref="U50:U51"/>
    <mergeCell ref="A44:A45"/>
    <mergeCell ref="A18:A19"/>
    <mergeCell ref="A8:A9"/>
    <mergeCell ref="A46:A47"/>
    <mergeCell ref="A54:A55"/>
    <mergeCell ref="A40:A41"/>
    <mergeCell ref="A52:A53"/>
    <mergeCell ref="A34:A35"/>
    <mergeCell ref="A2:A3"/>
    <mergeCell ref="A4:A5"/>
    <mergeCell ref="A28:A29"/>
    <mergeCell ref="A48:A49"/>
    <mergeCell ref="A32:A33"/>
    <mergeCell ref="A20:A21"/>
    <mergeCell ref="A22:A23"/>
    <mergeCell ref="A14:A15"/>
    <mergeCell ref="A26:A27"/>
    <mergeCell ref="A42:A43"/>
    <mergeCell ref="A16:A17"/>
    <mergeCell ref="A10:A11"/>
    <mergeCell ref="A30:A31"/>
    <mergeCell ref="B52:B53"/>
    <mergeCell ref="A6:A7"/>
    <mergeCell ref="D20:D21"/>
    <mergeCell ref="A24:A25"/>
    <mergeCell ref="A12:A13"/>
    <mergeCell ref="A36:A37"/>
    <mergeCell ref="B8:B9"/>
    <mergeCell ref="C8:C9"/>
    <mergeCell ref="D8:D9"/>
    <mergeCell ref="B46:B47"/>
    <mergeCell ref="C46:C47"/>
    <mergeCell ref="D24:D25"/>
    <mergeCell ref="D38:D39"/>
    <mergeCell ref="B38:B39"/>
    <mergeCell ref="B18:B19"/>
    <mergeCell ref="B24:B25"/>
    <mergeCell ref="D28:D29"/>
    <mergeCell ref="D52:D53"/>
    <mergeCell ref="D48:D49"/>
    <mergeCell ref="D2:D3"/>
    <mergeCell ref="D36:D37"/>
    <mergeCell ref="D10:D11"/>
    <mergeCell ref="D22:D23"/>
    <mergeCell ref="D46:D47"/>
    <mergeCell ref="B6:B7"/>
    <mergeCell ref="C6:C7"/>
    <mergeCell ref="U6:U7"/>
    <mergeCell ref="B28:B29"/>
    <mergeCell ref="B34:B35"/>
    <mergeCell ref="C34:C35"/>
    <mergeCell ref="B20:B21"/>
    <mergeCell ref="D26:D27"/>
    <mergeCell ref="D40:D41"/>
    <mergeCell ref="B32:B33"/>
    <mergeCell ref="C10:C11"/>
    <mergeCell ref="U10:U11"/>
    <mergeCell ref="B42:B43"/>
    <mergeCell ref="C42:C43"/>
    <mergeCell ref="U42:U43"/>
    <mergeCell ref="B14:B15"/>
    <mergeCell ref="C14:C15"/>
    <mergeCell ref="D14:D15"/>
    <mergeCell ref="D42:D43"/>
    <mergeCell ref="D16:D17"/>
    <mergeCell ref="U28:U29"/>
    <mergeCell ref="U12:U13"/>
    <mergeCell ref="B36:B37"/>
    <mergeCell ref="U36:U37"/>
    <mergeCell ref="U34:U35"/>
    <mergeCell ref="D34:D35"/>
    <mergeCell ref="B26:B27"/>
    <mergeCell ref="C28:C29"/>
    <mergeCell ref="C36:C37"/>
    <mergeCell ref="U32:U33"/>
    <mergeCell ref="B2:B3"/>
    <mergeCell ref="B22:B23"/>
    <mergeCell ref="U2:U3"/>
    <mergeCell ref="B44:B45"/>
    <mergeCell ref="C18:C19"/>
    <mergeCell ref="C38:C39"/>
    <mergeCell ref="B40:B41"/>
    <mergeCell ref="C40:C41"/>
    <mergeCell ref="U40:U41"/>
    <mergeCell ref="U44:U45"/>
    <mergeCell ref="U18:U19"/>
    <mergeCell ref="D18:D19"/>
    <mergeCell ref="C44:C45"/>
    <mergeCell ref="U52:U53"/>
    <mergeCell ref="D12:D13"/>
    <mergeCell ref="U38:U39"/>
    <mergeCell ref="D6:D7"/>
    <mergeCell ref="C24:C25"/>
    <mergeCell ref="D4:D5"/>
    <mergeCell ref="B4:B5"/>
    <mergeCell ref="C52:C53"/>
    <mergeCell ref="D30:D31"/>
    <mergeCell ref="U30:U31"/>
    <mergeCell ref="C2:C3"/>
    <mergeCell ref="B48:B49"/>
    <mergeCell ref="U24:U25"/>
    <mergeCell ref="C30:C31"/>
    <mergeCell ref="U14:U15"/>
    <mergeCell ref="U8:U9"/>
    <mergeCell ref="U46:U47"/>
    <mergeCell ref="C20:C21"/>
    <mergeCell ref="U20:U21"/>
    <mergeCell ref="C4:C5"/>
    <mergeCell ref="C48:C49"/>
    <mergeCell ref="U4:U5"/>
    <mergeCell ref="C26:C27"/>
    <mergeCell ref="U26:U27"/>
    <mergeCell ref="U16:U17"/>
    <mergeCell ref="B54:B55"/>
    <mergeCell ref="D32:D33"/>
    <mergeCell ref="U48:U49"/>
    <mergeCell ref="B10:B11"/>
    <mergeCell ref="C32:C33"/>
    <mergeCell ref="C54:C55"/>
    <mergeCell ref="U54:U55"/>
    <mergeCell ref="C22:C23"/>
    <mergeCell ref="U22:U23"/>
    <mergeCell ref="D44:D45"/>
    <mergeCell ref="B30:B31"/>
    <mergeCell ref="B16:B17"/>
    <mergeCell ref="C16:C17"/>
    <mergeCell ref="B12:B13"/>
    <mergeCell ref="C12:C13"/>
  </mergeCells>
  <phoneticPr fontId="0" type="noConversion"/>
  <printOptions gridLines="1"/>
  <pageMargins left="0.3" right="0.17" top="0.56999999999999995" bottom="0.54" header="0.5" footer="0.5"/>
  <pageSetup paperSize="9" scale="7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125" zoomScaleNormal="125" workbookViewId="0">
      <pane ySplit="1" topLeftCell="A2" activePane="bottomLeft" state="frozen"/>
      <selection activeCell="AB5" sqref="AB5"/>
      <selection pane="bottomLeft" activeCell="V12" sqref="V12"/>
    </sheetView>
  </sheetViews>
  <sheetFormatPr defaultColWidth="9.140625" defaultRowHeight="15.75" customHeight="1" x14ac:dyDescent="0.25"/>
  <cols>
    <col min="1" max="1" width="4" style="2" bestFit="1" customWidth="1"/>
    <col min="2" max="2" width="19.5703125" style="2" customWidth="1"/>
    <col min="3" max="3" width="6.85546875" style="2" customWidth="1"/>
    <col min="4" max="4" width="6.140625" style="23" customWidth="1"/>
    <col min="5" max="15" width="4.28515625" style="30" customWidth="1"/>
    <col min="16" max="16" width="4.28515625" style="133" customWidth="1"/>
    <col min="17" max="17" width="5.42578125" style="1" customWidth="1"/>
    <col min="18" max="18" width="5.42578125" style="5" customWidth="1"/>
    <col min="19" max="19" width="11.28515625" style="4" bestFit="1" customWidth="1"/>
    <col min="20" max="16384" width="9.140625" style="1"/>
  </cols>
  <sheetData>
    <row r="1" spans="1:20" s="53" customFormat="1" ht="15.75" customHeight="1" x14ac:dyDescent="0.2">
      <c r="A1" s="68" t="s">
        <v>20</v>
      </c>
      <c r="B1" s="49" t="s">
        <v>35</v>
      </c>
      <c r="C1" s="49" t="s">
        <v>32</v>
      </c>
      <c r="D1" s="50" t="s">
        <v>0</v>
      </c>
      <c r="E1" s="51" t="s">
        <v>2</v>
      </c>
      <c r="F1" s="51" t="s">
        <v>3</v>
      </c>
      <c r="G1" s="51" t="s">
        <v>4</v>
      </c>
      <c r="H1" s="51" t="s">
        <v>21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19</v>
      </c>
      <c r="N1" s="51" t="s">
        <v>30</v>
      </c>
      <c r="O1" s="51" t="s">
        <v>17</v>
      </c>
      <c r="P1" s="131" t="s">
        <v>9</v>
      </c>
      <c r="Q1" s="52" t="s">
        <v>31</v>
      </c>
      <c r="R1" s="48" t="s">
        <v>10</v>
      </c>
      <c r="S1" s="79" t="s">
        <v>39</v>
      </c>
      <c r="T1" s="13"/>
    </row>
    <row r="2" spans="1:20" ht="15.75" customHeight="1" x14ac:dyDescent="0.25">
      <c r="A2" s="67">
        <v>30</v>
      </c>
      <c r="B2" s="40" t="s">
        <v>61</v>
      </c>
      <c r="C2" s="40" t="s">
        <v>62</v>
      </c>
      <c r="D2" s="22" t="s">
        <v>137</v>
      </c>
      <c r="E2" s="26">
        <v>24</v>
      </c>
      <c r="F2" s="26">
        <v>9</v>
      </c>
      <c r="G2" s="26">
        <v>7</v>
      </c>
      <c r="H2" s="26">
        <v>10</v>
      </c>
      <c r="I2" s="26">
        <v>13</v>
      </c>
      <c r="J2" s="26">
        <v>12</v>
      </c>
      <c r="K2" s="26">
        <v>9</v>
      </c>
      <c r="L2" s="26">
        <v>9</v>
      </c>
      <c r="M2" s="26">
        <v>11</v>
      </c>
      <c r="N2" s="26">
        <v>9</v>
      </c>
      <c r="O2" s="26">
        <v>6</v>
      </c>
      <c r="P2" s="132"/>
      <c r="Q2" s="25">
        <f>IF(D2="","",SUM(E2:O2)-(P2))</f>
        <v>119</v>
      </c>
      <c r="R2" s="291">
        <v>1</v>
      </c>
      <c r="S2" s="92">
        <f t="shared" ref="S2:S33" si="0">SUM(E2:G2)</f>
        <v>40</v>
      </c>
    </row>
    <row r="3" spans="1:20" ht="15.75" customHeight="1" x14ac:dyDescent="0.25">
      <c r="A3" s="67">
        <v>14</v>
      </c>
      <c r="B3" s="40" t="s">
        <v>80</v>
      </c>
      <c r="C3" s="40" t="s">
        <v>81</v>
      </c>
      <c r="D3" s="22" t="s">
        <v>126</v>
      </c>
      <c r="E3" s="40">
        <v>17</v>
      </c>
      <c r="F3" s="40">
        <v>15</v>
      </c>
      <c r="G3" s="40">
        <v>7</v>
      </c>
      <c r="H3" s="40">
        <v>9</v>
      </c>
      <c r="I3" s="40">
        <v>12</v>
      </c>
      <c r="J3" s="40">
        <v>13</v>
      </c>
      <c r="K3" s="40">
        <v>8</v>
      </c>
      <c r="L3" s="40">
        <v>10</v>
      </c>
      <c r="M3" s="40">
        <v>9</v>
      </c>
      <c r="N3" s="40">
        <v>6</v>
      </c>
      <c r="O3" s="40">
        <v>3</v>
      </c>
      <c r="P3" s="123"/>
      <c r="Q3" s="25">
        <f>IF(D3="","",SUM(E3:O3)-(P3))</f>
        <v>109</v>
      </c>
      <c r="R3" s="291">
        <v>2</v>
      </c>
      <c r="S3" s="92">
        <f t="shared" si="0"/>
        <v>39</v>
      </c>
    </row>
    <row r="4" spans="1:20" ht="15.75" customHeight="1" x14ac:dyDescent="0.25">
      <c r="A4" s="67">
        <v>29</v>
      </c>
      <c r="B4" s="40" t="s">
        <v>61</v>
      </c>
      <c r="C4" s="40" t="s">
        <v>62</v>
      </c>
      <c r="D4" s="22" t="s">
        <v>143</v>
      </c>
      <c r="E4" s="26">
        <v>20</v>
      </c>
      <c r="F4" s="26">
        <v>9</v>
      </c>
      <c r="G4" s="26">
        <v>6</v>
      </c>
      <c r="H4" s="26">
        <v>9</v>
      </c>
      <c r="I4" s="26">
        <v>12</v>
      </c>
      <c r="J4" s="26">
        <v>12</v>
      </c>
      <c r="K4" s="26">
        <v>8</v>
      </c>
      <c r="L4" s="26">
        <v>9</v>
      </c>
      <c r="M4" s="26">
        <v>10</v>
      </c>
      <c r="N4" s="26">
        <v>8</v>
      </c>
      <c r="O4" s="26">
        <v>3</v>
      </c>
      <c r="P4" s="132"/>
      <c r="Q4" s="25">
        <f>IF(D4="","",SUM(E4:O4)-(P4))</f>
        <v>106</v>
      </c>
      <c r="R4" s="291">
        <v>3</v>
      </c>
      <c r="S4" s="92">
        <f t="shared" si="0"/>
        <v>35</v>
      </c>
    </row>
    <row r="5" spans="1:20" ht="15.75" customHeight="1" x14ac:dyDescent="0.25">
      <c r="A5" s="67">
        <v>28</v>
      </c>
      <c r="B5" s="40" t="s">
        <v>95</v>
      </c>
      <c r="C5" s="40" t="s">
        <v>96</v>
      </c>
      <c r="D5" s="22" t="s">
        <v>139</v>
      </c>
      <c r="E5" s="40">
        <v>15</v>
      </c>
      <c r="F5" s="40">
        <v>11</v>
      </c>
      <c r="G5" s="40">
        <v>6</v>
      </c>
      <c r="H5" s="40">
        <v>9</v>
      </c>
      <c r="I5" s="40">
        <v>10</v>
      </c>
      <c r="J5" s="40">
        <v>12</v>
      </c>
      <c r="K5" s="40">
        <v>12</v>
      </c>
      <c r="L5" s="40">
        <v>7</v>
      </c>
      <c r="M5" s="40">
        <v>10</v>
      </c>
      <c r="N5" s="40">
        <v>9</v>
      </c>
      <c r="O5" s="40"/>
      <c r="P5" s="123"/>
      <c r="Q5" s="25">
        <f>IF(D5="","",SUM(E5:O5)-(P5))</f>
        <v>101</v>
      </c>
      <c r="R5" s="122">
        <v>4</v>
      </c>
      <c r="S5" s="92">
        <f t="shared" si="0"/>
        <v>32</v>
      </c>
    </row>
    <row r="6" spans="1:20" ht="15.75" customHeight="1" x14ac:dyDescent="0.25">
      <c r="A6" s="67">
        <v>22</v>
      </c>
      <c r="B6" s="40" t="s">
        <v>75</v>
      </c>
      <c r="C6" s="40" t="s">
        <v>76</v>
      </c>
      <c r="D6" s="22" t="s">
        <v>120</v>
      </c>
      <c r="E6" s="40">
        <v>19</v>
      </c>
      <c r="F6" s="40">
        <v>9</v>
      </c>
      <c r="G6" s="40"/>
      <c r="H6" s="40">
        <v>9</v>
      </c>
      <c r="I6" s="40">
        <v>11</v>
      </c>
      <c r="J6" s="40">
        <v>14</v>
      </c>
      <c r="K6" s="40">
        <v>7</v>
      </c>
      <c r="L6" s="40">
        <v>9</v>
      </c>
      <c r="M6" s="40">
        <v>10</v>
      </c>
      <c r="N6" s="40">
        <v>9</v>
      </c>
      <c r="O6" s="40">
        <v>3</v>
      </c>
      <c r="P6" s="123"/>
      <c r="Q6" s="25">
        <f>IF(D6="","",SUM(E6:O6)-(P6))</f>
        <v>100</v>
      </c>
      <c r="R6" s="122">
        <v>5</v>
      </c>
      <c r="S6" s="92">
        <f t="shared" si="0"/>
        <v>28</v>
      </c>
    </row>
    <row r="7" spans="1:20" ht="15.75" customHeight="1" x14ac:dyDescent="0.25">
      <c r="A7" s="67">
        <v>26</v>
      </c>
      <c r="B7" s="40" t="s">
        <v>95</v>
      </c>
      <c r="C7" s="40" t="s">
        <v>96</v>
      </c>
      <c r="D7" s="22" t="s">
        <v>138</v>
      </c>
      <c r="E7" s="26">
        <v>15</v>
      </c>
      <c r="F7" s="26">
        <v>10</v>
      </c>
      <c r="G7" s="26">
        <v>6</v>
      </c>
      <c r="H7" s="26">
        <v>9</v>
      </c>
      <c r="I7" s="26">
        <v>10</v>
      </c>
      <c r="J7" s="26">
        <v>12</v>
      </c>
      <c r="K7" s="26">
        <v>9</v>
      </c>
      <c r="L7" s="26">
        <v>8</v>
      </c>
      <c r="M7" s="26">
        <v>12</v>
      </c>
      <c r="N7" s="26">
        <v>9</v>
      </c>
      <c r="O7" s="26"/>
      <c r="P7" s="132"/>
      <c r="Q7" s="25">
        <f>IF(D7="","",SUM(E7:O7)-(P7))</f>
        <v>100</v>
      </c>
      <c r="R7" s="40">
        <v>6</v>
      </c>
      <c r="S7" s="92">
        <f t="shared" si="0"/>
        <v>31</v>
      </c>
    </row>
    <row r="8" spans="1:20" ht="15.75" customHeight="1" x14ac:dyDescent="0.25">
      <c r="A8" s="67">
        <v>2</v>
      </c>
      <c r="B8" s="40" t="s">
        <v>95</v>
      </c>
      <c r="C8" s="40" t="s">
        <v>96</v>
      </c>
      <c r="D8" s="22" t="s">
        <v>111</v>
      </c>
      <c r="E8" s="26">
        <v>14</v>
      </c>
      <c r="F8" s="26">
        <v>9</v>
      </c>
      <c r="G8" s="26">
        <v>6</v>
      </c>
      <c r="H8" s="26">
        <v>8</v>
      </c>
      <c r="I8" s="26">
        <v>12</v>
      </c>
      <c r="J8" s="26">
        <v>13</v>
      </c>
      <c r="K8" s="26">
        <v>9</v>
      </c>
      <c r="L8" s="26">
        <v>9</v>
      </c>
      <c r="M8" s="26">
        <v>9</v>
      </c>
      <c r="N8" s="26">
        <v>9</v>
      </c>
      <c r="O8" s="26"/>
      <c r="P8" s="132"/>
      <c r="Q8" s="25">
        <f>IF(D8="","",SUM(E8:O8)-(P8))</f>
        <v>98</v>
      </c>
      <c r="R8" s="40">
        <v>7</v>
      </c>
      <c r="S8" s="92">
        <f t="shared" si="0"/>
        <v>29</v>
      </c>
    </row>
    <row r="9" spans="1:20" ht="15.75" customHeight="1" x14ac:dyDescent="0.25">
      <c r="A9" s="67">
        <v>1</v>
      </c>
      <c r="B9" s="40" t="s">
        <v>95</v>
      </c>
      <c r="C9" s="40" t="s">
        <v>96</v>
      </c>
      <c r="D9" s="22" t="s">
        <v>110</v>
      </c>
      <c r="E9" s="40">
        <v>14</v>
      </c>
      <c r="F9" s="40">
        <v>9</v>
      </c>
      <c r="G9" s="40">
        <v>6</v>
      </c>
      <c r="H9" s="40">
        <v>9</v>
      </c>
      <c r="I9" s="40">
        <v>12</v>
      </c>
      <c r="J9" s="40">
        <v>12</v>
      </c>
      <c r="K9" s="40">
        <v>9</v>
      </c>
      <c r="L9" s="40">
        <v>9</v>
      </c>
      <c r="M9" s="40">
        <v>8</v>
      </c>
      <c r="N9" s="40">
        <v>6</v>
      </c>
      <c r="O9" s="40"/>
      <c r="P9" s="123"/>
      <c r="Q9" s="25">
        <f>IF(D9="","",SUM(E9:O9)-(P9))</f>
        <v>94</v>
      </c>
      <c r="R9" s="40">
        <v>8</v>
      </c>
      <c r="S9" s="92">
        <f t="shared" si="0"/>
        <v>29</v>
      </c>
    </row>
    <row r="10" spans="1:20" ht="15.75" customHeight="1" x14ac:dyDescent="0.25">
      <c r="A10" s="67">
        <v>43</v>
      </c>
      <c r="B10" s="40" t="s">
        <v>72</v>
      </c>
      <c r="C10" s="40" t="s">
        <v>73</v>
      </c>
      <c r="D10" s="22" t="s">
        <v>154</v>
      </c>
      <c r="E10" s="26">
        <v>12</v>
      </c>
      <c r="F10" s="26">
        <v>12</v>
      </c>
      <c r="G10" s="26">
        <v>0</v>
      </c>
      <c r="H10" s="26">
        <v>9</v>
      </c>
      <c r="I10" s="26">
        <v>13</v>
      </c>
      <c r="J10" s="26">
        <v>9</v>
      </c>
      <c r="K10" s="26">
        <v>9</v>
      </c>
      <c r="L10" s="26">
        <v>9</v>
      </c>
      <c r="M10" s="26">
        <v>10</v>
      </c>
      <c r="N10" s="26">
        <v>10</v>
      </c>
      <c r="O10" s="26"/>
      <c r="P10" s="132"/>
      <c r="Q10" s="25">
        <f>IF(D10="","",SUM(E10:O10)-(P10))</f>
        <v>93</v>
      </c>
      <c r="R10" s="40">
        <v>9</v>
      </c>
      <c r="S10" s="92">
        <f t="shared" si="0"/>
        <v>24</v>
      </c>
    </row>
    <row r="11" spans="1:20" ht="15.75" customHeight="1" x14ac:dyDescent="0.25">
      <c r="A11" s="67">
        <v>16</v>
      </c>
      <c r="B11" s="40" t="s">
        <v>80</v>
      </c>
      <c r="C11" s="40" t="s">
        <v>81</v>
      </c>
      <c r="D11" s="22" t="s">
        <v>128</v>
      </c>
      <c r="E11" s="40">
        <v>14</v>
      </c>
      <c r="F11" s="40">
        <v>12</v>
      </c>
      <c r="G11" s="40"/>
      <c r="H11" s="40">
        <v>9</v>
      </c>
      <c r="I11" s="40">
        <v>10</v>
      </c>
      <c r="J11" s="40">
        <v>13</v>
      </c>
      <c r="K11" s="40">
        <v>10</v>
      </c>
      <c r="L11" s="40">
        <v>9</v>
      </c>
      <c r="M11" s="40">
        <v>9</v>
      </c>
      <c r="N11" s="40">
        <v>6</v>
      </c>
      <c r="O11" s="40"/>
      <c r="P11" s="123"/>
      <c r="Q11" s="25">
        <f>IF(D11="","",SUM(E11:O11)-(P11))</f>
        <v>92</v>
      </c>
      <c r="R11" s="40">
        <v>10</v>
      </c>
      <c r="S11" s="92">
        <f t="shared" si="0"/>
        <v>26</v>
      </c>
    </row>
    <row r="12" spans="1:20" ht="15.75" customHeight="1" x14ac:dyDescent="0.25">
      <c r="A12" s="67">
        <v>18</v>
      </c>
      <c r="B12" s="40" t="s">
        <v>65</v>
      </c>
      <c r="C12" s="40" t="s">
        <v>66</v>
      </c>
      <c r="D12" s="22" t="s">
        <v>133</v>
      </c>
      <c r="E12" s="40">
        <v>12</v>
      </c>
      <c r="F12" s="40">
        <v>9</v>
      </c>
      <c r="G12" s="40"/>
      <c r="H12" s="40">
        <v>8</v>
      </c>
      <c r="I12" s="40">
        <v>13</v>
      </c>
      <c r="J12" s="40">
        <v>14</v>
      </c>
      <c r="K12" s="40">
        <v>9</v>
      </c>
      <c r="L12" s="40">
        <v>10</v>
      </c>
      <c r="M12" s="40">
        <v>9</v>
      </c>
      <c r="N12" s="40">
        <v>7</v>
      </c>
      <c r="O12" s="40"/>
      <c r="P12" s="123"/>
      <c r="Q12" s="25">
        <f>IF(D12="","",SUM(E12:O12)-(P12))</f>
        <v>91</v>
      </c>
      <c r="R12" s="40">
        <v>11</v>
      </c>
      <c r="S12" s="92">
        <f t="shared" si="0"/>
        <v>21</v>
      </c>
    </row>
    <row r="13" spans="1:20" ht="15.75" customHeight="1" x14ac:dyDescent="0.25">
      <c r="A13" s="67">
        <v>31</v>
      </c>
      <c r="B13" s="40" t="s">
        <v>61</v>
      </c>
      <c r="C13" s="40" t="s">
        <v>62</v>
      </c>
      <c r="D13" s="22" t="s">
        <v>173</v>
      </c>
      <c r="E13" s="40">
        <v>15</v>
      </c>
      <c r="F13" s="40">
        <v>0</v>
      </c>
      <c r="G13" s="40">
        <v>6</v>
      </c>
      <c r="H13" s="40">
        <v>9</v>
      </c>
      <c r="I13" s="40">
        <v>15</v>
      </c>
      <c r="J13" s="40">
        <v>12</v>
      </c>
      <c r="K13" s="40">
        <v>7</v>
      </c>
      <c r="L13" s="40">
        <v>8</v>
      </c>
      <c r="M13" s="40">
        <v>11</v>
      </c>
      <c r="N13" s="40">
        <v>7</v>
      </c>
      <c r="O13" s="40"/>
      <c r="P13" s="123"/>
      <c r="Q13" s="25">
        <f>IF(D13="","",SUM(E13:O13)-(P13))</f>
        <v>90</v>
      </c>
      <c r="R13" s="40">
        <v>12</v>
      </c>
      <c r="S13" s="92">
        <f t="shared" si="0"/>
        <v>21</v>
      </c>
    </row>
    <row r="14" spans="1:20" ht="15.75" customHeight="1" x14ac:dyDescent="0.25">
      <c r="A14" s="67">
        <v>40</v>
      </c>
      <c r="B14" s="40" t="s">
        <v>103</v>
      </c>
      <c r="C14" s="40" t="s">
        <v>104</v>
      </c>
      <c r="D14" s="22" t="s">
        <v>112</v>
      </c>
      <c r="E14" s="26">
        <v>12</v>
      </c>
      <c r="F14" s="26">
        <v>11</v>
      </c>
      <c r="G14" s="26">
        <v>0</v>
      </c>
      <c r="H14" s="26">
        <v>9</v>
      </c>
      <c r="I14" s="26">
        <v>9</v>
      </c>
      <c r="J14" s="26">
        <v>11</v>
      </c>
      <c r="K14" s="26">
        <v>9</v>
      </c>
      <c r="L14" s="26">
        <v>9</v>
      </c>
      <c r="M14" s="26">
        <v>12</v>
      </c>
      <c r="N14" s="26">
        <v>6</v>
      </c>
      <c r="O14" s="26"/>
      <c r="P14" s="123"/>
      <c r="Q14" s="25">
        <f>IF(D14="","",SUM(E14:O14)-(P14))</f>
        <v>88</v>
      </c>
      <c r="R14" s="40">
        <v>13</v>
      </c>
      <c r="S14" s="92">
        <f t="shared" si="0"/>
        <v>23</v>
      </c>
    </row>
    <row r="15" spans="1:20" ht="15.75" customHeight="1" x14ac:dyDescent="0.25">
      <c r="A15" s="67">
        <v>38</v>
      </c>
      <c r="B15" s="40" t="s">
        <v>103</v>
      </c>
      <c r="C15" s="40" t="s">
        <v>104</v>
      </c>
      <c r="D15" s="22" t="s">
        <v>149</v>
      </c>
      <c r="E15" s="40">
        <v>16</v>
      </c>
      <c r="F15" s="40">
        <v>0</v>
      </c>
      <c r="G15" s="40">
        <v>0</v>
      </c>
      <c r="H15" s="40">
        <v>9</v>
      </c>
      <c r="I15" s="40">
        <v>11</v>
      </c>
      <c r="J15" s="40">
        <v>12</v>
      </c>
      <c r="K15" s="40">
        <v>10</v>
      </c>
      <c r="L15" s="40">
        <v>9</v>
      </c>
      <c r="M15" s="40">
        <v>11</v>
      </c>
      <c r="N15" s="40">
        <v>6</v>
      </c>
      <c r="O15" s="40"/>
      <c r="P15" s="123"/>
      <c r="Q15" s="25">
        <f>IF(D15="","",SUM(E15:O15)-(P15))</f>
        <v>84</v>
      </c>
      <c r="R15" s="40">
        <v>14</v>
      </c>
      <c r="S15" s="92">
        <f t="shared" si="0"/>
        <v>16</v>
      </c>
    </row>
    <row r="16" spans="1:20" ht="15.75" customHeight="1" x14ac:dyDescent="0.25">
      <c r="A16" s="67">
        <v>9</v>
      </c>
      <c r="B16" s="40" t="s">
        <v>91</v>
      </c>
      <c r="C16" s="40" t="s">
        <v>94</v>
      </c>
      <c r="D16" s="22" t="s">
        <v>122</v>
      </c>
      <c r="E16" s="26"/>
      <c r="F16" s="26">
        <v>9</v>
      </c>
      <c r="G16" s="26">
        <v>6</v>
      </c>
      <c r="H16" s="26">
        <v>9</v>
      </c>
      <c r="I16" s="26">
        <v>15</v>
      </c>
      <c r="J16" s="26">
        <v>12</v>
      </c>
      <c r="K16" s="26">
        <v>9</v>
      </c>
      <c r="L16" s="26">
        <v>9</v>
      </c>
      <c r="M16" s="26">
        <v>8</v>
      </c>
      <c r="N16" s="26">
        <v>7</v>
      </c>
      <c r="O16" s="26"/>
      <c r="P16" s="132"/>
      <c r="Q16" s="25">
        <f>IF(D16="","",SUM(E16:O16)-(P16))</f>
        <v>84</v>
      </c>
      <c r="R16" s="40">
        <v>15</v>
      </c>
      <c r="S16" s="92">
        <f t="shared" si="0"/>
        <v>15</v>
      </c>
    </row>
    <row r="17" spans="1:19" ht="15.75" customHeight="1" x14ac:dyDescent="0.25">
      <c r="A17" s="67">
        <v>37</v>
      </c>
      <c r="B17" s="40" t="s">
        <v>103</v>
      </c>
      <c r="C17" s="40" t="s">
        <v>104</v>
      </c>
      <c r="D17" s="22" t="s">
        <v>140</v>
      </c>
      <c r="E17" s="40">
        <v>0</v>
      </c>
      <c r="F17" s="40">
        <v>13</v>
      </c>
      <c r="G17" s="40">
        <v>0</v>
      </c>
      <c r="H17" s="40">
        <v>10</v>
      </c>
      <c r="I17" s="40">
        <v>12</v>
      </c>
      <c r="J17" s="40">
        <v>12</v>
      </c>
      <c r="K17" s="40">
        <v>8</v>
      </c>
      <c r="L17" s="40">
        <v>10</v>
      </c>
      <c r="M17" s="40">
        <v>12</v>
      </c>
      <c r="N17" s="40">
        <v>6</v>
      </c>
      <c r="O17" s="40"/>
      <c r="P17" s="123"/>
      <c r="Q17" s="25">
        <f>IF(D17="","",SUM(E17:O17)-(P17))</f>
        <v>83</v>
      </c>
      <c r="R17" s="40">
        <v>16</v>
      </c>
      <c r="S17" s="92">
        <f t="shared" si="0"/>
        <v>13</v>
      </c>
    </row>
    <row r="18" spans="1:19" ht="15.75" customHeight="1" x14ac:dyDescent="0.25">
      <c r="A18" s="67">
        <v>3</v>
      </c>
      <c r="B18" s="40" t="s">
        <v>95</v>
      </c>
      <c r="C18" s="40" t="s">
        <v>96</v>
      </c>
      <c r="D18" s="22" t="s">
        <v>112</v>
      </c>
      <c r="E18" s="40">
        <v>13</v>
      </c>
      <c r="F18" s="40">
        <v>12</v>
      </c>
      <c r="G18" s="40"/>
      <c r="H18" s="40">
        <v>9</v>
      </c>
      <c r="I18" s="40"/>
      <c r="J18" s="40">
        <v>12</v>
      </c>
      <c r="K18" s="40">
        <v>8</v>
      </c>
      <c r="L18" s="40">
        <v>10</v>
      </c>
      <c r="M18" s="40">
        <v>8</v>
      </c>
      <c r="N18" s="40">
        <v>9</v>
      </c>
      <c r="O18" s="40"/>
      <c r="P18" s="123"/>
      <c r="Q18" s="25">
        <f>IF(D18="","",SUM(E18:O18)-(P18))</f>
        <v>81</v>
      </c>
      <c r="R18" s="40">
        <v>17</v>
      </c>
      <c r="S18" s="92">
        <f t="shared" si="0"/>
        <v>25</v>
      </c>
    </row>
    <row r="19" spans="1:19" ht="15.75" customHeight="1" x14ac:dyDescent="0.25">
      <c r="A19" s="67">
        <v>15</v>
      </c>
      <c r="B19" s="40" t="s">
        <v>80</v>
      </c>
      <c r="C19" s="40" t="s">
        <v>81</v>
      </c>
      <c r="D19" s="22" t="s">
        <v>127</v>
      </c>
      <c r="E19" s="40">
        <v>13</v>
      </c>
      <c r="F19" s="40">
        <v>12</v>
      </c>
      <c r="G19" s="40"/>
      <c r="H19" s="40">
        <v>9</v>
      </c>
      <c r="I19" s="40"/>
      <c r="J19" s="40">
        <v>12</v>
      </c>
      <c r="K19" s="40">
        <v>9</v>
      </c>
      <c r="L19" s="40">
        <v>9</v>
      </c>
      <c r="M19" s="40">
        <v>10</v>
      </c>
      <c r="N19" s="40">
        <v>7</v>
      </c>
      <c r="O19" s="40"/>
      <c r="P19" s="123"/>
      <c r="Q19" s="25">
        <f>IF(D19="","",SUM(E19:O19)-(P19))</f>
        <v>81</v>
      </c>
      <c r="R19" s="40">
        <v>18</v>
      </c>
      <c r="S19" s="92">
        <f t="shared" si="0"/>
        <v>25</v>
      </c>
    </row>
    <row r="20" spans="1:19" ht="15.75" customHeight="1" x14ac:dyDescent="0.25">
      <c r="A20" s="67">
        <v>17</v>
      </c>
      <c r="B20" s="40" t="s">
        <v>65</v>
      </c>
      <c r="C20" s="40" t="s">
        <v>66</v>
      </c>
      <c r="D20" s="22" t="s">
        <v>132</v>
      </c>
      <c r="E20" s="26">
        <v>13</v>
      </c>
      <c r="F20" s="26">
        <v>10</v>
      </c>
      <c r="G20" s="26"/>
      <c r="H20" s="26">
        <v>9</v>
      </c>
      <c r="I20" s="26"/>
      <c r="J20" s="26">
        <v>14</v>
      </c>
      <c r="K20" s="26">
        <v>8</v>
      </c>
      <c r="L20" s="26">
        <v>9</v>
      </c>
      <c r="M20" s="26">
        <v>10</v>
      </c>
      <c r="N20" s="26">
        <v>8</v>
      </c>
      <c r="O20" s="26"/>
      <c r="P20" s="132"/>
      <c r="Q20" s="25">
        <f>IF(D20="","",SUM(E20:O20)-(P20))</f>
        <v>81</v>
      </c>
      <c r="R20" s="40">
        <v>19</v>
      </c>
      <c r="S20" s="92">
        <f t="shared" si="0"/>
        <v>23</v>
      </c>
    </row>
    <row r="21" spans="1:19" ht="15.75" customHeight="1" x14ac:dyDescent="0.25">
      <c r="A21" s="67">
        <v>20</v>
      </c>
      <c r="B21" s="40" t="s">
        <v>65</v>
      </c>
      <c r="C21" s="40" t="s">
        <v>66</v>
      </c>
      <c r="D21" s="22" t="s">
        <v>134</v>
      </c>
      <c r="E21" s="26">
        <v>12</v>
      </c>
      <c r="F21" s="26">
        <v>10</v>
      </c>
      <c r="G21" s="26"/>
      <c r="H21" s="26">
        <v>9</v>
      </c>
      <c r="I21" s="26"/>
      <c r="J21" s="26">
        <v>14</v>
      </c>
      <c r="K21" s="26">
        <v>9</v>
      </c>
      <c r="L21" s="26">
        <v>10</v>
      </c>
      <c r="M21" s="26">
        <v>9</v>
      </c>
      <c r="N21" s="26">
        <v>7</v>
      </c>
      <c r="O21" s="26"/>
      <c r="P21" s="132"/>
      <c r="Q21" s="25">
        <f>IF(D21="","",SUM(E21:O21)-(P21))</f>
        <v>80</v>
      </c>
      <c r="R21" s="40">
        <v>20</v>
      </c>
      <c r="S21" s="92">
        <f t="shared" si="0"/>
        <v>22</v>
      </c>
    </row>
    <row r="22" spans="1:19" ht="15.75" customHeight="1" x14ac:dyDescent="0.25">
      <c r="A22" s="67">
        <v>19</v>
      </c>
      <c r="B22" s="40" t="s">
        <v>65</v>
      </c>
      <c r="C22" s="40" t="s">
        <v>66</v>
      </c>
      <c r="D22" s="22" t="s">
        <v>108</v>
      </c>
      <c r="E22" s="26">
        <v>14</v>
      </c>
      <c r="F22" s="26">
        <v>10</v>
      </c>
      <c r="G22" s="26"/>
      <c r="H22" s="26">
        <v>8</v>
      </c>
      <c r="I22" s="26"/>
      <c r="J22" s="26">
        <v>13</v>
      </c>
      <c r="K22" s="26">
        <v>9</v>
      </c>
      <c r="L22" s="26">
        <v>8</v>
      </c>
      <c r="M22" s="26">
        <v>9</v>
      </c>
      <c r="N22" s="26">
        <v>7</v>
      </c>
      <c r="O22" s="26"/>
      <c r="P22" s="132"/>
      <c r="Q22" s="25">
        <f>IF(D22="","",SUM(E22:O22)-(P22))</f>
        <v>78</v>
      </c>
      <c r="R22" s="40">
        <v>21</v>
      </c>
      <c r="S22" s="92">
        <f t="shared" si="0"/>
        <v>24</v>
      </c>
    </row>
    <row r="23" spans="1:19" ht="15.75" customHeight="1" x14ac:dyDescent="0.25">
      <c r="A23" s="67">
        <v>45</v>
      </c>
      <c r="B23" s="40" t="s">
        <v>72</v>
      </c>
      <c r="C23" s="40" t="s">
        <v>73</v>
      </c>
      <c r="D23" s="22" t="s">
        <v>155</v>
      </c>
      <c r="E23" s="40">
        <v>16</v>
      </c>
      <c r="F23" s="40">
        <v>9</v>
      </c>
      <c r="G23" s="40">
        <v>0</v>
      </c>
      <c r="H23" s="40">
        <v>8</v>
      </c>
      <c r="I23" s="40">
        <v>0</v>
      </c>
      <c r="J23" s="40">
        <v>12</v>
      </c>
      <c r="K23" s="40">
        <v>6</v>
      </c>
      <c r="L23" s="40">
        <v>8</v>
      </c>
      <c r="M23" s="40">
        <v>9</v>
      </c>
      <c r="N23" s="40">
        <v>9</v>
      </c>
      <c r="O23" s="40"/>
      <c r="P23" s="123"/>
      <c r="Q23" s="25">
        <f>IF(D23="","",SUM(E23:O23)-(P23))</f>
        <v>77</v>
      </c>
      <c r="R23" s="40">
        <v>22</v>
      </c>
      <c r="S23" s="92">
        <f t="shared" si="0"/>
        <v>25</v>
      </c>
    </row>
    <row r="24" spans="1:19" ht="15.75" customHeight="1" x14ac:dyDescent="0.25">
      <c r="A24" s="67">
        <v>21</v>
      </c>
      <c r="B24" s="40" t="s">
        <v>75</v>
      </c>
      <c r="C24" s="40" t="s">
        <v>76</v>
      </c>
      <c r="D24" s="22" t="s">
        <v>126</v>
      </c>
      <c r="E24" s="40">
        <v>15</v>
      </c>
      <c r="F24" s="40"/>
      <c r="G24" s="40"/>
      <c r="H24" s="40">
        <v>8</v>
      </c>
      <c r="I24" s="40">
        <v>12</v>
      </c>
      <c r="J24" s="40">
        <v>9</v>
      </c>
      <c r="K24" s="40">
        <v>6</v>
      </c>
      <c r="L24" s="40">
        <v>9</v>
      </c>
      <c r="M24" s="40">
        <v>9</v>
      </c>
      <c r="N24" s="40">
        <v>6</v>
      </c>
      <c r="O24" s="40"/>
      <c r="P24" s="123"/>
      <c r="Q24" s="25">
        <f>IF(D24="","",SUM(E24:O24)-(P24))</f>
        <v>74</v>
      </c>
      <c r="R24" s="40">
        <v>23</v>
      </c>
      <c r="S24" s="92">
        <f t="shared" si="0"/>
        <v>15</v>
      </c>
    </row>
    <row r="25" spans="1:19" ht="15.75" customHeight="1" x14ac:dyDescent="0.25">
      <c r="A25" s="67">
        <v>34</v>
      </c>
      <c r="B25" s="40" t="s">
        <v>101</v>
      </c>
      <c r="C25" s="40" t="s">
        <v>102</v>
      </c>
      <c r="D25" s="22" t="s">
        <v>147</v>
      </c>
      <c r="E25" s="26">
        <v>0</v>
      </c>
      <c r="F25" s="26">
        <v>9</v>
      </c>
      <c r="G25" s="26">
        <v>0</v>
      </c>
      <c r="H25" s="26">
        <v>8</v>
      </c>
      <c r="I25" s="26">
        <v>9</v>
      </c>
      <c r="J25" s="26">
        <v>14</v>
      </c>
      <c r="K25" s="26">
        <v>6</v>
      </c>
      <c r="L25" s="26">
        <v>10</v>
      </c>
      <c r="M25" s="26">
        <v>8</v>
      </c>
      <c r="N25" s="26">
        <v>10</v>
      </c>
      <c r="O25" s="26"/>
      <c r="P25" s="132"/>
      <c r="Q25" s="25">
        <f>IF(D25="","",SUM(E25:O25)-(P25))</f>
        <v>74</v>
      </c>
      <c r="R25" s="40">
        <v>24</v>
      </c>
      <c r="S25" s="92">
        <f t="shared" si="0"/>
        <v>9</v>
      </c>
    </row>
    <row r="26" spans="1:19" ht="15.75" customHeight="1" x14ac:dyDescent="0.25">
      <c r="A26" s="67">
        <v>39</v>
      </c>
      <c r="B26" s="40" t="s">
        <v>103</v>
      </c>
      <c r="C26" s="40" t="s">
        <v>104</v>
      </c>
      <c r="D26" s="22" t="s">
        <v>150</v>
      </c>
      <c r="E26" s="40">
        <v>0</v>
      </c>
      <c r="F26" s="40">
        <v>0</v>
      </c>
      <c r="G26" s="40">
        <v>0</v>
      </c>
      <c r="H26" s="40">
        <v>9</v>
      </c>
      <c r="I26" s="40">
        <v>12</v>
      </c>
      <c r="J26" s="40">
        <v>13</v>
      </c>
      <c r="K26" s="40">
        <v>9</v>
      </c>
      <c r="L26" s="40">
        <v>13</v>
      </c>
      <c r="M26" s="40">
        <v>10</v>
      </c>
      <c r="N26" s="40">
        <v>8</v>
      </c>
      <c r="O26" s="40"/>
      <c r="P26" s="123"/>
      <c r="Q26" s="25">
        <f>IF(D26="","",SUM(E26:O26)-(P26))</f>
        <v>74</v>
      </c>
      <c r="R26" s="40">
        <v>25</v>
      </c>
      <c r="S26" s="92">
        <f t="shared" si="0"/>
        <v>0</v>
      </c>
    </row>
    <row r="27" spans="1:19" ht="15.75" customHeight="1" x14ac:dyDescent="0.25">
      <c r="A27" s="67">
        <v>4</v>
      </c>
      <c r="B27" s="40" t="s">
        <v>95</v>
      </c>
      <c r="C27" s="40" t="s">
        <v>96</v>
      </c>
      <c r="D27" s="22" t="s">
        <v>113</v>
      </c>
      <c r="E27" s="26"/>
      <c r="F27" s="26">
        <v>9</v>
      </c>
      <c r="G27" s="26">
        <v>7</v>
      </c>
      <c r="H27" s="26">
        <v>9</v>
      </c>
      <c r="I27" s="26"/>
      <c r="J27" s="26">
        <v>12</v>
      </c>
      <c r="K27" s="26">
        <v>9</v>
      </c>
      <c r="L27" s="26">
        <v>9</v>
      </c>
      <c r="M27" s="26">
        <v>9</v>
      </c>
      <c r="N27" s="26">
        <v>10</v>
      </c>
      <c r="O27" s="26"/>
      <c r="P27" s="132"/>
      <c r="Q27" s="25">
        <f>IF(D27="","",SUM(E27:O27)-(P27))</f>
        <v>74</v>
      </c>
      <c r="R27" s="40">
        <v>26</v>
      </c>
      <c r="S27" s="92">
        <f t="shared" si="0"/>
        <v>16</v>
      </c>
    </row>
    <row r="28" spans="1:19" ht="15.75" customHeight="1" x14ac:dyDescent="0.25">
      <c r="A28" s="67">
        <v>44</v>
      </c>
      <c r="B28" s="40" t="s">
        <v>72</v>
      </c>
      <c r="C28" s="40" t="s">
        <v>73</v>
      </c>
      <c r="D28" s="22" t="s">
        <v>118</v>
      </c>
      <c r="E28" s="40">
        <v>0</v>
      </c>
      <c r="F28" s="40">
        <v>9</v>
      </c>
      <c r="G28" s="40">
        <v>6</v>
      </c>
      <c r="H28" s="40">
        <v>10</v>
      </c>
      <c r="I28" s="40">
        <v>0</v>
      </c>
      <c r="J28" s="40">
        <v>12</v>
      </c>
      <c r="K28" s="40">
        <v>9</v>
      </c>
      <c r="L28" s="40">
        <v>9</v>
      </c>
      <c r="M28" s="40">
        <v>12</v>
      </c>
      <c r="N28" s="40">
        <v>6</v>
      </c>
      <c r="O28" s="40"/>
      <c r="P28" s="123"/>
      <c r="Q28" s="25">
        <f>IF(D28="","",SUM(E28:O28)-(P28))</f>
        <v>73</v>
      </c>
      <c r="R28" s="40">
        <v>27</v>
      </c>
      <c r="S28" s="92">
        <f t="shared" si="0"/>
        <v>15</v>
      </c>
    </row>
    <row r="29" spans="1:19" ht="15.75" customHeight="1" x14ac:dyDescent="0.25">
      <c r="A29" s="67">
        <v>25</v>
      </c>
      <c r="B29" s="40" t="s">
        <v>95</v>
      </c>
      <c r="C29" s="40" t="s">
        <v>96</v>
      </c>
      <c r="D29" s="22" t="s">
        <v>137</v>
      </c>
      <c r="E29" s="26">
        <v>12</v>
      </c>
      <c r="F29" s="26">
        <v>9</v>
      </c>
      <c r="G29" s="26"/>
      <c r="H29" s="26">
        <v>8</v>
      </c>
      <c r="I29" s="26"/>
      <c r="J29" s="26">
        <v>9</v>
      </c>
      <c r="K29" s="26">
        <v>9</v>
      </c>
      <c r="L29" s="26">
        <v>7</v>
      </c>
      <c r="M29" s="26">
        <v>9</v>
      </c>
      <c r="N29" s="26">
        <v>8</v>
      </c>
      <c r="O29" s="26"/>
      <c r="P29" s="132"/>
      <c r="Q29" s="25">
        <f>IF(D29="","",SUM(E29:O29)-(P29))</f>
        <v>71</v>
      </c>
      <c r="R29" s="40">
        <v>28</v>
      </c>
      <c r="S29" s="92">
        <f t="shared" si="0"/>
        <v>21</v>
      </c>
    </row>
    <row r="30" spans="1:19" ht="15.75" customHeight="1" x14ac:dyDescent="0.25">
      <c r="A30" s="67">
        <v>36</v>
      </c>
      <c r="B30" s="40" t="s">
        <v>101</v>
      </c>
      <c r="C30" s="40" t="s">
        <v>102</v>
      </c>
      <c r="D30" s="22" t="s">
        <v>11</v>
      </c>
      <c r="E30" s="26">
        <v>0</v>
      </c>
      <c r="F30" s="26">
        <v>9</v>
      </c>
      <c r="G30" s="26">
        <v>6</v>
      </c>
      <c r="H30" s="26">
        <v>9</v>
      </c>
      <c r="I30" s="26">
        <v>0</v>
      </c>
      <c r="J30" s="26">
        <v>12</v>
      </c>
      <c r="K30" s="26">
        <v>9</v>
      </c>
      <c r="L30" s="26">
        <v>9</v>
      </c>
      <c r="M30" s="26">
        <v>7</v>
      </c>
      <c r="N30" s="26">
        <v>9</v>
      </c>
      <c r="O30" s="26"/>
      <c r="P30" s="132"/>
      <c r="Q30" s="25">
        <f>IF(D30="","",SUM(E30:O30)-(P30))</f>
        <v>70</v>
      </c>
      <c r="R30" s="40">
        <v>29</v>
      </c>
      <c r="S30" s="92">
        <f t="shared" si="0"/>
        <v>15</v>
      </c>
    </row>
    <row r="31" spans="1:19" ht="15.75" customHeight="1" x14ac:dyDescent="0.25">
      <c r="A31" s="67">
        <v>32</v>
      </c>
      <c r="B31" s="40" t="s">
        <v>61</v>
      </c>
      <c r="C31" s="40" t="s">
        <v>62</v>
      </c>
      <c r="D31" s="22" t="s">
        <v>145</v>
      </c>
      <c r="E31" s="40">
        <v>17</v>
      </c>
      <c r="F31" s="40">
        <v>0</v>
      </c>
      <c r="G31" s="40">
        <v>0</v>
      </c>
      <c r="H31" s="40">
        <v>9</v>
      </c>
      <c r="I31" s="40">
        <v>0</v>
      </c>
      <c r="J31" s="40">
        <v>12</v>
      </c>
      <c r="K31" s="40">
        <v>7</v>
      </c>
      <c r="L31" s="40">
        <v>8</v>
      </c>
      <c r="M31" s="40">
        <v>8</v>
      </c>
      <c r="N31" s="40">
        <v>8</v>
      </c>
      <c r="O31" s="40"/>
      <c r="P31" s="123"/>
      <c r="Q31" s="25">
        <f>IF(D31="","",SUM(E31:O31)-(P31))</f>
        <v>69</v>
      </c>
      <c r="R31" s="40">
        <v>30</v>
      </c>
      <c r="S31" s="92">
        <f t="shared" si="0"/>
        <v>17</v>
      </c>
    </row>
    <row r="32" spans="1:19" ht="15.75" customHeight="1" x14ac:dyDescent="0.25">
      <c r="A32" s="67">
        <v>8</v>
      </c>
      <c r="B32" s="40" t="s">
        <v>101</v>
      </c>
      <c r="C32" s="40" t="s">
        <v>102</v>
      </c>
      <c r="D32" s="22" t="s">
        <v>117</v>
      </c>
      <c r="E32" s="40"/>
      <c r="F32" s="40">
        <v>9</v>
      </c>
      <c r="G32" s="40"/>
      <c r="H32" s="40">
        <v>8</v>
      </c>
      <c r="I32" s="40"/>
      <c r="J32" s="40">
        <v>15</v>
      </c>
      <c r="K32" s="40">
        <v>7</v>
      </c>
      <c r="L32" s="40">
        <v>10</v>
      </c>
      <c r="M32" s="40">
        <v>9</v>
      </c>
      <c r="N32" s="40">
        <v>9</v>
      </c>
      <c r="O32" s="40"/>
      <c r="P32" s="123"/>
      <c r="Q32" s="25">
        <f>IF(D32="","",SUM(E32:O32)-(P32))</f>
        <v>67</v>
      </c>
      <c r="R32" s="40">
        <v>31</v>
      </c>
      <c r="S32" s="92">
        <f t="shared" si="0"/>
        <v>9</v>
      </c>
    </row>
    <row r="33" spans="1:19" ht="15.75" customHeight="1" x14ac:dyDescent="0.25">
      <c r="A33" s="67">
        <v>42</v>
      </c>
      <c r="B33" s="40" t="s">
        <v>151</v>
      </c>
      <c r="C33" s="40" t="s">
        <v>98</v>
      </c>
      <c r="D33" s="22" t="s">
        <v>153</v>
      </c>
      <c r="E33" s="26">
        <v>0</v>
      </c>
      <c r="F33" s="26">
        <v>0</v>
      </c>
      <c r="G33" s="26">
        <v>0</v>
      </c>
      <c r="H33" s="26">
        <v>8</v>
      </c>
      <c r="I33" s="26">
        <v>14</v>
      </c>
      <c r="J33" s="26">
        <v>12</v>
      </c>
      <c r="K33" s="26">
        <v>9</v>
      </c>
      <c r="L33" s="26">
        <v>9</v>
      </c>
      <c r="M33" s="26">
        <v>8</v>
      </c>
      <c r="N33" s="26">
        <v>6</v>
      </c>
      <c r="O33" s="26"/>
      <c r="P33" s="132"/>
      <c r="Q33" s="25">
        <f>IF(D33="","",SUM(E33:O33)-(P33))</f>
        <v>66</v>
      </c>
      <c r="R33" s="40">
        <v>32</v>
      </c>
      <c r="S33" s="92">
        <f t="shared" si="0"/>
        <v>0</v>
      </c>
    </row>
    <row r="34" spans="1:19" ht="15.75" customHeight="1" x14ac:dyDescent="0.25">
      <c r="A34" s="67">
        <v>5</v>
      </c>
      <c r="B34" s="40" t="s">
        <v>101</v>
      </c>
      <c r="C34" s="40" t="s">
        <v>102</v>
      </c>
      <c r="D34" s="22" t="s">
        <v>114</v>
      </c>
      <c r="E34" s="26"/>
      <c r="F34" s="26">
        <v>10</v>
      </c>
      <c r="G34" s="26"/>
      <c r="H34" s="26">
        <v>8</v>
      </c>
      <c r="I34" s="26"/>
      <c r="J34" s="26">
        <v>14</v>
      </c>
      <c r="K34" s="26">
        <v>7</v>
      </c>
      <c r="L34" s="26">
        <v>8</v>
      </c>
      <c r="M34" s="26">
        <v>10</v>
      </c>
      <c r="N34" s="26">
        <v>9</v>
      </c>
      <c r="O34" s="26"/>
      <c r="P34" s="132"/>
      <c r="Q34" s="25">
        <f>IF(D34="","",SUM(E34:O34)-(P34))</f>
        <v>66</v>
      </c>
      <c r="R34" s="40">
        <v>33</v>
      </c>
      <c r="S34" s="92">
        <f t="shared" ref="S34:S47" si="1">SUM(E34:G34)</f>
        <v>10</v>
      </c>
    </row>
    <row r="35" spans="1:19" ht="15.75" customHeight="1" x14ac:dyDescent="0.25">
      <c r="A35" s="67">
        <v>7</v>
      </c>
      <c r="B35" s="40" t="s">
        <v>101</v>
      </c>
      <c r="C35" s="40" t="s">
        <v>102</v>
      </c>
      <c r="D35" s="22" t="s">
        <v>116</v>
      </c>
      <c r="E35" s="40"/>
      <c r="F35" s="40">
        <v>9</v>
      </c>
      <c r="G35" s="40"/>
      <c r="H35" s="40">
        <v>9</v>
      </c>
      <c r="I35" s="40"/>
      <c r="J35" s="40">
        <v>15</v>
      </c>
      <c r="K35" s="40">
        <v>6</v>
      </c>
      <c r="L35" s="40">
        <v>9</v>
      </c>
      <c r="M35" s="40">
        <v>9</v>
      </c>
      <c r="N35" s="40">
        <v>9</v>
      </c>
      <c r="O35" s="40"/>
      <c r="P35" s="123"/>
      <c r="Q35" s="25">
        <f>IF(D35="","",SUM(E35:O35)-(P35))</f>
        <v>66</v>
      </c>
      <c r="R35" s="40">
        <v>34</v>
      </c>
      <c r="S35" s="92">
        <f t="shared" si="1"/>
        <v>9</v>
      </c>
    </row>
    <row r="36" spans="1:19" ht="15.75" customHeight="1" x14ac:dyDescent="0.25">
      <c r="A36" s="67">
        <v>27</v>
      </c>
      <c r="B36" s="40" t="s">
        <v>95</v>
      </c>
      <c r="C36" s="40" t="s">
        <v>96</v>
      </c>
      <c r="D36" s="22" t="s">
        <v>133</v>
      </c>
      <c r="E36" s="40"/>
      <c r="F36" s="40">
        <v>9</v>
      </c>
      <c r="G36" s="40"/>
      <c r="H36" s="40">
        <v>9</v>
      </c>
      <c r="I36" s="40"/>
      <c r="J36" s="40">
        <v>12</v>
      </c>
      <c r="K36" s="40">
        <v>9</v>
      </c>
      <c r="L36" s="40">
        <v>8</v>
      </c>
      <c r="M36" s="40">
        <v>10</v>
      </c>
      <c r="N36" s="40">
        <v>8</v>
      </c>
      <c r="O36" s="40"/>
      <c r="P36" s="123"/>
      <c r="Q36" s="25">
        <f>IF(D36="","",SUM(E36:O36)-(P36))</f>
        <v>65</v>
      </c>
      <c r="R36" s="40">
        <v>36</v>
      </c>
      <c r="S36" s="92">
        <f t="shared" si="1"/>
        <v>9</v>
      </c>
    </row>
    <row r="37" spans="1:19" ht="15.75" customHeight="1" x14ac:dyDescent="0.25">
      <c r="A37" s="67">
        <v>6</v>
      </c>
      <c r="B37" s="40" t="s">
        <v>101</v>
      </c>
      <c r="C37" s="40" t="s">
        <v>102</v>
      </c>
      <c r="D37" s="22" t="s">
        <v>115</v>
      </c>
      <c r="E37" s="40"/>
      <c r="F37" s="40">
        <v>9</v>
      </c>
      <c r="G37" s="40"/>
      <c r="H37" s="40">
        <v>9</v>
      </c>
      <c r="I37" s="40"/>
      <c r="J37" s="40">
        <v>13</v>
      </c>
      <c r="K37" s="40">
        <v>6</v>
      </c>
      <c r="L37" s="40">
        <v>9</v>
      </c>
      <c r="M37" s="40">
        <v>10</v>
      </c>
      <c r="N37" s="40">
        <v>9</v>
      </c>
      <c r="O37" s="40"/>
      <c r="P37" s="123"/>
      <c r="Q37" s="25">
        <f>IF(D37="","",SUM(E37:O37)-(P37))</f>
        <v>65</v>
      </c>
      <c r="R37" s="40">
        <v>35</v>
      </c>
      <c r="S37" s="92">
        <f t="shared" si="1"/>
        <v>9</v>
      </c>
    </row>
    <row r="38" spans="1:19" ht="15.75" customHeight="1" x14ac:dyDescent="0.25">
      <c r="A38" s="67">
        <v>11</v>
      </c>
      <c r="B38" s="40" t="s">
        <v>91</v>
      </c>
      <c r="C38" s="40" t="s">
        <v>94</v>
      </c>
      <c r="D38" s="22" t="s">
        <v>123</v>
      </c>
      <c r="E38" s="26"/>
      <c r="F38" s="26">
        <v>9</v>
      </c>
      <c r="G38" s="26">
        <v>6</v>
      </c>
      <c r="H38" s="26">
        <v>8</v>
      </c>
      <c r="I38" s="26"/>
      <c r="J38" s="26">
        <v>9</v>
      </c>
      <c r="K38" s="26">
        <v>6</v>
      </c>
      <c r="L38" s="26">
        <v>9</v>
      </c>
      <c r="M38" s="26">
        <v>6</v>
      </c>
      <c r="N38" s="26">
        <v>6</v>
      </c>
      <c r="O38" s="26"/>
      <c r="P38" s="132"/>
      <c r="Q38" s="25">
        <f>IF(D38="","",SUM(E38:O38)-(P38))</f>
        <v>59</v>
      </c>
      <c r="R38" s="40">
        <v>37</v>
      </c>
      <c r="S38" s="92">
        <f t="shared" si="1"/>
        <v>15</v>
      </c>
    </row>
    <row r="39" spans="1:19" ht="15.75" customHeight="1" x14ac:dyDescent="0.25">
      <c r="A39" s="67">
        <v>41</v>
      </c>
      <c r="B39" s="40" t="s">
        <v>151</v>
      </c>
      <c r="C39" s="40" t="s">
        <v>98</v>
      </c>
      <c r="D39" s="22" t="s">
        <v>152</v>
      </c>
      <c r="E39" s="40">
        <v>0</v>
      </c>
      <c r="F39" s="40">
        <v>0</v>
      </c>
      <c r="G39" s="40">
        <v>0</v>
      </c>
      <c r="H39" s="40">
        <v>9</v>
      </c>
      <c r="I39" s="40">
        <v>0</v>
      </c>
      <c r="J39" s="40">
        <v>15</v>
      </c>
      <c r="K39" s="40">
        <v>8</v>
      </c>
      <c r="L39" s="40">
        <v>9</v>
      </c>
      <c r="M39" s="40">
        <v>9</v>
      </c>
      <c r="N39" s="40">
        <v>8</v>
      </c>
      <c r="O39" s="40"/>
      <c r="P39" s="123"/>
      <c r="Q39" s="25">
        <f>IF(D39="","",SUM(E39:O39)-(P39))</f>
        <v>58</v>
      </c>
      <c r="R39" s="40">
        <v>38</v>
      </c>
      <c r="S39" s="92">
        <f t="shared" si="1"/>
        <v>0</v>
      </c>
    </row>
    <row r="40" spans="1:19" ht="15.75" customHeight="1" x14ac:dyDescent="0.25">
      <c r="A40" s="67">
        <v>33</v>
      </c>
      <c r="B40" s="40" t="s">
        <v>101</v>
      </c>
      <c r="C40" s="40" t="s">
        <v>102</v>
      </c>
      <c r="D40" s="22" t="s">
        <v>146</v>
      </c>
      <c r="E40" s="40">
        <v>0</v>
      </c>
      <c r="F40" s="40">
        <v>9</v>
      </c>
      <c r="G40" s="40">
        <v>0</v>
      </c>
      <c r="H40" s="40">
        <v>8</v>
      </c>
      <c r="I40" s="40">
        <v>0</v>
      </c>
      <c r="J40" s="40">
        <v>12</v>
      </c>
      <c r="K40" s="40">
        <v>6</v>
      </c>
      <c r="L40" s="40">
        <v>8</v>
      </c>
      <c r="M40" s="40">
        <v>7</v>
      </c>
      <c r="N40" s="40">
        <v>7</v>
      </c>
      <c r="O40" s="40"/>
      <c r="P40" s="123"/>
      <c r="Q40" s="25">
        <f>IF(D40="","",SUM(E40:O40)-(P40))</f>
        <v>57</v>
      </c>
      <c r="R40" s="40">
        <v>39</v>
      </c>
      <c r="S40" s="92">
        <f t="shared" si="1"/>
        <v>9</v>
      </c>
    </row>
    <row r="41" spans="1:19" ht="15.75" customHeight="1" x14ac:dyDescent="0.25">
      <c r="A41" s="67">
        <v>10</v>
      </c>
      <c r="B41" s="40" t="s">
        <v>91</v>
      </c>
      <c r="C41" s="40" t="s">
        <v>94</v>
      </c>
      <c r="D41" s="22" t="s">
        <v>112</v>
      </c>
      <c r="E41" s="40"/>
      <c r="F41" s="40">
        <v>9</v>
      </c>
      <c r="G41" s="40">
        <v>6</v>
      </c>
      <c r="H41" s="40">
        <v>7</v>
      </c>
      <c r="I41" s="40"/>
      <c r="J41" s="40">
        <v>9</v>
      </c>
      <c r="K41" s="40">
        <v>6</v>
      </c>
      <c r="L41" s="40">
        <v>8</v>
      </c>
      <c r="M41" s="40">
        <v>6</v>
      </c>
      <c r="N41" s="40">
        <v>6</v>
      </c>
      <c r="O41" s="40"/>
      <c r="P41" s="123"/>
      <c r="Q41" s="25">
        <f>IF(D41="","",SUM(E41:O41)-(P41))</f>
        <v>57</v>
      </c>
      <c r="R41" s="40">
        <v>40</v>
      </c>
      <c r="S41" s="92">
        <f t="shared" si="1"/>
        <v>15</v>
      </c>
    </row>
    <row r="42" spans="1:19" ht="15.75" customHeight="1" x14ac:dyDescent="0.25">
      <c r="A42" s="67">
        <v>12</v>
      </c>
      <c r="B42" s="40" t="s">
        <v>91</v>
      </c>
      <c r="C42" s="40" t="s">
        <v>94</v>
      </c>
      <c r="D42" s="22" t="s">
        <v>124</v>
      </c>
      <c r="E42" s="40"/>
      <c r="F42" s="40">
        <v>9</v>
      </c>
      <c r="G42" s="40">
        <v>6</v>
      </c>
      <c r="H42" s="40">
        <v>8</v>
      </c>
      <c r="I42" s="40"/>
      <c r="J42" s="40">
        <v>9</v>
      </c>
      <c r="K42" s="40">
        <v>6</v>
      </c>
      <c r="L42" s="40">
        <v>7</v>
      </c>
      <c r="M42" s="40">
        <v>6</v>
      </c>
      <c r="N42" s="40">
        <v>6</v>
      </c>
      <c r="O42" s="40"/>
      <c r="P42" s="123"/>
      <c r="Q42" s="25">
        <f>IF(D42="","",SUM(E42:O42)-(P42))</f>
        <v>57</v>
      </c>
      <c r="R42" s="40">
        <v>41</v>
      </c>
      <c r="S42" s="92">
        <f t="shared" si="1"/>
        <v>15</v>
      </c>
    </row>
    <row r="43" spans="1:19" ht="15.75" customHeight="1" x14ac:dyDescent="0.25">
      <c r="A43" s="67">
        <v>46</v>
      </c>
      <c r="B43" s="40" t="s">
        <v>72</v>
      </c>
      <c r="C43" s="40" t="s">
        <v>73</v>
      </c>
      <c r="D43" s="22" t="s">
        <v>156</v>
      </c>
      <c r="E43" s="40">
        <v>0</v>
      </c>
      <c r="F43" s="40">
        <v>0</v>
      </c>
      <c r="G43" s="40">
        <v>0</v>
      </c>
      <c r="H43" s="40">
        <v>7</v>
      </c>
      <c r="I43" s="40">
        <v>0</v>
      </c>
      <c r="J43" s="40">
        <v>13</v>
      </c>
      <c r="K43" s="40">
        <v>8</v>
      </c>
      <c r="L43" s="40">
        <v>9</v>
      </c>
      <c r="M43" s="40">
        <v>9</v>
      </c>
      <c r="N43" s="40">
        <v>10</v>
      </c>
      <c r="O43" s="40"/>
      <c r="P43" s="123"/>
      <c r="Q43" s="25">
        <f>IF(D43="","",SUM(E43:O43)-(P43))</f>
        <v>56</v>
      </c>
      <c r="R43" s="40">
        <v>42</v>
      </c>
      <c r="S43" s="92">
        <f t="shared" si="1"/>
        <v>0</v>
      </c>
    </row>
    <row r="44" spans="1:19" ht="15.75" customHeight="1" x14ac:dyDescent="0.25">
      <c r="A44" s="67">
        <v>24</v>
      </c>
      <c r="B44" s="40" t="s">
        <v>75</v>
      </c>
      <c r="C44" s="40" t="s">
        <v>76</v>
      </c>
      <c r="D44" s="22" t="s">
        <v>136</v>
      </c>
      <c r="E44" s="40">
        <v>13</v>
      </c>
      <c r="F44" s="40"/>
      <c r="G44" s="40"/>
      <c r="H44" s="40"/>
      <c r="I44" s="40"/>
      <c r="J44" s="40">
        <v>12</v>
      </c>
      <c r="K44" s="40"/>
      <c r="L44" s="40">
        <v>6</v>
      </c>
      <c r="M44" s="40">
        <v>10</v>
      </c>
      <c r="N44" s="40">
        <v>6</v>
      </c>
      <c r="O44" s="40"/>
      <c r="P44" s="123"/>
      <c r="Q44" s="25">
        <f>IF(D44="","",SUM(E44:O44)-(P44))</f>
        <v>47</v>
      </c>
      <c r="R44" s="40">
        <v>43</v>
      </c>
      <c r="S44" s="92">
        <f t="shared" si="1"/>
        <v>13</v>
      </c>
    </row>
    <row r="45" spans="1:19" ht="15.75" customHeight="1" x14ac:dyDescent="0.25">
      <c r="A45" s="67">
        <v>35</v>
      </c>
      <c r="B45" s="40" t="s">
        <v>101</v>
      </c>
      <c r="C45" s="40" t="s">
        <v>102</v>
      </c>
      <c r="D45" s="22" t="s">
        <v>148</v>
      </c>
      <c r="E45" s="40">
        <v>0</v>
      </c>
      <c r="F45" s="40">
        <v>9</v>
      </c>
      <c r="G45" s="40">
        <v>0</v>
      </c>
      <c r="H45" s="40">
        <v>6</v>
      </c>
      <c r="I45" s="40">
        <v>0</v>
      </c>
      <c r="J45" s="40">
        <v>9</v>
      </c>
      <c r="K45" s="40">
        <v>6</v>
      </c>
      <c r="L45" s="40">
        <v>6</v>
      </c>
      <c r="M45" s="40">
        <v>0</v>
      </c>
      <c r="N45" s="40">
        <v>0</v>
      </c>
      <c r="O45" s="40"/>
      <c r="P45" s="123"/>
      <c r="Q45" s="25">
        <f>IF(D45="","",SUM(E45:O45)-(P45))</f>
        <v>36</v>
      </c>
      <c r="R45" s="40">
        <v>44</v>
      </c>
      <c r="S45" s="92">
        <f t="shared" si="1"/>
        <v>9</v>
      </c>
    </row>
    <row r="46" spans="1:19" ht="15.75" customHeight="1" x14ac:dyDescent="0.25">
      <c r="A46" s="67">
        <v>23</v>
      </c>
      <c r="B46" s="40" t="s">
        <v>75</v>
      </c>
      <c r="C46" s="40" t="s">
        <v>76</v>
      </c>
      <c r="D46" s="22" t="s">
        <v>135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123"/>
      <c r="Q46" s="25">
        <f>IF(D46="","",SUM(E46:O46)-(P46))</f>
        <v>0</v>
      </c>
      <c r="R46" s="40">
        <v>46</v>
      </c>
      <c r="S46" s="92">
        <f t="shared" si="1"/>
        <v>0</v>
      </c>
    </row>
    <row r="47" spans="1:19" ht="15.75" customHeight="1" x14ac:dyDescent="0.25">
      <c r="A47" s="67">
        <v>13</v>
      </c>
      <c r="B47" s="40" t="s">
        <v>80</v>
      </c>
      <c r="C47" s="40" t="s">
        <v>81</v>
      </c>
      <c r="D47" s="22" t="s">
        <v>125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123"/>
      <c r="Q47" s="25">
        <f>IF(D47="","",SUM(E47:O47)-(P47))</f>
        <v>0</v>
      </c>
      <c r="R47" s="40">
        <v>45</v>
      </c>
      <c r="S47" s="92">
        <f t="shared" si="1"/>
        <v>0</v>
      </c>
    </row>
  </sheetData>
  <sortState ref="A3:R47">
    <sortCondition descending="1" ref="Q3:Q47"/>
    <sortCondition descending="1" ref="E3:E47"/>
    <sortCondition descending="1" ref="F3:F47"/>
  </sortState>
  <phoneticPr fontId="0" type="noConversion"/>
  <printOptions gridLines="1"/>
  <pageMargins left="0.32" right="0.31" top="0.6" bottom="0.64" header="0.5" footer="0.5"/>
  <pageSetup paperSize="9" scale="89" orientation="portrait" horizontalDpi="4294967294" r:id="rId1"/>
  <headerFooter alignWithMargins="0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E5" sqref="E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75</v>
      </c>
      <c r="E1" s="242"/>
      <c r="F1" s="242"/>
      <c r="G1" s="242"/>
      <c r="H1" s="242"/>
      <c r="I1" s="243"/>
      <c r="J1" s="243"/>
      <c r="K1" s="244"/>
      <c r="R1" s="126"/>
      <c r="S1" s="127"/>
    </row>
    <row r="2" spans="1:81" ht="15.75" customHeight="1" x14ac:dyDescent="0.25">
      <c r="A2" s="240" t="s">
        <v>32</v>
      </c>
      <c r="B2" s="241"/>
      <c r="C2" s="241"/>
      <c r="D2" s="261" t="s">
        <v>76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9"/>
      <c r="S2" s="323" t="s">
        <v>170</v>
      </c>
      <c r="T2" s="320">
        <f>SUM(O6:O17)</f>
        <v>1083</v>
      </c>
    </row>
    <row r="3" spans="1:81" ht="15.7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60"/>
      <c r="S3" s="324" t="s">
        <v>171</v>
      </c>
      <c r="T3" s="318">
        <f>SUM(Q6:Q13)</f>
        <v>226</v>
      </c>
    </row>
    <row r="4" spans="1:81" ht="23.25" customHeight="1" x14ac:dyDescent="0.25">
      <c r="B4" s="302"/>
      <c r="C4" s="303"/>
      <c r="D4" s="303"/>
      <c r="E4" s="299">
        <v>1083</v>
      </c>
      <c r="F4" s="296"/>
      <c r="G4" s="307"/>
      <c r="H4" s="308"/>
      <c r="I4" s="308"/>
      <c r="J4" s="308"/>
      <c r="K4" s="254">
        <v>226</v>
      </c>
      <c r="L4" s="257"/>
      <c r="M4" s="313"/>
      <c r="N4" s="277"/>
      <c r="O4" s="260"/>
      <c r="P4" s="314"/>
      <c r="R4" s="259"/>
      <c r="S4" s="128"/>
    </row>
    <row r="5" spans="1:81" s="53" customFormat="1" ht="21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60"/>
      <c r="S5" s="129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6">
        <v>46</v>
      </c>
      <c r="C6" s="26">
        <v>13</v>
      </c>
      <c r="D6" s="26">
        <v>9</v>
      </c>
      <c r="E6" s="26">
        <v>6</v>
      </c>
      <c r="F6" s="26">
        <v>9</v>
      </c>
      <c r="G6" s="26">
        <v>13</v>
      </c>
      <c r="H6" s="26">
        <v>13</v>
      </c>
      <c r="I6" s="26">
        <v>9</v>
      </c>
      <c r="J6" s="26">
        <v>9</v>
      </c>
      <c r="K6" s="26">
        <v>10</v>
      </c>
      <c r="L6" s="26">
        <v>10</v>
      </c>
      <c r="M6" s="26"/>
      <c r="N6" s="33"/>
      <c r="O6" s="25">
        <f>IF(B6="","",SUM(C6:M6)-(N6))</f>
        <v>101</v>
      </c>
      <c r="P6" s="122"/>
      <c r="Q6" s="92">
        <f t="shared" ref="Q6:Q21" si="0">SUM(C6:E6)</f>
        <v>28</v>
      </c>
      <c r="R6" s="93"/>
      <c r="S6" s="93"/>
    </row>
    <row r="7" spans="1:81" ht="15.75" customHeight="1" x14ac:dyDescent="0.25">
      <c r="A7" s="67">
        <v>2</v>
      </c>
      <c r="B7" s="22" t="s">
        <v>120</v>
      </c>
      <c r="C7" s="40">
        <v>19</v>
      </c>
      <c r="D7" s="40">
        <v>9</v>
      </c>
      <c r="E7" s="40"/>
      <c r="F7" s="40">
        <v>9</v>
      </c>
      <c r="G7" s="40">
        <v>11</v>
      </c>
      <c r="H7" s="40">
        <v>14</v>
      </c>
      <c r="I7" s="40">
        <v>7</v>
      </c>
      <c r="J7" s="40">
        <v>9</v>
      </c>
      <c r="K7" s="40">
        <v>10</v>
      </c>
      <c r="L7" s="40">
        <v>9</v>
      </c>
      <c r="M7" s="40">
        <v>3</v>
      </c>
      <c r="N7" s="347"/>
      <c r="O7" s="25">
        <f>IF(B7="","",SUM(C7:M7)-(N7))</f>
        <v>100</v>
      </c>
      <c r="P7" s="75"/>
      <c r="Q7" s="92">
        <f t="shared" si="0"/>
        <v>28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6">
        <v>92</v>
      </c>
      <c r="C8" s="26">
        <v>18</v>
      </c>
      <c r="D8" s="26">
        <v>9</v>
      </c>
      <c r="E8" s="26">
        <v>7</v>
      </c>
      <c r="F8" s="26">
        <v>11</v>
      </c>
      <c r="G8" s="26"/>
      <c r="H8" s="26">
        <v>13</v>
      </c>
      <c r="I8" s="26">
        <v>9</v>
      </c>
      <c r="J8" s="26">
        <v>10</v>
      </c>
      <c r="K8" s="26">
        <v>10</v>
      </c>
      <c r="L8" s="26">
        <v>10</v>
      </c>
      <c r="M8" s="26"/>
      <c r="N8" s="33"/>
      <c r="O8" s="25">
        <f>IF(B8="","",SUM(C8:M8)-(N8))</f>
        <v>97</v>
      </c>
      <c r="P8" s="75"/>
      <c r="Q8" s="92">
        <f t="shared" si="0"/>
        <v>34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8">
        <v>114</v>
      </c>
      <c r="C9" s="26">
        <v>18</v>
      </c>
      <c r="D9" s="26">
        <v>12</v>
      </c>
      <c r="E9" s="26"/>
      <c r="F9" s="26">
        <v>6</v>
      </c>
      <c r="G9" s="26">
        <v>9</v>
      </c>
      <c r="H9" s="26">
        <v>15</v>
      </c>
      <c r="I9" s="26">
        <v>6</v>
      </c>
      <c r="J9" s="26">
        <v>6</v>
      </c>
      <c r="K9" s="26">
        <v>9</v>
      </c>
      <c r="L9" s="26">
        <v>12</v>
      </c>
      <c r="M9" s="26">
        <v>3</v>
      </c>
      <c r="N9" s="35"/>
      <c r="O9" s="25">
        <f>IF(B9="","",SUM(C9:M9)-(N9))</f>
        <v>96</v>
      </c>
      <c r="P9" s="122"/>
      <c r="Q9" s="92">
        <f t="shared" si="0"/>
        <v>30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8">
        <v>43</v>
      </c>
      <c r="C10" s="26">
        <v>20</v>
      </c>
      <c r="D10" s="26">
        <v>9</v>
      </c>
      <c r="E10" s="26"/>
      <c r="F10" s="26">
        <v>6</v>
      </c>
      <c r="G10" s="26">
        <v>15</v>
      </c>
      <c r="H10" s="26">
        <v>15</v>
      </c>
      <c r="I10" s="26">
        <v>9</v>
      </c>
      <c r="J10" s="26">
        <v>6</v>
      </c>
      <c r="K10" s="26">
        <v>6</v>
      </c>
      <c r="L10" s="26">
        <v>6</v>
      </c>
      <c r="M10" s="26">
        <v>3</v>
      </c>
      <c r="N10" s="33"/>
      <c r="O10" s="25">
        <f>IF(B10="","",SUM(C10:M10)-(N10))</f>
        <v>95</v>
      </c>
      <c r="P10" s="75"/>
      <c r="Q10" s="92">
        <f t="shared" si="0"/>
        <v>29</v>
      </c>
    </row>
    <row r="11" spans="1:81" ht="15.75" customHeight="1" x14ac:dyDescent="0.25">
      <c r="A11" s="67">
        <v>6</v>
      </c>
      <c r="B11" s="328">
        <v>125</v>
      </c>
      <c r="C11" s="26">
        <v>17</v>
      </c>
      <c r="D11" s="26">
        <v>9</v>
      </c>
      <c r="E11" s="26"/>
      <c r="F11" s="26">
        <v>9</v>
      </c>
      <c r="G11" s="26">
        <v>9</v>
      </c>
      <c r="H11" s="26">
        <v>15</v>
      </c>
      <c r="I11" s="26">
        <v>6</v>
      </c>
      <c r="J11" s="26">
        <v>9</v>
      </c>
      <c r="K11" s="26">
        <v>9</v>
      </c>
      <c r="L11" s="26">
        <v>9</v>
      </c>
      <c r="M11" s="26"/>
      <c r="N11" s="29"/>
      <c r="O11" s="25">
        <f>IF(B11="","",SUM(C11:M11)-(N11))</f>
        <v>92</v>
      </c>
      <c r="P11" s="122"/>
      <c r="Q11" s="92">
        <f t="shared" si="0"/>
        <v>26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22" t="s">
        <v>140</v>
      </c>
      <c r="C12" s="40">
        <v>18</v>
      </c>
      <c r="D12" s="40">
        <v>9</v>
      </c>
      <c r="E12" s="40">
        <v>0</v>
      </c>
      <c r="F12" s="40">
        <v>9</v>
      </c>
      <c r="G12" s="40">
        <v>9</v>
      </c>
      <c r="H12" s="40">
        <v>12</v>
      </c>
      <c r="I12" s="40">
        <v>9</v>
      </c>
      <c r="J12" s="40">
        <v>9</v>
      </c>
      <c r="K12" s="40">
        <v>9</v>
      </c>
      <c r="L12" s="40">
        <v>6</v>
      </c>
      <c r="M12" s="40"/>
      <c r="N12" s="348"/>
      <c r="O12" s="25">
        <f>IF(B12="","",SUM(C12:M12)-(N12))</f>
        <v>90</v>
      </c>
      <c r="P12" s="122"/>
      <c r="Q12" s="92">
        <f t="shared" si="0"/>
        <v>27</v>
      </c>
    </row>
    <row r="13" spans="1:81" ht="15.75" customHeight="1" x14ac:dyDescent="0.25">
      <c r="A13" s="67">
        <v>8</v>
      </c>
      <c r="B13" s="22" t="s">
        <v>141</v>
      </c>
      <c r="C13" s="26">
        <v>15</v>
      </c>
      <c r="D13" s="26">
        <v>9</v>
      </c>
      <c r="E13" s="26">
        <v>0</v>
      </c>
      <c r="F13" s="26">
        <v>6</v>
      </c>
      <c r="G13" s="26">
        <v>15</v>
      </c>
      <c r="H13" s="26">
        <v>12</v>
      </c>
      <c r="I13" s="26">
        <v>9</v>
      </c>
      <c r="J13" s="26">
        <v>9</v>
      </c>
      <c r="K13" s="26">
        <v>6</v>
      </c>
      <c r="L13" s="26">
        <v>9</v>
      </c>
      <c r="M13" s="26"/>
      <c r="N13" s="35"/>
      <c r="O13" s="25">
        <f>IF(B13="","",SUM(C13:M13)-(N13))</f>
        <v>90</v>
      </c>
      <c r="P13" s="75"/>
      <c r="Q13" s="92">
        <f t="shared" si="0"/>
        <v>24</v>
      </c>
    </row>
    <row r="14" spans="1:81" ht="15.75" customHeight="1" x14ac:dyDescent="0.25">
      <c r="A14" s="67">
        <v>9</v>
      </c>
      <c r="B14" s="22" t="s">
        <v>129</v>
      </c>
      <c r="C14" s="40">
        <v>17</v>
      </c>
      <c r="D14" s="40">
        <v>9</v>
      </c>
      <c r="E14" s="40">
        <v>0</v>
      </c>
      <c r="F14" s="40">
        <v>6</v>
      </c>
      <c r="G14" s="40">
        <v>9</v>
      </c>
      <c r="H14" s="40">
        <v>15</v>
      </c>
      <c r="I14" s="40">
        <v>6</v>
      </c>
      <c r="J14" s="40">
        <v>9</v>
      </c>
      <c r="K14" s="40">
        <v>9</v>
      </c>
      <c r="L14" s="40">
        <v>6</v>
      </c>
      <c r="M14" s="40"/>
      <c r="N14" s="40"/>
      <c r="O14" s="25">
        <f>IF(B14="","",SUM(C14:M14)-(N14))</f>
        <v>86</v>
      </c>
      <c r="P14" s="75"/>
      <c r="Q14" s="92">
        <f t="shared" si="0"/>
        <v>26</v>
      </c>
    </row>
    <row r="15" spans="1:81" ht="15.75" customHeight="1" x14ac:dyDescent="0.25">
      <c r="A15" s="67">
        <v>10</v>
      </c>
      <c r="B15" s="328">
        <v>80</v>
      </c>
      <c r="C15" s="26">
        <v>15</v>
      </c>
      <c r="D15" s="26">
        <v>9</v>
      </c>
      <c r="E15" s="26"/>
      <c r="F15" s="26">
        <v>6</v>
      </c>
      <c r="G15" s="26">
        <v>9</v>
      </c>
      <c r="H15" s="26">
        <v>15</v>
      </c>
      <c r="I15" s="26">
        <v>6</v>
      </c>
      <c r="J15" s="26">
        <v>6</v>
      </c>
      <c r="K15" s="26">
        <v>9</v>
      </c>
      <c r="L15" s="26">
        <v>9</v>
      </c>
      <c r="M15" s="26"/>
      <c r="N15" s="27"/>
      <c r="O15" s="25">
        <f>IF(B15="","",SUM(C15:M15)-(N15))</f>
        <v>84</v>
      </c>
      <c r="P15" s="122"/>
      <c r="Q15" s="92">
        <f t="shared" si="0"/>
        <v>24</v>
      </c>
    </row>
    <row r="16" spans="1:81" ht="15.75" customHeight="1" x14ac:dyDescent="0.25">
      <c r="A16" s="67">
        <v>11</v>
      </c>
      <c r="B16" s="22" t="s">
        <v>142</v>
      </c>
      <c r="C16" s="26">
        <v>15</v>
      </c>
      <c r="D16" s="26">
        <v>9</v>
      </c>
      <c r="E16" s="26">
        <v>0</v>
      </c>
      <c r="F16" s="26">
        <v>6</v>
      </c>
      <c r="G16" s="26">
        <v>9</v>
      </c>
      <c r="H16" s="26">
        <v>9</v>
      </c>
      <c r="I16" s="26">
        <v>9</v>
      </c>
      <c r="J16" s="26">
        <v>9</v>
      </c>
      <c r="K16" s="26">
        <v>6</v>
      </c>
      <c r="L16" s="26">
        <v>6</v>
      </c>
      <c r="M16" s="26"/>
      <c r="N16" s="27"/>
      <c r="O16" s="25">
        <f>IF(B16="","",SUM(C16:M16)-(N16))</f>
        <v>78</v>
      </c>
      <c r="P16" s="122"/>
      <c r="Q16" s="92">
        <f t="shared" si="0"/>
        <v>24</v>
      </c>
    </row>
    <row r="17" spans="1:17" ht="15.75" customHeight="1" x14ac:dyDescent="0.25">
      <c r="A17" s="67">
        <v>12</v>
      </c>
      <c r="B17" s="329" t="s">
        <v>126</v>
      </c>
      <c r="C17" s="40">
        <v>15</v>
      </c>
      <c r="D17" s="40"/>
      <c r="E17" s="40"/>
      <c r="F17" s="40">
        <v>8</v>
      </c>
      <c r="G17" s="40">
        <v>12</v>
      </c>
      <c r="H17" s="40">
        <v>9</v>
      </c>
      <c r="I17" s="40">
        <v>6</v>
      </c>
      <c r="J17" s="40">
        <v>9</v>
      </c>
      <c r="K17" s="40">
        <v>9</v>
      </c>
      <c r="L17" s="40">
        <v>6</v>
      </c>
      <c r="M17" s="40"/>
      <c r="N17" s="123"/>
      <c r="O17" s="25">
        <f>IF(B17="","",SUM(C17:M17)-(N17))</f>
        <v>74</v>
      </c>
      <c r="P17" s="75"/>
      <c r="Q17" s="92">
        <f t="shared" si="0"/>
        <v>15</v>
      </c>
    </row>
    <row r="18" spans="1:17" ht="15.75" customHeight="1" x14ac:dyDescent="0.25">
      <c r="A18" s="67">
        <v>13</v>
      </c>
      <c r="B18" s="326">
        <v>31</v>
      </c>
      <c r="C18" s="26">
        <v>14</v>
      </c>
      <c r="D18" s="26"/>
      <c r="E18" s="26"/>
      <c r="F18" s="26">
        <v>10</v>
      </c>
      <c r="G18" s="26"/>
      <c r="H18" s="26">
        <v>12</v>
      </c>
      <c r="I18" s="26">
        <v>9</v>
      </c>
      <c r="J18" s="26">
        <v>9</v>
      </c>
      <c r="K18" s="26">
        <v>9</v>
      </c>
      <c r="L18" s="26">
        <v>9</v>
      </c>
      <c r="M18" s="26"/>
      <c r="N18" s="27"/>
      <c r="O18" s="25">
        <f>IF(B18="","",SUM(C18:M18)-(N18))</f>
        <v>72</v>
      </c>
      <c r="P18" s="75"/>
      <c r="Q18" s="92">
        <f t="shared" si="0"/>
        <v>14</v>
      </c>
    </row>
    <row r="19" spans="1:17" ht="15.75" customHeight="1" x14ac:dyDescent="0.25">
      <c r="A19" s="67">
        <v>14</v>
      </c>
      <c r="B19" s="22">
        <v>9</v>
      </c>
      <c r="C19" s="40">
        <v>18</v>
      </c>
      <c r="D19" s="40">
        <v>0</v>
      </c>
      <c r="E19" s="40">
        <v>0</v>
      </c>
      <c r="F19" s="40">
        <v>9</v>
      </c>
      <c r="G19" s="40">
        <v>0</v>
      </c>
      <c r="H19" s="40">
        <v>15</v>
      </c>
      <c r="I19" s="40">
        <v>6</v>
      </c>
      <c r="J19" s="40">
        <v>9</v>
      </c>
      <c r="K19" s="40">
        <v>12</v>
      </c>
      <c r="L19" s="40">
        <v>0</v>
      </c>
      <c r="M19" s="40"/>
      <c r="N19" s="40"/>
      <c r="O19" s="25">
        <f>IF(B19="","",SUM(C19:M19)-(N19))</f>
        <v>69</v>
      </c>
      <c r="P19" s="122"/>
      <c r="Q19" s="92">
        <f t="shared" si="0"/>
        <v>18</v>
      </c>
    </row>
    <row r="20" spans="1:17" ht="15.75" customHeight="1" x14ac:dyDescent="0.25">
      <c r="A20" s="67">
        <v>15</v>
      </c>
      <c r="B20" s="326">
        <v>39</v>
      </c>
      <c r="C20" s="26">
        <v>16</v>
      </c>
      <c r="D20" s="26"/>
      <c r="E20" s="26"/>
      <c r="F20" s="26">
        <v>10</v>
      </c>
      <c r="G20" s="26"/>
      <c r="H20" s="26">
        <v>12</v>
      </c>
      <c r="I20" s="26">
        <v>8</v>
      </c>
      <c r="J20" s="26">
        <v>8</v>
      </c>
      <c r="K20" s="26">
        <v>9</v>
      </c>
      <c r="L20" s="26">
        <v>6</v>
      </c>
      <c r="M20" s="26"/>
      <c r="N20" s="27"/>
      <c r="O20" s="25">
        <f>IF(B20="","",SUM(C20:M20)-(N20))</f>
        <v>69</v>
      </c>
      <c r="P20" s="122"/>
      <c r="Q20" s="92">
        <f t="shared" si="0"/>
        <v>16</v>
      </c>
    </row>
    <row r="21" spans="1:17" ht="15.75" customHeight="1" x14ac:dyDescent="0.25">
      <c r="A21" s="67">
        <v>16</v>
      </c>
      <c r="B21" s="22">
        <v>131</v>
      </c>
      <c r="C21" s="40">
        <v>18</v>
      </c>
      <c r="D21" s="40">
        <v>0</v>
      </c>
      <c r="E21" s="40">
        <v>0</v>
      </c>
      <c r="F21" s="40">
        <v>9</v>
      </c>
      <c r="G21" s="40">
        <v>0</v>
      </c>
      <c r="H21" s="40">
        <v>15</v>
      </c>
      <c r="I21" s="40">
        <v>6</v>
      </c>
      <c r="J21" s="40">
        <v>9</v>
      </c>
      <c r="K21" s="40">
        <v>9</v>
      </c>
      <c r="L21" s="40">
        <v>0</v>
      </c>
      <c r="M21" s="40"/>
      <c r="N21" s="40"/>
      <c r="O21" s="25">
        <f>IF(B21="","",SUM(C21:M21)-(N21))</f>
        <v>66</v>
      </c>
      <c r="P21" s="75"/>
      <c r="Q21" s="92">
        <f t="shared" si="0"/>
        <v>18</v>
      </c>
    </row>
    <row r="22" spans="1:17" ht="15.75" customHeight="1" x14ac:dyDescent="0.25">
      <c r="A22" s="67">
        <v>17</v>
      </c>
      <c r="B22" s="22">
        <v>66</v>
      </c>
      <c r="C22" s="40">
        <v>13</v>
      </c>
      <c r="D22" s="40">
        <v>0</v>
      </c>
      <c r="E22" s="40">
        <v>0</v>
      </c>
      <c r="F22" s="40">
        <v>9</v>
      </c>
      <c r="G22" s="40">
        <v>0</v>
      </c>
      <c r="H22" s="40">
        <v>12</v>
      </c>
      <c r="I22" s="40">
        <v>6</v>
      </c>
      <c r="J22" s="40">
        <v>9</v>
      </c>
      <c r="K22" s="40">
        <v>9</v>
      </c>
      <c r="L22" s="40">
        <v>6</v>
      </c>
      <c r="M22" s="40"/>
      <c r="N22" s="40"/>
      <c r="O22" s="25">
        <f>IF(B22="","",SUM(C22:M22)-(N22))</f>
        <v>64</v>
      </c>
      <c r="P22" s="76"/>
      <c r="Q22" s="92">
        <f t="shared" ref="Q22:Q45" si="1">SUM(C22:E22)</f>
        <v>13</v>
      </c>
    </row>
    <row r="23" spans="1:17" ht="15.75" customHeight="1" x14ac:dyDescent="0.25">
      <c r="A23" s="67">
        <v>18</v>
      </c>
      <c r="B23" s="22">
        <v>13</v>
      </c>
      <c r="C23" s="40">
        <v>16</v>
      </c>
      <c r="D23" s="40">
        <v>0</v>
      </c>
      <c r="E23" s="40">
        <v>0</v>
      </c>
      <c r="F23" s="40">
        <v>9</v>
      </c>
      <c r="G23" s="40">
        <v>0</v>
      </c>
      <c r="H23" s="40">
        <v>12</v>
      </c>
      <c r="I23" s="40">
        <v>6</v>
      </c>
      <c r="J23" s="40">
        <v>9</v>
      </c>
      <c r="K23" s="40">
        <v>9</v>
      </c>
      <c r="L23" s="40">
        <v>0</v>
      </c>
      <c r="M23" s="40"/>
      <c r="N23" s="40"/>
      <c r="O23" s="25">
        <f>IF(B23="","",SUM(C23:M23)-(N23))</f>
        <v>61</v>
      </c>
      <c r="P23" s="76"/>
      <c r="Q23" s="92">
        <f t="shared" si="1"/>
        <v>16</v>
      </c>
    </row>
    <row r="24" spans="1:17" ht="15.75" customHeight="1" x14ac:dyDescent="0.25">
      <c r="A24" s="67">
        <v>19</v>
      </c>
      <c r="B24" s="22" t="s">
        <v>136</v>
      </c>
      <c r="C24" s="40">
        <v>13</v>
      </c>
      <c r="D24" s="40"/>
      <c r="E24" s="40"/>
      <c r="F24" s="40"/>
      <c r="G24" s="40"/>
      <c r="H24" s="40">
        <v>12</v>
      </c>
      <c r="I24" s="40"/>
      <c r="J24" s="40">
        <v>6</v>
      </c>
      <c r="K24" s="40">
        <v>10</v>
      </c>
      <c r="L24" s="40">
        <v>6</v>
      </c>
      <c r="M24" s="40"/>
      <c r="N24" s="123"/>
      <c r="O24" s="25">
        <f>IF(B24="","",SUM(C24:M24)-(N24))</f>
        <v>47</v>
      </c>
      <c r="P24" s="76"/>
      <c r="Q24" s="92">
        <f t="shared" si="1"/>
        <v>13</v>
      </c>
    </row>
    <row r="25" spans="1:17" ht="15.75" customHeight="1" x14ac:dyDescent="0.25">
      <c r="A25" s="67">
        <v>20</v>
      </c>
      <c r="B25" s="22" t="s">
        <v>135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23"/>
      <c r="O25" s="25">
        <f>IF(B25="","",SUM(C25:M25)-(N25))</f>
        <v>0</v>
      </c>
      <c r="P25" s="76"/>
      <c r="Q25" s="92">
        <f t="shared" si="1"/>
        <v>0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ref="O22:O45" si="2">IF(B26="","",SUM(C26:M26)-(N26))</f>
        <v/>
      </c>
      <c r="P26" s="76"/>
      <c r="Q26" s="92">
        <f t="shared" si="1"/>
        <v>0</v>
      </c>
    </row>
    <row r="27" spans="1:17" ht="15.75" customHeight="1" x14ac:dyDescent="0.25">
      <c r="A27" s="67"/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2"/>
        <v/>
      </c>
      <c r="P27" s="76"/>
      <c r="Q27" s="92">
        <f t="shared" si="1"/>
        <v>0</v>
      </c>
    </row>
    <row r="28" spans="1:17" ht="15.75" customHeight="1" x14ac:dyDescent="0.25">
      <c r="A28" s="6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6"/>
      <c r="Q28" s="92">
        <f t="shared" si="1"/>
        <v>0</v>
      </c>
    </row>
    <row r="29" spans="1:17" ht="15.75" customHeight="1" x14ac:dyDescent="0.25">
      <c r="A29" s="67"/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6"/>
      <c r="Q29" s="92">
        <f t="shared" si="1"/>
        <v>0</v>
      </c>
    </row>
    <row r="30" spans="1:17" ht="15.75" customHeight="1" x14ac:dyDescent="0.25">
      <c r="A30" s="67"/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6"/>
      <c r="Q30" s="92">
        <f t="shared" si="1"/>
        <v>0</v>
      </c>
    </row>
    <row r="31" spans="1:17" ht="15.75" customHeight="1" x14ac:dyDescent="0.25">
      <c r="A31" s="67"/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2"/>
        <v/>
      </c>
      <c r="P31" s="76"/>
      <c r="Q31" s="92">
        <f t="shared" si="1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6"/>
      <c r="Q32" s="92">
        <f t="shared" si="1"/>
        <v>0</v>
      </c>
    </row>
    <row r="33" spans="1:17" ht="15.75" customHeight="1" x14ac:dyDescent="0.25">
      <c r="A33" s="67"/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2"/>
        <v/>
      </c>
      <c r="P33" s="76"/>
      <c r="Q33" s="92">
        <f t="shared" si="1"/>
        <v>0</v>
      </c>
    </row>
    <row r="34" spans="1:17" ht="15.75" customHeight="1" x14ac:dyDescent="0.25">
      <c r="A34" s="67"/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6"/>
      <c r="Q34" s="92">
        <f t="shared" si="1"/>
        <v>0</v>
      </c>
    </row>
    <row r="35" spans="1:17" ht="15.75" customHeight="1" x14ac:dyDescent="0.25">
      <c r="A35" s="67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76"/>
      <c r="Q35" s="92">
        <f t="shared" si="1"/>
        <v>0</v>
      </c>
    </row>
    <row r="36" spans="1:17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6"/>
      <c r="Q36" s="92">
        <f t="shared" si="1"/>
        <v>0</v>
      </c>
    </row>
    <row r="37" spans="1:17" ht="15.75" customHeight="1" x14ac:dyDescent="0.25">
      <c r="A37" s="67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2"/>
        <v/>
      </c>
      <c r="P37" s="76"/>
      <c r="Q37" s="92">
        <f t="shared" si="1"/>
        <v>0</v>
      </c>
    </row>
    <row r="38" spans="1:17" ht="15.75" customHeight="1" x14ac:dyDescent="0.25">
      <c r="A38" s="67"/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2"/>
        <v/>
      </c>
      <c r="P38" s="76"/>
      <c r="Q38" s="92">
        <f t="shared" si="1"/>
        <v>0</v>
      </c>
    </row>
    <row r="39" spans="1:17" ht="15.75" customHeight="1" x14ac:dyDescent="0.25">
      <c r="A39" s="67"/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2"/>
        <v/>
      </c>
      <c r="P39" s="76"/>
      <c r="Q39" s="92">
        <f t="shared" si="1"/>
        <v>0</v>
      </c>
    </row>
    <row r="40" spans="1:17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76"/>
      <c r="Q40" s="92">
        <f t="shared" si="1"/>
        <v>0</v>
      </c>
    </row>
    <row r="41" spans="1:17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76"/>
      <c r="Q41" s="92">
        <f t="shared" si="1"/>
        <v>0</v>
      </c>
    </row>
    <row r="42" spans="1:17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6"/>
      <c r="Q42" s="92">
        <f t="shared" si="1"/>
        <v>0</v>
      </c>
    </row>
    <row r="43" spans="1:17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76"/>
      <c r="Q43" s="92">
        <f t="shared" si="1"/>
        <v>0</v>
      </c>
    </row>
    <row r="44" spans="1:17" ht="15.75" customHeight="1" x14ac:dyDescent="0.25">
      <c r="A44" s="67"/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2"/>
        <v/>
      </c>
      <c r="P44" s="76"/>
      <c r="Q44" s="92">
        <f t="shared" si="1"/>
        <v>0</v>
      </c>
    </row>
    <row r="45" spans="1:17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76"/>
      <c r="Q45" s="92">
        <f t="shared" si="1"/>
        <v>0</v>
      </c>
    </row>
  </sheetData>
  <sortState ref="B6:O25">
    <sortCondition descending="1" ref="O6:O25"/>
    <sortCondition descending="1" ref="C6:C25"/>
  </sortState>
  <mergeCells count="20">
    <mergeCell ref="S11:T11"/>
    <mergeCell ref="S9:T9"/>
    <mergeCell ref="K4:L4"/>
    <mergeCell ref="O4:P4"/>
    <mergeCell ref="R4:R5"/>
    <mergeCell ref="S7:T7"/>
    <mergeCell ref="S8:T8"/>
    <mergeCell ref="R2:R3"/>
    <mergeCell ref="K3:L3"/>
    <mergeCell ref="M3:N4"/>
    <mergeCell ref="O3:P3"/>
    <mergeCell ref="B3:D4"/>
    <mergeCell ref="G3:J4"/>
    <mergeCell ref="E4:F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K5" sqref="K5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91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94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1145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239</v>
      </c>
      <c r="U3" s="159"/>
    </row>
    <row r="4" spans="1:81" ht="23.25" customHeight="1" x14ac:dyDescent="0.25">
      <c r="B4" s="302"/>
      <c r="C4" s="303"/>
      <c r="D4" s="303"/>
      <c r="E4" s="299">
        <v>1145</v>
      </c>
      <c r="F4" s="296"/>
      <c r="G4" s="307"/>
      <c r="H4" s="308"/>
      <c r="I4" s="308"/>
      <c r="J4" s="308"/>
      <c r="K4" s="254">
        <v>240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30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32">
        <v>31</v>
      </c>
      <c r="C6" s="292">
        <v>18</v>
      </c>
      <c r="D6" s="292">
        <v>12</v>
      </c>
      <c r="E6" s="292"/>
      <c r="F6" s="292">
        <v>9</v>
      </c>
      <c r="G6" s="292">
        <v>12</v>
      </c>
      <c r="H6" s="292">
        <v>15</v>
      </c>
      <c r="I6" s="292">
        <v>9</v>
      </c>
      <c r="J6" s="292">
        <v>9</v>
      </c>
      <c r="K6" s="292">
        <v>9</v>
      </c>
      <c r="L6" s="292">
        <v>6</v>
      </c>
      <c r="M6" s="292">
        <v>3</v>
      </c>
      <c r="N6" s="293"/>
      <c r="O6" s="25">
        <f>IF(B6="","",SUM(C6:M6)-(N6))</f>
        <v>102</v>
      </c>
      <c r="P6" s="75"/>
      <c r="Q6" s="92">
        <f>SUM(C6:E6)</f>
        <v>30</v>
      </c>
    </row>
    <row r="7" spans="1:81" ht="15.75" customHeight="1" x14ac:dyDescent="0.25">
      <c r="A7" s="67">
        <v>2</v>
      </c>
      <c r="B7" s="327">
        <v>25</v>
      </c>
      <c r="C7" s="26">
        <v>12</v>
      </c>
      <c r="D7" s="26">
        <v>12</v>
      </c>
      <c r="E7" s="26">
        <v>6</v>
      </c>
      <c r="F7" s="26">
        <v>6</v>
      </c>
      <c r="G7" s="26">
        <v>12</v>
      </c>
      <c r="H7" s="26">
        <v>12</v>
      </c>
      <c r="I7" s="26">
        <v>9</v>
      </c>
      <c r="J7" s="26">
        <v>12</v>
      </c>
      <c r="K7" s="26">
        <v>9</v>
      </c>
      <c r="L7" s="26">
        <v>9</v>
      </c>
      <c r="M7" s="26">
        <v>3</v>
      </c>
      <c r="N7" s="27"/>
      <c r="O7" s="25">
        <f>IF(B7="","",SUM(C7:M7)-(N7))</f>
        <v>102</v>
      </c>
      <c r="P7" s="122"/>
      <c r="Q7" s="92">
        <f>SUM(C7:E7)</f>
        <v>30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7">
        <v>33</v>
      </c>
      <c r="C8" s="26">
        <v>12</v>
      </c>
      <c r="D8" s="26">
        <v>12</v>
      </c>
      <c r="E8" s="26">
        <v>6</v>
      </c>
      <c r="F8" s="26">
        <v>6</v>
      </c>
      <c r="G8" s="26">
        <v>9</v>
      </c>
      <c r="H8" s="26">
        <v>15</v>
      </c>
      <c r="I8" s="26">
        <v>9</v>
      </c>
      <c r="J8" s="26">
        <v>9</v>
      </c>
      <c r="K8" s="26">
        <v>9</v>
      </c>
      <c r="L8" s="26">
        <v>12</v>
      </c>
      <c r="M8" s="26">
        <v>3</v>
      </c>
      <c r="N8" s="27"/>
      <c r="O8" s="25">
        <f>IF(B8="","",SUM(C8:M8)-(N8))</f>
        <v>102</v>
      </c>
      <c r="P8" s="122"/>
      <c r="Q8" s="92">
        <f>SUM(C8:E8)</f>
        <v>30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7">
        <v>27</v>
      </c>
      <c r="C9" s="26">
        <v>15</v>
      </c>
      <c r="D9" s="26">
        <v>9</v>
      </c>
      <c r="E9" s="26">
        <v>6</v>
      </c>
      <c r="F9" s="26">
        <v>6</v>
      </c>
      <c r="G9" s="26">
        <v>12</v>
      </c>
      <c r="H9" s="26">
        <v>12</v>
      </c>
      <c r="I9" s="26">
        <v>9</v>
      </c>
      <c r="J9" s="26">
        <v>9</v>
      </c>
      <c r="K9" s="26">
        <v>9</v>
      </c>
      <c r="L9" s="26">
        <v>9</v>
      </c>
      <c r="M9" s="26">
        <v>3</v>
      </c>
      <c r="N9" s="27"/>
      <c r="O9" s="25">
        <f>IF(B9="","",SUM(C9:M9)-(N9))</f>
        <v>99</v>
      </c>
      <c r="P9" s="75"/>
      <c r="Q9" s="92">
        <f>SUM(C9:E9)</f>
        <v>30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7">
        <v>44</v>
      </c>
      <c r="C10" s="26">
        <v>15</v>
      </c>
      <c r="D10" s="26">
        <v>12</v>
      </c>
      <c r="E10" s="26">
        <v>6</v>
      </c>
      <c r="F10" s="26">
        <v>6</v>
      </c>
      <c r="G10" s="26">
        <v>9</v>
      </c>
      <c r="H10" s="26">
        <v>15</v>
      </c>
      <c r="I10" s="26">
        <v>6</v>
      </c>
      <c r="J10" s="26">
        <v>9</v>
      </c>
      <c r="K10" s="26">
        <v>9</v>
      </c>
      <c r="L10" s="26">
        <v>9</v>
      </c>
      <c r="M10" s="26">
        <v>3</v>
      </c>
      <c r="N10" s="27"/>
      <c r="O10" s="25">
        <f>IF(B10="","",SUM(C10:M10)-(N10))</f>
        <v>99</v>
      </c>
      <c r="P10" s="122"/>
      <c r="Q10" s="92">
        <f t="shared" ref="Q10:Q45" si="0">SUM(C10:E10)</f>
        <v>33</v>
      </c>
    </row>
    <row r="11" spans="1:81" ht="15.75" customHeight="1" x14ac:dyDescent="0.25">
      <c r="A11" s="67">
        <v>6</v>
      </c>
      <c r="B11" s="326">
        <v>39</v>
      </c>
      <c r="C11" s="26">
        <v>14</v>
      </c>
      <c r="D11" s="26">
        <v>9</v>
      </c>
      <c r="E11" s="26">
        <v>7</v>
      </c>
      <c r="F11" s="26">
        <v>9</v>
      </c>
      <c r="G11" s="26">
        <v>13</v>
      </c>
      <c r="H11" s="26">
        <v>12</v>
      </c>
      <c r="I11" s="26">
        <v>8</v>
      </c>
      <c r="J11" s="26">
        <v>9</v>
      </c>
      <c r="K11" s="26">
        <v>10</v>
      </c>
      <c r="L11" s="26">
        <v>6</v>
      </c>
      <c r="M11" s="26"/>
      <c r="N11" s="27"/>
      <c r="O11" s="25">
        <f>IF(B11="","",SUM(C11:M11)-(N11))</f>
        <v>97</v>
      </c>
      <c r="P11" s="122"/>
      <c r="Q11" s="92">
        <f t="shared" si="0"/>
        <v>30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33">
        <v>47</v>
      </c>
      <c r="C12" s="292">
        <v>15</v>
      </c>
      <c r="D12" s="292">
        <v>12</v>
      </c>
      <c r="E12" s="292"/>
      <c r="F12" s="292">
        <v>9</v>
      </c>
      <c r="G12" s="292">
        <v>9</v>
      </c>
      <c r="H12" s="292">
        <v>15</v>
      </c>
      <c r="I12" s="292">
        <v>9</v>
      </c>
      <c r="J12" s="292">
        <v>9</v>
      </c>
      <c r="K12" s="292">
        <v>6</v>
      </c>
      <c r="L12" s="292">
        <v>6</v>
      </c>
      <c r="M12" s="292">
        <v>3</v>
      </c>
      <c r="N12" s="293"/>
      <c r="O12" s="25">
        <f>IF(B12="","",SUM(C12:M12)-(N12))</f>
        <v>93</v>
      </c>
      <c r="P12" s="122"/>
      <c r="Q12" s="92">
        <f t="shared" si="0"/>
        <v>27</v>
      </c>
    </row>
    <row r="13" spans="1:81" ht="15.75" customHeight="1" x14ac:dyDescent="0.25">
      <c r="A13" s="67">
        <v>8</v>
      </c>
      <c r="B13" s="326">
        <v>54</v>
      </c>
      <c r="C13" s="26">
        <v>14</v>
      </c>
      <c r="D13" s="26">
        <v>9</v>
      </c>
      <c r="E13" s="26">
        <v>6</v>
      </c>
      <c r="F13" s="26">
        <v>8</v>
      </c>
      <c r="G13" s="26">
        <v>12</v>
      </c>
      <c r="H13" s="26">
        <v>12</v>
      </c>
      <c r="I13" s="26">
        <v>9</v>
      </c>
      <c r="J13" s="26">
        <v>9</v>
      </c>
      <c r="K13" s="26">
        <v>8</v>
      </c>
      <c r="L13" s="26">
        <v>6</v>
      </c>
      <c r="M13" s="26"/>
      <c r="N13" s="27"/>
      <c r="O13" s="25">
        <f>IF(B13="","",SUM(C13:M13)-(N13))</f>
        <v>93</v>
      </c>
      <c r="P13" s="122"/>
      <c r="Q13" s="92">
        <f t="shared" si="0"/>
        <v>29</v>
      </c>
    </row>
    <row r="14" spans="1:81" ht="15.75" customHeight="1" x14ac:dyDescent="0.25">
      <c r="A14" s="67">
        <v>9</v>
      </c>
      <c r="B14" s="22" t="s">
        <v>161</v>
      </c>
      <c r="C14" s="26">
        <v>18</v>
      </c>
      <c r="D14" s="26">
        <v>9</v>
      </c>
      <c r="E14" s="26">
        <v>0</v>
      </c>
      <c r="F14" s="26">
        <v>9</v>
      </c>
      <c r="G14" s="26">
        <v>9</v>
      </c>
      <c r="H14" s="26">
        <v>15</v>
      </c>
      <c r="I14" s="26">
        <v>9</v>
      </c>
      <c r="J14" s="26">
        <v>6</v>
      </c>
      <c r="K14" s="26">
        <v>9</v>
      </c>
      <c r="L14" s="26">
        <v>9</v>
      </c>
      <c r="M14" s="26"/>
      <c r="N14" s="27"/>
      <c r="O14" s="25">
        <f>IF(B14="","",SUM(C14:M14)-(N14))</f>
        <v>93</v>
      </c>
      <c r="P14" s="122"/>
      <c r="Q14" s="92">
        <f t="shared" si="0"/>
        <v>27</v>
      </c>
    </row>
    <row r="15" spans="1:81" ht="15.75" customHeight="1" x14ac:dyDescent="0.25">
      <c r="A15" s="67">
        <v>10</v>
      </c>
      <c r="B15" s="22" t="s">
        <v>146</v>
      </c>
      <c r="C15" s="26">
        <v>17</v>
      </c>
      <c r="D15" s="26">
        <v>11</v>
      </c>
      <c r="E15" s="26">
        <v>0</v>
      </c>
      <c r="F15" s="26">
        <v>6</v>
      </c>
      <c r="G15" s="26">
        <v>9</v>
      </c>
      <c r="H15" s="26">
        <v>15</v>
      </c>
      <c r="I15" s="26">
        <v>9</v>
      </c>
      <c r="J15" s="26">
        <v>9</v>
      </c>
      <c r="K15" s="26">
        <v>9</v>
      </c>
      <c r="L15" s="26">
        <v>6</v>
      </c>
      <c r="M15" s="26"/>
      <c r="N15" s="27"/>
      <c r="O15" s="25">
        <f>IF(B15="","",SUM(C15:M15)-(N15))</f>
        <v>91</v>
      </c>
      <c r="P15" s="122"/>
      <c r="Q15" s="92">
        <f t="shared" si="0"/>
        <v>28</v>
      </c>
    </row>
    <row r="16" spans="1:81" ht="15.75" customHeight="1" x14ac:dyDescent="0.25">
      <c r="A16" s="67">
        <v>11</v>
      </c>
      <c r="B16" s="333">
        <v>48</v>
      </c>
      <c r="C16" s="292">
        <v>12</v>
      </c>
      <c r="D16" s="292">
        <v>12</v>
      </c>
      <c r="E16" s="292"/>
      <c r="F16" s="292">
        <v>9</v>
      </c>
      <c r="G16" s="292">
        <v>12</v>
      </c>
      <c r="H16" s="292">
        <v>18</v>
      </c>
      <c r="I16" s="292">
        <v>6</v>
      </c>
      <c r="J16" s="292">
        <v>9</v>
      </c>
      <c r="K16" s="292">
        <v>9</v>
      </c>
      <c r="L16" s="292"/>
      <c r="M16" s="292"/>
      <c r="N16" s="293"/>
      <c r="O16" s="25">
        <f>IF(B16="","",SUM(C16:M16)-(N16))</f>
        <v>87</v>
      </c>
      <c r="P16" s="122"/>
      <c r="Q16" s="92">
        <f t="shared" si="0"/>
        <v>24</v>
      </c>
    </row>
    <row r="17" spans="1:17" ht="15.75" customHeight="1" x14ac:dyDescent="0.25">
      <c r="A17" s="67">
        <v>12</v>
      </c>
      <c r="B17" s="22" t="s">
        <v>125</v>
      </c>
      <c r="C17" s="40">
        <v>15</v>
      </c>
      <c r="D17" s="40">
        <v>9</v>
      </c>
      <c r="E17" s="40">
        <v>0</v>
      </c>
      <c r="F17" s="40">
        <v>6</v>
      </c>
      <c r="G17" s="40">
        <v>9</v>
      </c>
      <c r="H17" s="40">
        <v>18</v>
      </c>
      <c r="I17" s="40">
        <v>9</v>
      </c>
      <c r="J17" s="40">
        <v>6</v>
      </c>
      <c r="K17" s="40">
        <v>9</v>
      </c>
      <c r="L17" s="40">
        <v>6</v>
      </c>
      <c r="M17" s="40"/>
      <c r="N17" s="40"/>
      <c r="O17" s="25">
        <f>IF(B17="","",SUM(C17:M17)-(N17))</f>
        <v>87</v>
      </c>
      <c r="P17" s="122"/>
      <c r="Q17" s="92">
        <f t="shared" si="0"/>
        <v>24</v>
      </c>
    </row>
    <row r="18" spans="1:17" ht="15.75" customHeight="1" x14ac:dyDescent="0.25">
      <c r="A18" s="67">
        <v>13</v>
      </c>
      <c r="B18" s="22" t="s">
        <v>122</v>
      </c>
      <c r="C18" s="26"/>
      <c r="D18" s="26">
        <v>9</v>
      </c>
      <c r="E18" s="26">
        <v>6</v>
      </c>
      <c r="F18" s="26">
        <v>9</v>
      </c>
      <c r="G18" s="26">
        <v>15</v>
      </c>
      <c r="H18" s="26">
        <v>12</v>
      </c>
      <c r="I18" s="26">
        <v>9</v>
      </c>
      <c r="J18" s="26">
        <v>9</v>
      </c>
      <c r="K18" s="26">
        <v>8</v>
      </c>
      <c r="L18" s="26">
        <v>7</v>
      </c>
      <c r="M18" s="26"/>
      <c r="N18" s="132"/>
      <c r="O18" s="25">
        <f>IF(B18="","",SUM(C18:M18)-(N18))</f>
        <v>84</v>
      </c>
      <c r="P18" s="122"/>
      <c r="Q18" s="92">
        <f t="shared" si="0"/>
        <v>15</v>
      </c>
    </row>
    <row r="19" spans="1:17" ht="15.75" customHeight="1" x14ac:dyDescent="0.25">
      <c r="A19" s="67">
        <v>14</v>
      </c>
      <c r="B19" s="22" t="s">
        <v>162</v>
      </c>
      <c r="C19" s="26">
        <v>14</v>
      </c>
      <c r="D19" s="26">
        <v>10</v>
      </c>
      <c r="E19" s="26">
        <v>0</v>
      </c>
      <c r="F19" s="26">
        <v>6</v>
      </c>
      <c r="G19" s="26">
        <v>12</v>
      </c>
      <c r="H19" s="26">
        <v>12</v>
      </c>
      <c r="I19" s="26">
        <v>9</v>
      </c>
      <c r="J19" s="26">
        <v>6</v>
      </c>
      <c r="K19" s="26">
        <v>6</v>
      </c>
      <c r="L19" s="26">
        <v>9</v>
      </c>
      <c r="M19" s="26"/>
      <c r="N19" s="27"/>
      <c r="O19" s="25">
        <f>IF(B19="","",SUM(C19:M19)-(N19))</f>
        <v>84</v>
      </c>
      <c r="P19" s="122"/>
      <c r="Q19" s="92">
        <f t="shared" si="0"/>
        <v>24</v>
      </c>
    </row>
    <row r="20" spans="1:17" ht="15.75" customHeight="1" x14ac:dyDescent="0.25">
      <c r="A20" s="67">
        <v>15</v>
      </c>
      <c r="B20" s="326">
        <v>38</v>
      </c>
      <c r="C20" s="26">
        <v>13</v>
      </c>
      <c r="D20" s="26"/>
      <c r="E20" s="26"/>
      <c r="F20" s="26">
        <v>8</v>
      </c>
      <c r="G20" s="26">
        <v>14</v>
      </c>
      <c r="H20" s="26">
        <v>11</v>
      </c>
      <c r="I20" s="26">
        <v>9</v>
      </c>
      <c r="J20" s="26">
        <v>9</v>
      </c>
      <c r="K20" s="26">
        <v>8</v>
      </c>
      <c r="L20" s="26">
        <v>7</v>
      </c>
      <c r="M20" s="26"/>
      <c r="N20" s="27"/>
      <c r="O20" s="25">
        <f>IF(B20="","",SUM(C20:M20)-(N20))</f>
        <v>79</v>
      </c>
      <c r="P20" s="122"/>
      <c r="Q20" s="92">
        <f t="shared" si="0"/>
        <v>13</v>
      </c>
    </row>
    <row r="21" spans="1:17" ht="15.75" customHeight="1" x14ac:dyDescent="0.25">
      <c r="A21" s="67">
        <v>16</v>
      </c>
      <c r="B21" s="333">
        <v>46</v>
      </c>
      <c r="C21" s="292">
        <v>15</v>
      </c>
      <c r="D21" s="292">
        <v>12</v>
      </c>
      <c r="E21" s="292"/>
      <c r="F21" s="292">
        <v>6</v>
      </c>
      <c r="G21" s="292"/>
      <c r="H21" s="292">
        <v>12</v>
      </c>
      <c r="I21" s="292">
        <v>9</v>
      </c>
      <c r="J21" s="292">
        <v>9</v>
      </c>
      <c r="K21" s="292">
        <v>6</v>
      </c>
      <c r="L21" s="292">
        <v>6</v>
      </c>
      <c r="M21" s="292"/>
      <c r="N21" s="293"/>
      <c r="O21" s="25">
        <f>IF(B21="","",SUM(C21:M21)-(N21))</f>
        <v>75</v>
      </c>
      <c r="P21" s="122"/>
      <c r="Q21" s="92">
        <f t="shared" si="0"/>
        <v>27</v>
      </c>
    </row>
    <row r="22" spans="1:17" ht="15.75" customHeight="1" x14ac:dyDescent="0.25">
      <c r="A22" s="67">
        <v>17</v>
      </c>
      <c r="B22" s="326">
        <v>43</v>
      </c>
      <c r="C22" s="26">
        <v>12</v>
      </c>
      <c r="D22" s="26">
        <v>9</v>
      </c>
      <c r="E22" s="26"/>
      <c r="F22" s="26">
        <v>7</v>
      </c>
      <c r="G22" s="26"/>
      <c r="H22" s="26">
        <v>12</v>
      </c>
      <c r="I22" s="26">
        <v>8</v>
      </c>
      <c r="J22" s="26">
        <v>7</v>
      </c>
      <c r="K22" s="26">
        <v>8</v>
      </c>
      <c r="L22" s="26">
        <v>6</v>
      </c>
      <c r="M22" s="26"/>
      <c r="N22" s="27"/>
      <c r="O22" s="25">
        <f>IF(B22="","",SUM(C22:M22)-(N22))</f>
        <v>69</v>
      </c>
      <c r="P22" s="122"/>
      <c r="Q22" s="92">
        <f t="shared" si="0"/>
        <v>21</v>
      </c>
    </row>
    <row r="23" spans="1:17" ht="15.75" customHeight="1" x14ac:dyDescent="0.25">
      <c r="A23" s="67">
        <v>18</v>
      </c>
      <c r="B23" s="22" t="s">
        <v>123</v>
      </c>
      <c r="C23" s="26"/>
      <c r="D23" s="26">
        <v>9</v>
      </c>
      <c r="E23" s="26">
        <v>6</v>
      </c>
      <c r="F23" s="26">
        <v>8</v>
      </c>
      <c r="G23" s="26"/>
      <c r="H23" s="26">
        <v>9</v>
      </c>
      <c r="I23" s="26">
        <v>6</v>
      </c>
      <c r="J23" s="26">
        <v>9</v>
      </c>
      <c r="K23" s="26">
        <v>6</v>
      </c>
      <c r="L23" s="26">
        <v>6</v>
      </c>
      <c r="M23" s="26"/>
      <c r="N23" s="132"/>
      <c r="O23" s="25">
        <f>IF(B23="","",SUM(C23:M23)-(N23))</f>
        <v>59</v>
      </c>
      <c r="P23" s="75"/>
      <c r="Q23" s="92">
        <f t="shared" si="0"/>
        <v>15</v>
      </c>
    </row>
    <row r="24" spans="1:17" ht="15.75" customHeight="1" x14ac:dyDescent="0.25">
      <c r="A24" s="67">
        <v>19</v>
      </c>
      <c r="B24" s="22" t="s">
        <v>112</v>
      </c>
      <c r="C24" s="40"/>
      <c r="D24" s="40">
        <v>9</v>
      </c>
      <c r="E24" s="40">
        <v>6</v>
      </c>
      <c r="F24" s="40">
        <v>7</v>
      </c>
      <c r="G24" s="40"/>
      <c r="H24" s="40">
        <v>9</v>
      </c>
      <c r="I24" s="40">
        <v>6</v>
      </c>
      <c r="J24" s="40">
        <v>8</v>
      </c>
      <c r="K24" s="40">
        <v>6</v>
      </c>
      <c r="L24" s="40">
        <v>6</v>
      </c>
      <c r="M24" s="40"/>
      <c r="N24" s="123"/>
      <c r="O24" s="25">
        <f>IF(B24="","",SUM(C24:M24)-(N24))</f>
        <v>57</v>
      </c>
      <c r="P24" s="122"/>
      <c r="Q24" s="92">
        <f t="shared" si="0"/>
        <v>15</v>
      </c>
    </row>
    <row r="25" spans="1:17" ht="15.75" customHeight="1" x14ac:dyDescent="0.25">
      <c r="A25" s="67">
        <v>20</v>
      </c>
      <c r="B25" s="22" t="s">
        <v>124</v>
      </c>
      <c r="C25" s="40"/>
      <c r="D25" s="40">
        <v>9</v>
      </c>
      <c r="E25" s="40">
        <v>6</v>
      </c>
      <c r="F25" s="40">
        <v>8</v>
      </c>
      <c r="G25" s="40"/>
      <c r="H25" s="40">
        <v>9</v>
      </c>
      <c r="I25" s="40">
        <v>6</v>
      </c>
      <c r="J25" s="40">
        <v>7</v>
      </c>
      <c r="K25" s="40">
        <v>6</v>
      </c>
      <c r="L25" s="40">
        <v>6</v>
      </c>
      <c r="M25" s="40"/>
      <c r="N25" s="123"/>
      <c r="O25" s="25">
        <f>IF(B25="","",SUM(C25:M25)-(N25))</f>
        <v>57</v>
      </c>
      <c r="P25" s="122"/>
      <c r="Q25" s="92">
        <f t="shared" si="0"/>
        <v>15</v>
      </c>
    </row>
    <row r="26" spans="1:17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ref="O12:O45" si="1">IF(B26="","",SUM(C26:M26)-(N26))</f>
        <v/>
      </c>
      <c r="P26" s="122"/>
      <c r="Q26" s="92">
        <f t="shared" si="0"/>
        <v>0</v>
      </c>
    </row>
    <row r="27" spans="1:17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 t="str">
        <f t="shared" si="1"/>
        <v/>
      </c>
      <c r="P27" s="122"/>
      <c r="Q27" s="92">
        <f t="shared" si="0"/>
        <v>0</v>
      </c>
    </row>
    <row r="28" spans="1:17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 t="str">
        <f t="shared" si="1"/>
        <v/>
      </c>
      <c r="P28" s="122"/>
      <c r="Q28" s="92">
        <f t="shared" si="0"/>
        <v>0</v>
      </c>
    </row>
    <row r="29" spans="1:17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 t="str">
        <f t="shared" si="1"/>
        <v/>
      </c>
      <c r="P29" s="75"/>
      <c r="Q29" s="92">
        <f t="shared" si="0"/>
        <v>0</v>
      </c>
    </row>
    <row r="30" spans="1:17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 t="str">
        <f t="shared" si="1"/>
        <v/>
      </c>
      <c r="P30" s="75"/>
      <c r="Q30" s="92">
        <f t="shared" si="0"/>
        <v>0</v>
      </c>
    </row>
    <row r="31" spans="1:17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tr">
        <f t="shared" si="1"/>
        <v/>
      </c>
      <c r="P31" s="75"/>
      <c r="Q31" s="92">
        <f t="shared" si="0"/>
        <v>0</v>
      </c>
    </row>
    <row r="32" spans="1:17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1"/>
        <v/>
      </c>
      <c r="P32" s="122"/>
      <c r="Q32" s="92">
        <f t="shared" si="0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 t="str">
        <f t="shared" si="1"/>
        <v/>
      </c>
      <c r="P33" s="122"/>
      <c r="Q33" s="92">
        <f t="shared" si="0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 t="str">
        <f t="shared" si="1"/>
        <v/>
      </c>
      <c r="P34" s="122"/>
      <c r="Q34" s="92">
        <f t="shared" si="0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 t="str">
        <f t="shared" si="1"/>
        <v/>
      </c>
      <c r="P35" s="122"/>
      <c r="Q35" s="92">
        <f t="shared" si="0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1"/>
        <v/>
      </c>
      <c r="P36" s="122"/>
      <c r="Q36" s="92">
        <f t="shared" si="0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 t="str">
        <f t="shared" si="1"/>
        <v/>
      </c>
      <c r="P37" s="122"/>
      <c r="Q37" s="92">
        <f t="shared" si="0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 t="str">
        <f t="shared" si="1"/>
        <v/>
      </c>
      <c r="P38" s="122"/>
      <c r="Q38" s="92">
        <f t="shared" si="0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 t="str">
        <f t="shared" si="1"/>
        <v/>
      </c>
      <c r="P39" s="122"/>
      <c r="Q39" s="92">
        <f t="shared" si="0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1"/>
        <v/>
      </c>
      <c r="P40" s="122"/>
      <c r="Q40" s="92">
        <f t="shared" si="0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1"/>
        <v/>
      </c>
      <c r="P41" s="122"/>
      <c r="Q41" s="92">
        <f t="shared" si="0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1"/>
        <v/>
      </c>
      <c r="P42" s="122"/>
      <c r="Q42" s="92">
        <f t="shared" si="0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1"/>
        <v/>
      </c>
      <c r="P43" s="122"/>
      <c r="Q43" s="92">
        <f t="shared" si="0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 t="str">
        <f t="shared" si="1"/>
        <v/>
      </c>
      <c r="P44" s="122"/>
      <c r="Q44" s="92">
        <f t="shared" si="0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1"/>
        <v/>
      </c>
      <c r="P45" s="122"/>
      <c r="Q45" s="92">
        <f t="shared" si="0"/>
        <v>0</v>
      </c>
    </row>
  </sheetData>
  <sortState ref="B6:O25">
    <sortCondition descending="1" ref="O6:O25"/>
  </sortState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R2" sqref="R2:R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68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69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668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164</v>
      </c>
      <c r="U3" s="130"/>
    </row>
    <row r="4" spans="1:81" ht="23.25" customHeight="1" x14ac:dyDescent="0.25">
      <c r="B4" s="302"/>
      <c r="C4" s="303"/>
      <c r="D4" s="303"/>
      <c r="E4" s="299">
        <f>SUM(O6:O17)</f>
        <v>668</v>
      </c>
      <c r="F4" s="296"/>
      <c r="G4" s="307"/>
      <c r="H4" s="308"/>
      <c r="I4" s="308"/>
      <c r="J4" s="308"/>
      <c r="K4" s="254">
        <f>SUM(Q6:Q17)</f>
        <v>164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30"/>
      <c r="T5" s="260"/>
      <c r="U5" s="130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7">
        <v>42</v>
      </c>
      <c r="C6" s="26"/>
      <c r="D6" s="26">
        <v>12</v>
      </c>
      <c r="E6" s="26"/>
      <c r="F6" s="26">
        <v>9</v>
      </c>
      <c r="G6" s="26"/>
      <c r="H6" s="26">
        <v>12</v>
      </c>
      <c r="I6" s="26">
        <v>9</v>
      </c>
      <c r="J6" s="26">
        <v>6</v>
      </c>
      <c r="K6" s="26">
        <v>6</v>
      </c>
      <c r="L6" s="26">
        <v>6</v>
      </c>
      <c r="M6" s="26"/>
      <c r="N6" s="33"/>
      <c r="O6" s="25">
        <f>IF(B6="","",SUM(C6:M6)-(N6))</f>
        <v>60</v>
      </c>
      <c r="P6" s="122"/>
      <c r="Q6" s="92">
        <f>SUM(C6:E6)</f>
        <v>12</v>
      </c>
    </row>
    <row r="7" spans="1:81" ht="15.75" customHeight="1" x14ac:dyDescent="0.25">
      <c r="A7" s="67">
        <v>2</v>
      </c>
      <c r="B7" s="327">
        <v>24</v>
      </c>
      <c r="C7" s="26"/>
      <c r="D7" s="26">
        <v>9</v>
      </c>
      <c r="E7" s="26"/>
      <c r="F7" s="26">
        <v>6</v>
      </c>
      <c r="G7" s="26">
        <v>9</v>
      </c>
      <c r="H7" s="26">
        <v>12</v>
      </c>
      <c r="I7" s="26">
        <v>6</v>
      </c>
      <c r="J7" s="26">
        <v>9</v>
      </c>
      <c r="K7" s="26">
        <v>9</v>
      </c>
      <c r="L7" s="26">
        <v>6</v>
      </c>
      <c r="M7" s="26"/>
      <c r="N7" s="29"/>
      <c r="O7" s="25">
        <f>IF(B7="","",SUM(C7:M7)-(N7))</f>
        <v>66</v>
      </c>
      <c r="P7" s="122"/>
      <c r="Q7" s="92">
        <f>SUM(C7:E7)</f>
        <v>9</v>
      </c>
      <c r="S7" s="255" t="s">
        <v>167</v>
      </c>
      <c r="T7" s="256"/>
      <c r="U7" s="124" t="s">
        <v>78</v>
      </c>
      <c r="V7" s="125"/>
    </row>
    <row r="8" spans="1:81" ht="15.75" customHeight="1" x14ac:dyDescent="0.25">
      <c r="A8" s="67">
        <v>3</v>
      </c>
      <c r="B8" s="327">
        <v>37</v>
      </c>
      <c r="C8" s="26">
        <v>12</v>
      </c>
      <c r="D8" s="26">
        <v>9</v>
      </c>
      <c r="E8" s="26"/>
      <c r="F8" s="26">
        <v>6</v>
      </c>
      <c r="G8" s="26">
        <v>9</v>
      </c>
      <c r="H8" s="26">
        <v>12</v>
      </c>
      <c r="I8" s="26">
        <v>9</v>
      </c>
      <c r="J8" s="26">
        <v>6</v>
      </c>
      <c r="K8" s="26">
        <v>6</v>
      </c>
      <c r="L8" s="26">
        <v>6</v>
      </c>
      <c r="M8" s="26"/>
      <c r="N8" s="29"/>
      <c r="O8" s="25">
        <f>IF(B8="","",SUM(C8:M8)-(N8))</f>
        <v>75</v>
      </c>
      <c r="P8" s="122"/>
      <c r="Q8" s="92">
        <f>SUM(C8:E8)</f>
        <v>21</v>
      </c>
      <c r="S8" s="255" t="s">
        <v>168</v>
      </c>
      <c r="T8" s="256"/>
      <c r="U8" s="124" t="s">
        <v>78</v>
      </c>
      <c r="V8" s="125"/>
    </row>
    <row r="9" spans="1:81" ht="15.75" customHeight="1" x14ac:dyDescent="0.25">
      <c r="A9" s="67">
        <v>4</v>
      </c>
      <c r="B9" s="327">
        <v>31</v>
      </c>
      <c r="C9" s="26"/>
      <c r="D9" s="26">
        <v>9</v>
      </c>
      <c r="E9" s="26"/>
      <c r="F9" s="26">
        <v>6</v>
      </c>
      <c r="G9" s="26"/>
      <c r="H9" s="26">
        <v>15</v>
      </c>
      <c r="I9" s="26">
        <v>6</v>
      </c>
      <c r="J9" s="26">
        <v>9</v>
      </c>
      <c r="K9" s="26">
        <v>9</v>
      </c>
      <c r="L9" s="26">
        <v>6</v>
      </c>
      <c r="M9" s="26"/>
      <c r="N9" s="35"/>
      <c r="O9" s="25">
        <f>IF(B9="","",SUM(C9:M9)-(N9))</f>
        <v>60</v>
      </c>
      <c r="P9" s="122"/>
      <c r="Q9" s="92">
        <f>SUM(C9:E9)</f>
        <v>9</v>
      </c>
      <c r="S9" s="255" t="s">
        <v>169</v>
      </c>
      <c r="T9" s="256"/>
      <c r="U9" s="124" t="s">
        <v>78</v>
      </c>
      <c r="V9" s="125"/>
    </row>
    <row r="10" spans="1:81" ht="15.75" customHeight="1" x14ac:dyDescent="0.25">
      <c r="A10" s="67">
        <v>5</v>
      </c>
      <c r="B10" s="327">
        <v>30</v>
      </c>
      <c r="C10" s="26">
        <v>18</v>
      </c>
      <c r="D10" s="26">
        <v>9</v>
      </c>
      <c r="E10" s="26"/>
      <c r="F10" s="26">
        <v>9</v>
      </c>
      <c r="G10" s="26">
        <v>12</v>
      </c>
      <c r="H10" s="26">
        <v>15</v>
      </c>
      <c r="I10" s="26">
        <v>9</v>
      </c>
      <c r="J10" s="26">
        <v>9</v>
      </c>
      <c r="K10" s="26">
        <v>12</v>
      </c>
      <c r="L10" s="26">
        <v>9</v>
      </c>
      <c r="M10" s="26">
        <v>3</v>
      </c>
      <c r="N10" s="33"/>
      <c r="O10" s="25">
        <f t="shared" ref="O10:O13" si="0">IF(B10="","",SUM(C10:M10)-(N10))</f>
        <v>105</v>
      </c>
      <c r="P10" s="122"/>
      <c r="Q10" s="92">
        <f t="shared" ref="Q10:Q45" si="1">SUM(C10:E10)</f>
        <v>27</v>
      </c>
    </row>
    <row r="11" spans="1:81" ht="15.75" customHeight="1" x14ac:dyDescent="0.25">
      <c r="A11" s="67">
        <v>6</v>
      </c>
      <c r="B11" s="327">
        <v>17</v>
      </c>
      <c r="C11" s="26">
        <v>18</v>
      </c>
      <c r="D11" s="26">
        <v>12</v>
      </c>
      <c r="E11" s="26"/>
      <c r="F11" s="26">
        <v>9</v>
      </c>
      <c r="G11" s="26">
        <v>9</v>
      </c>
      <c r="H11" s="26">
        <v>18</v>
      </c>
      <c r="I11" s="26">
        <v>9</v>
      </c>
      <c r="J11" s="26">
        <v>9</v>
      </c>
      <c r="K11" s="26">
        <v>9</v>
      </c>
      <c r="L11" s="26">
        <v>6</v>
      </c>
      <c r="M11" s="26">
        <v>3</v>
      </c>
      <c r="N11" s="29"/>
      <c r="O11" s="25">
        <f t="shared" si="0"/>
        <v>102</v>
      </c>
      <c r="P11" s="122"/>
      <c r="Q11" s="92">
        <f t="shared" si="1"/>
        <v>30</v>
      </c>
      <c r="S11" s="255" t="s">
        <v>166</v>
      </c>
      <c r="T11" s="256"/>
      <c r="U11" s="124" t="s">
        <v>78</v>
      </c>
      <c r="V11" s="125"/>
    </row>
    <row r="12" spans="1:81" ht="15.75" customHeight="1" x14ac:dyDescent="0.25">
      <c r="A12" s="67">
        <v>7</v>
      </c>
      <c r="B12" s="327">
        <v>3</v>
      </c>
      <c r="C12" s="26">
        <v>18</v>
      </c>
      <c r="D12" s="26">
        <v>11</v>
      </c>
      <c r="E12" s="26"/>
      <c r="F12" s="26">
        <v>6</v>
      </c>
      <c r="G12" s="26">
        <v>9</v>
      </c>
      <c r="H12" s="26">
        <v>15</v>
      </c>
      <c r="I12" s="26">
        <v>9</v>
      </c>
      <c r="J12" s="26">
        <v>9</v>
      </c>
      <c r="K12" s="26">
        <v>9</v>
      </c>
      <c r="L12" s="26">
        <v>9</v>
      </c>
      <c r="M12" s="26">
        <v>3</v>
      </c>
      <c r="N12" s="29"/>
      <c r="O12" s="25">
        <f t="shared" si="0"/>
        <v>98</v>
      </c>
      <c r="P12" s="122"/>
      <c r="Q12" s="92">
        <f t="shared" si="1"/>
        <v>29</v>
      </c>
    </row>
    <row r="13" spans="1:81" ht="15.75" customHeight="1" x14ac:dyDescent="0.25">
      <c r="A13" s="67">
        <v>8</v>
      </c>
      <c r="B13" s="327">
        <v>21</v>
      </c>
      <c r="C13" s="26">
        <v>18</v>
      </c>
      <c r="D13" s="26">
        <v>9</v>
      </c>
      <c r="E13" s="26"/>
      <c r="F13" s="26">
        <v>9</v>
      </c>
      <c r="G13" s="26">
        <v>9</v>
      </c>
      <c r="H13" s="26">
        <v>15</v>
      </c>
      <c r="I13" s="26">
        <v>12</v>
      </c>
      <c r="J13" s="26">
        <v>9</v>
      </c>
      <c r="K13" s="26">
        <v>9</v>
      </c>
      <c r="L13" s="26">
        <v>9</v>
      </c>
      <c r="M13" s="26">
        <v>3</v>
      </c>
      <c r="N13" s="35"/>
      <c r="O13" s="25">
        <f t="shared" si="0"/>
        <v>102</v>
      </c>
      <c r="P13" s="122"/>
      <c r="Q13" s="92">
        <f t="shared" si="1"/>
        <v>27</v>
      </c>
    </row>
    <row r="14" spans="1:81" ht="15.75" customHeight="1" x14ac:dyDescent="0.25">
      <c r="A14" s="67"/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/>
      <c r="P14" s="122"/>
      <c r="Q14" s="92">
        <f t="shared" si="1"/>
        <v>0</v>
      </c>
    </row>
    <row r="15" spans="1:81" ht="15.75" customHeight="1" x14ac:dyDescent="0.25">
      <c r="A15" s="67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122"/>
      <c r="Q15" s="92">
        <f t="shared" si="1"/>
        <v>0</v>
      </c>
    </row>
    <row r="16" spans="1:81" ht="15.75" customHeight="1" x14ac:dyDescent="0.25">
      <c r="A16" s="67"/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122"/>
      <c r="Q16" s="92">
        <f t="shared" si="1"/>
        <v>0</v>
      </c>
    </row>
    <row r="17" spans="1:21" ht="15.75" customHeight="1" x14ac:dyDescent="0.25">
      <c r="A17" s="67"/>
      <c r="B17" s="2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5"/>
      <c r="P17" s="122"/>
      <c r="Q17" s="92">
        <f t="shared" si="1"/>
        <v>0</v>
      </c>
    </row>
    <row r="18" spans="1:21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/>
      <c r="P18" s="122"/>
      <c r="Q18" s="92">
        <f t="shared" si="1"/>
        <v>0</v>
      </c>
    </row>
    <row r="19" spans="1:21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/>
      <c r="P19" s="122"/>
      <c r="Q19" s="92">
        <f t="shared" si="1"/>
        <v>0</v>
      </c>
    </row>
    <row r="20" spans="1:21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/>
      <c r="P20" s="122"/>
      <c r="Q20" s="92">
        <f t="shared" si="1"/>
        <v>0</v>
      </c>
      <c r="U20" s="1" t="s">
        <v>86</v>
      </c>
    </row>
    <row r="21" spans="1:21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/>
      <c r="P21" s="122"/>
      <c r="Q21" s="92">
        <f t="shared" si="1"/>
        <v>0</v>
      </c>
    </row>
    <row r="22" spans="1:21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122"/>
      <c r="Q22" s="92">
        <f t="shared" si="1"/>
        <v>0</v>
      </c>
    </row>
    <row r="23" spans="1:21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75"/>
      <c r="Q23" s="92">
        <f t="shared" si="1"/>
        <v>0</v>
      </c>
    </row>
    <row r="24" spans="1:21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/>
      <c r="P24" s="122"/>
      <c r="Q24" s="92">
        <f t="shared" si="1"/>
        <v>0</v>
      </c>
    </row>
    <row r="25" spans="1:21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/>
      <c r="P25" s="122"/>
      <c r="Q25" s="92">
        <f t="shared" si="1"/>
        <v>0</v>
      </c>
    </row>
    <row r="26" spans="1:21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/>
      <c r="P26" s="122"/>
      <c r="Q26" s="92">
        <f t="shared" si="1"/>
        <v>0</v>
      </c>
    </row>
    <row r="27" spans="1:21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/>
      <c r="P27" s="122"/>
      <c r="Q27" s="92">
        <f t="shared" si="1"/>
        <v>0</v>
      </c>
    </row>
    <row r="28" spans="1:21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/>
      <c r="P28" s="122"/>
      <c r="Q28" s="92">
        <f t="shared" si="1"/>
        <v>0</v>
      </c>
    </row>
    <row r="29" spans="1:21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75"/>
      <c r="Q29" s="92">
        <f t="shared" si="1"/>
        <v>0</v>
      </c>
    </row>
    <row r="30" spans="1:21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/>
      <c r="P30" s="75"/>
      <c r="Q30" s="92">
        <f t="shared" si="1"/>
        <v>0</v>
      </c>
    </row>
    <row r="31" spans="1:21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75"/>
      <c r="Q31" s="92">
        <f t="shared" si="1"/>
        <v>0</v>
      </c>
    </row>
    <row r="32" spans="1:21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122"/>
      <c r="Q32" s="92">
        <f t="shared" si="1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/>
      <c r="P33" s="122"/>
      <c r="Q33" s="92">
        <f t="shared" si="1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/>
      <c r="P34" s="122"/>
      <c r="Q34" s="92">
        <f t="shared" si="1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/>
      <c r="P35" s="122"/>
      <c r="Q35" s="92">
        <f t="shared" si="1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/>
      <c r="P36" s="122"/>
      <c r="Q36" s="92">
        <f t="shared" si="1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2"/>
      <c r="Q37" s="92">
        <f t="shared" si="1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/>
      <c r="P38" s="122"/>
      <c r="Q38" s="92">
        <f t="shared" si="1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/>
      <c r="P39" s="122"/>
      <c r="Q39" s="92">
        <f t="shared" si="1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/>
      <c r="P40" s="122"/>
      <c r="Q40" s="92">
        <f t="shared" si="1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/>
      <c r="P41" s="122"/>
      <c r="Q41" s="92">
        <f t="shared" si="1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/>
      <c r="P42" s="122"/>
      <c r="Q42" s="92">
        <f t="shared" si="1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/>
      <c r="P43" s="122"/>
      <c r="Q43" s="92">
        <f t="shared" si="1"/>
        <v>0</v>
      </c>
    </row>
    <row r="44" spans="1:19" ht="15.75" customHeight="1" x14ac:dyDescent="0.25">
      <c r="A44" s="67"/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/>
      <c r="P44" s="122"/>
      <c r="Q44" s="92">
        <f t="shared" si="1"/>
        <v>0</v>
      </c>
    </row>
    <row r="45" spans="1:19" ht="15.75" customHeight="1" x14ac:dyDescent="0.25">
      <c r="A45" s="67"/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/>
      <c r="P45" s="122"/>
      <c r="Q45" s="92">
        <f t="shared" si="1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18" sqref="U18"/>
      <selection pane="bottomLeft" activeCell="R2" sqref="R2:R3"/>
    </sheetView>
  </sheetViews>
  <sheetFormatPr defaultColWidth="9.140625" defaultRowHeight="15.75" customHeight="1" x14ac:dyDescent="0.25"/>
  <cols>
    <col min="1" max="1" width="3.140625" style="2" customWidth="1"/>
    <col min="2" max="2" width="7.140625" style="23" customWidth="1"/>
    <col min="3" max="13" width="4.28515625" style="30" customWidth="1"/>
    <col min="14" max="14" width="4.85546875" style="30" customWidth="1"/>
    <col min="15" max="15" width="5.42578125" style="1" customWidth="1"/>
    <col min="16" max="16" width="5.42578125" style="5" customWidth="1"/>
    <col min="17" max="17" width="9.7109375" style="1" customWidth="1"/>
    <col min="18" max="18" width="9.140625" style="1"/>
    <col min="19" max="19" width="12.42578125" style="1" customWidth="1"/>
    <col min="20" max="20" width="11.5703125" style="1" customWidth="1"/>
    <col min="21" max="16384" width="9.140625" style="1"/>
  </cols>
  <sheetData>
    <row r="1" spans="1:81" ht="15.75" customHeight="1" x14ac:dyDescent="0.25">
      <c r="A1" s="240" t="s">
        <v>41</v>
      </c>
      <c r="B1" s="241"/>
      <c r="C1" s="241"/>
      <c r="D1" s="242" t="s">
        <v>92</v>
      </c>
      <c r="E1" s="242"/>
      <c r="F1" s="242"/>
      <c r="G1" s="242"/>
      <c r="H1" s="242"/>
      <c r="I1" s="243"/>
      <c r="J1" s="243"/>
      <c r="K1" s="244"/>
      <c r="R1" s="120"/>
      <c r="S1" s="121"/>
    </row>
    <row r="2" spans="1:81" ht="15.75" customHeight="1" x14ac:dyDescent="0.25">
      <c r="A2" s="240" t="s">
        <v>32</v>
      </c>
      <c r="B2" s="241"/>
      <c r="C2" s="241"/>
      <c r="D2" s="242" t="s">
        <v>93</v>
      </c>
      <c r="E2" s="242"/>
      <c r="F2" s="245"/>
      <c r="G2" s="246" t="s">
        <v>59</v>
      </c>
      <c r="H2" s="247"/>
      <c r="I2" s="247"/>
      <c r="J2" s="248" t="s">
        <v>60</v>
      </c>
      <c r="K2" s="249"/>
      <c r="L2" s="315"/>
      <c r="M2" s="295"/>
      <c r="N2" s="128"/>
      <c r="O2" s="128"/>
      <c r="P2" s="167"/>
      <c r="R2" s="250"/>
      <c r="S2" s="325" t="s">
        <v>170</v>
      </c>
      <c r="T2" s="321">
        <f>SUM(O6:O17)</f>
        <v>992</v>
      </c>
      <c r="U2" s="128"/>
    </row>
    <row r="3" spans="1:81" ht="25.5" customHeight="1" x14ac:dyDescent="0.2">
      <c r="B3" s="300" t="s">
        <v>77</v>
      </c>
      <c r="C3" s="301"/>
      <c r="D3" s="301"/>
      <c r="E3" s="297" t="s">
        <v>44</v>
      </c>
      <c r="F3" s="298"/>
      <c r="G3" s="253" t="s">
        <v>165</v>
      </c>
      <c r="H3" s="304"/>
      <c r="I3" s="304"/>
      <c r="J3" s="304"/>
      <c r="K3" s="305" t="s">
        <v>44</v>
      </c>
      <c r="L3" s="306"/>
      <c r="M3" s="313"/>
      <c r="N3" s="277"/>
      <c r="O3" s="275"/>
      <c r="P3" s="276"/>
      <c r="R3" s="251"/>
      <c r="S3" s="324" t="s">
        <v>171</v>
      </c>
      <c r="T3" s="317">
        <f>SUM(Q6:Q13)</f>
        <v>156</v>
      </c>
      <c r="U3" s="159"/>
    </row>
    <row r="4" spans="1:81" ht="23.25" customHeight="1" x14ac:dyDescent="0.25">
      <c r="B4" s="302"/>
      <c r="C4" s="303"/>
      <c r="D4" s="303"/>
      <c r="E4" s="299">
        <f>SUM(O6:O17)</f>
        <v>992</v>
      </c>
      <c r="F4" s="296"/>
      <c r="G4" s="307"/>
      <c r="H4" s="308"/>
      <c r="I4" s="308"/>
      <c r="J4" s="308"/>
      <c r="K4" s="254">
        <f>SUM(Q6:Q17)</f>
        <v>236</v>
      </c>
      <c r="L4" s="257"/>
      <c r="M4" s="313"/>
      <c r="N4" s="277"/>
      <c r="O4" s="260"/>
      <c r="P4" s="314"/>
      <c r="R4" s="258"/>
      <c r="S4" s="128"/>
      <c r="T4" s="259"/>
      <c r="U4" s="128"/>
    </row>
    <row r="5" spans="1:81" s="53" customFormat="1" ht="25.5" customHeight="1" x14ac:dyDescent="0.2">
      <c r="A5" s="68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309" t="s">
        <v>17</v>
      </c>
      <c r="N5" s="310" t="s">
        <v>9</v>
      </c>
      <c r="O5" s="311" t="s">
        <v>43</v>
      </c>
      <c r="P5" s="312" t="s">
        <v>42</v>
      </c>
      <c r="Q5" s="79" t="s">
        <v>39</v>
      </c>
      <c r="R5" s="252"/>
      <c r="S5" s="159"/>
      <c r="T5" s="260"/>
      <c r="U5" s="159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ht="15.75" customHeight="1" x14ac:dyDescent="0.25">
      <c r="A6" s="67">
        <v>1</v>
      </c>
      <c r="B6" s="327">
        <v>15</v>
      </c>
      <c r="C6" s="26">
        <v>12</v>
      </c>
      <c r="D6" s="26"/>
      <c r="E6" s="26"/>
      <c r="F6" s="26">
        <v>6</v>
      </c>
      <c r="G6" s="26"/>
      <c r="H6" s="26">
        <v>15</v>
      </c>
      <c r="I6" s="26">
        <v>9</v>
      </c>
      <c r="J6" s="26">
        <v>6</v>
      </c>
      <c r="K6" s="26">
        <v>9</v>
      </c>
      <c r="L6" s="26">
        <v>9</v>
      </c>
      <c r="M6" s="26"/>
      <c r="N6" s="27"/>
      <c r="O6" s="25">
        <f t="shared" ref="O6:O11" si="0">IF(B6="","",SUM(C6:M6)-(N6))</f>
        <v>66</v>
      </c>
      <c r="P6" s="122"/>
      <c r="Q6" s="92">
        <f>SUM(C6:E6)</f>
        <v>12</v>
      </c>
    </row>
    <row r="7" spans="1:81" ht="15.75" customHeight="1" x14ac:dyDescent="0.25">
      <c r="A7" s="67">
        <v>2</v>
      </c>
      <c r="B7" s="327">
        <v>53</v>
      </c>
      <c r="C7" s="26"/>
      <c r="D7" s="26">
        <v>9</v>
      </c>
      <c r="E7" s="26">
        <v>6</v>
      </c>
      <c r="F7" s="26">
        <v>9</v>
      </c>
      <c r="G7" s="26"/>
      <c r="H7" s="26">
        <v>15</v>
      </c>
      <c r="I7" s="26">
        <v>9</v>
      </c>
      <c r="J7" s="26">
        <v>6</v>
      </c>
      <c r="K7" s="26">
        <v>12</v>
      </c>
      <c r="L7" s="26">
        <v>6</v>
      </c>
      <c r="M7" s="26"/>
      <c r="N7" s="27"/>
      <c r="O7" s="25">
        <f t="shared" si="0"/>
        <v>72</v>
      </c>
      <c r="P7" s="122"/>
      <c r="Q7" s="92">
        <f>SUM(C7:E7)</f>
        <v>15</v>
      </c>
      <c r="S7" s="255" t="s">
        <v>167</v>
      </c>
      <c r="T7" s="256"/>
      <c r="U7" s="124" t="s">
        <v>78</v>
      </c>
      <c r="V7" s="134"/>
    </row>
    <row r="8" spans="1:81" ht="15.75" customHeight="1" x14ac:dyDescent="0.25">
      <c r="A8" s="67">
        <v>3</v>
      </c>
      <c r="B8" s="327">
        <v>52</v>
      </c>
      <c r="C8" s="26"/>
      <c r="D8" s="26">
        <v>9</v>
      </c>
      <c r="E8" s="26"/>
      <c r="F8" s="26">
        <v>6</v>
      </c>
      <c r="G8" s="26"/>
      <c r="H8" s="26">
        <v>15</v>
      </c>
      <c r="I8" s="26">
        <v>12</v>
      </c>
      <c r="J8" s="26">
        <v>6</v>
      </c>
      <c r="K8" s="26">
        <v>9</v>
      </c>
      <c r="L8" s="26">
        <v>6</v>
      </c>
      <c r="M8" s="26"/>
      <c r="N8" s="27"/>
      <c r="O8" s="25">
        <f t="shared" si="0"/>
        <v>63</v>
      </c>
      <c r="P8" s="122"/>
      <c r="Q8" s="92">
        <f>SUM(C8:E8)</f>
        <v>9</v>
      </c>
      <c r="S8" s="255" t="s">
        <v>168</v>
      </c>
      <c r="T8" s="256"/>
      <c r="U8" s="124" t="s">
        <v>78</v>
      </c>
      <c r="V8" s="134"/>
    </row>
    <row r="9" spans="1:81" ht="15.75" customHeight="1" x14ac:dyDescent="0.25">
      <c r="A9" s="67">
        <v>4</v>
      </c>
      <c r="B9" s="327">
        <v>36</v>
      </c>
      <c r="C9" s="26"/>
      <c r="D9" s="26">
        <v>9</v>
      </c>
      <c r="E9" s="26"/>
      <c r="F9" s="26">
        <v>9</v>
      </c>
      <c r="G9" s="26"/>
      <c r="H9" s="26">
        <v>18</v>
      </c>
      <c r="I9" s="26">
        <v>9</v>
      </c>
      <c r="J9" s="26">
        <v>9</v>
      </c>
      <c r="K9" s="26">
        <v>12</v>
      </c>
      <c r="L9" s="26">
        <v>12</v>
      </c>
      <c r="M9" s="26"/>
      <c r="N9" s="27"/>
      <c r="O9" s="25">
        <f t="shared" si="0"/>
        <v>78</v>
      </c>
      <c r="P9" s="122"/>
      <c r="Q9" s="92">
        <f>SUM(C9:E9)</f>
        <v>9</v>
      </c>
      <c r="S9" s="255" t="s">
        <v>169</v>
      </c>
      <c r="T9" s="256"/>
      <c r="U9" s="124" t="s">
        <v>78</v>
      </c>
      <c r="V9" s="134"/>
    </row>
    <row r="10" spans="1:81" ht="15.75" customHeight="1" x14ac:dyDescent="0.25">
      <c r="A10" s="67">
        <v>5</v>
      </c>
      <c r="B10" s="327">
        <v>22</v>
      </c>
      <c r="C10" s="26">
        <v>18</v>
      </c>
      <c r="D10" s="26">
        <v>12</v>
      </c>
      <c r="E10" s="26"/>
      <c r="F10" s="26">
        <v>6</v>
      </c>
      <c r="G10" s="26"/>
      <c r="H10" s="26">
        <v>15</v>
      </c>
      <c r="I10" s="26">
        <v>9</v>
      </c>
      <c r="J10" s="26">
        <v>12</v>
      </c>
      <c r="K10" s="26">
        <v>9</v>
      </c>
      <c r="L10" s="26">
        <v>9</v>
      </c>
      <c r="M10" s="26">
        <v>3</v>
      </c>
      <c r="N10" s="27"/>
      <c r="O10" s="25">
        <f t="shared" si="0"/>
        <v>93</v>
      </c>
      <c r="P10" s="122"/>
      <c r="Q10" s="92">
        <f t="shared" ref="Q10:Q45" si="1">SUM(C10:E10)</f>
        <v>30</v>
      </c>
    </row>
    <row r="11" spans="1:81" ht="15.75" customHeight="1" x14ac:dyDescent="0.25">
      <c r="A11" s="67">
        <v>6</v>
      </c>
      <c r="B11" s="327">
        <v>16</v>
      </c>
      <c r="C11" s="26">
        <v>15</v>
      </c>
      <c r="D11" s="26">
        <v>12</v>
      </c>
      <c r="E11" s="26"/>
      <c r="F11" s="26">
        <v>9</v>
      </c>
      <c r="G11" s="26"/>
      <c r="H11" s="26">
        <v>12</v>
      </c>
      <c r="I11" s="26">
        <v>9</v>
      </c>
      <c r="J11" s="26">
        <v>12</v>
      </c>
      <c r="K11" s="26">
        <v>12</v>
      </c>
      <c r="L11" s="26">
        <v>9</v>
      </c>
      <c r="M11" s="26"/>
      <c r="N11" s="27"/>
      <c r="O11" s="25">
        <f t="shared" si="0"/>
        <v>90</v>
      </c>
      <c r="P11" s="122"/>
      <c r="Q11" s="92">
        <f t="shared" si="1"/>
        <v>27</v>
      </c>
      <c r="S11" s="255" t="s">
        <v>166</v>
      </c>
      <c r="T11" s="256"/>
      <c r="U11" s="124" t="s">
        <v>78</v>
      </c>
      <c r="V11" s="134"/>
    </row>
    <row r="12" spans="1:81" ht="15.75" customHeight="1" x14ac:dyDescent="0.25">
      <c r="A12" s="67">
        <v>7</v>
      </c>
      <c r="B12" s="327">
        <v>25</v>
      </c>
      <c r="C12" s="26">
        <v>18</v>
      </c>
      <c r="D12" s="26">
        <v>12</v>
      </c>
      <c r="E12" s="26"/>
      <c r="F12" s="26">
        <v>9</v>
      </c>
      <c r="G12" s="26"/>
      <c r="H12" s="26">
        <v>15</v>
      </c>
      <c r="I12" s="26">
        <v>9</v>
      </c>
      <c r="J12" s="26">
        <v>9</v>
      </c>
      <c r="K12" s="26">
        <v>9</v>
      </c>
      <c r="L12" s="26">
        <v>9</v>
      </c>
      <c r="M12" s="26">
        <v>3</v>
      </c>
      <c r="N12" s="27"/>
      <c r="O12" s="25">
        <f t="shared" ref="O12:O26" si="2">IF(B12="","",SUM(C12:M12)-(N12))</f>
        <v>93</v>
      </c>
      <c r="P12" s="122"/>
      <c r="Q12" s="92">
        <f t="shared" si="1"/>
        <v>30</v>
      </c>
    </row>
    <row r="13" spans="1:81" ht="15.75" customHeight="1" x14ac:dyDescent="0.25">
      <c r="A13" s="67">
        <v>8</v>
      </c>
      <c r="B13" s="327">
        <v>24</v>
      </c>
      <c r="C13" s="26">
        <v>15</v>
      </c>
      <c r="D13" s="26">
        <v>9</v>
      </c>
      <c r="E13" s="26"/>
      <c r="F13" s="26">
        <v>9</v>
      </c>
      <c r="G13" s="26"/>
      <c r="H13" s="26">
        <v>18</v>
      </c>
      <c r="I13" s="26">
        <v>12</v>
      </c>
      <c r="J13" s="26">
        <v>9</v>
      </c>
      <c r="K13" s="26">
        <v>9</v>
      </c>
      <c r="L13" s="26">
        <v>9</v>
      </c>
      <c r="M13" s="26"/>
      <c r="N13" s="27"/>
      <c r="O13" s="25">
        <f t="shared" si="2"/>
        <v>90</v>
      </c>
      <c r="P13" s="122"/>
      <c r="Q13" s="92">
        <f t="shared" si="1"/>
        <v>24</v>
      </c>
    </row>
    <row r="14" spans="1:81" ht="15.75" customHeight="1" x14ac:dyDescent="0.25">
      <c r="A14" s="67">
        <v>9</v>
      </c>
      <c r="B14" s="22">
        <v>13</v>
      </c>
      <c r="C14" s="40">
        <v>16</v>
      </c>
      <c r="D14" s="40">
        <v>0</v>
      </c>
      <c r="E14" s="40">
        <v>0</v>
      </c>
      <c r="F14" s="40">
        <v>9</v>
      </c>
      <c r="G14" s="40">
        <v>12</v>
      </c>
      <c r="H14" s="40">
        <v>18</v>
      </c>
      <c r="I14" s="40">
        <v>9</v>
      </c>
      <c r="J14" s="40">
        <v>9</v>
      </c>
      <c r="K14" s="40">
        <v>12</v>
      </c>
      <c r="L14" s="40">
        <v>6</v>
      </c>
      <c r="M14" s="40"/>
      <c r="N14" s="40"/>
      <c r="O14" s="25">
        <f t="shared" si="2"/>
        <v>91</v>
      </c>
      <c r="P14" s="122"/>
      <c r="Q14" s="92">
        <f t="shared" si="1"/>
        <v>16</v>
      </c>
    </row>
    <row r="15" spans="1:81" ht="15.75" customHeight="1" x14ac:dyDescent="0.25">
      <c r="A15" s="67">
        <v>10</v>
      </c>
      <c r="B15" s="22">
        <v>42</v>
      </c>
      <c r="C15" s="26">
        <v>15</v>
      </c>
      <c r="D15" s="26">
        <v>0</v>
      </c>
      <c r="E15" s="26">
        <v>9</v>
      </c>
      <c r="F15" s="26">
        <v>9</v>
      </c>
      <c r="G15" s="26">
        <v>0</v>
      </c>
      <c r="H15" s="26">
        <v>15</v>
      </c>
      <c r="I15" s="26">
        <v>9</v>
      </c>
      <c r="J15" s="26">
        <v>12</v>
      </c>
      <c r="K15" s="26">
        <v>12</v>
      </c>
      <c r="L15" s="26">
        <v>9</v>
      </c>
      <c r="M15" s="26"/>
      <c r="N15" s="27"/>
      <c r="O15" s="25">
        <f t="shared" si="2"/>
        <v>90</v>
      </c>
      <c r="P15" s="122"/>
      <c r="Q15" s="92">
        <f t="shared" si="1"/>
        <v>24</v>
      </c>
    </row>
    <row r="16" spans="1:81" ht="15.75" customHeight="1" x14ac:dyDescent="0.25">
      <c r="A16" s="67">
        <v>11</v>
      </c>
      <c r="B16" s="22">
        <v>50</v>
      </c>
      <c r="C16" s="26">
        <v>16</v>
      </c>
      <c r="D16" s="26">
        <v>0</v>
      </c>
      <c r="E16" s="26">
        <v>0</v>
      </c>
      <c r="F16" s="26">
        <v>9</v>
      </c>
      <c r="G16" s="26">
        <v>0</v>
      </c>
      <c r="H16" s="26">
        <v>15</v>
      </c>
      <c r="I16" s="26">
        <v>12</v>
      </c>
      <c r="J16" s="26">
        <v>9</v>
      </c>
      <c r="K16" s="26">
        <v>9</v>
      </c>
      <c r="L16" s="26">
        <v>6</v>
      </c>
      <c r="M16" s="26"/>
      <c r="N16" s="27"/>
      <c r="O16" s="25">
        <f t="shared" si="2"/>
        <v>76</v>
      </c>
      <c r="P16" s="122"/>
      <c r="Q16" s="92">
        <f t="shared" si="1"/>
        <v>16</v>
      </c>
    </row>
    <row r="17" spans="1:23" ht="15.75" customHeight="1" x14ac:dyDescent="0.25">
      <c r="A17" s="67">
        <v>12</v>
      </c>
      <c r="B17" s="22">
        <v>5</v>
      </c>
      <c r="C17" s="40">
        <v>18</v>
      </c>
      <c r="D17" s="40">
        <v>0</v>
      </c>
      <c r="E17" s="40">
        <v>6</v>
      </c>
      <c r="F17" s="40">
        <v>9</v>
      </c>
      <c r="G17" s="40">
        <v>0</v>
      </c>
      <c r="H17" s="40">
        <v>18</v>
      </c>
      <c r="I17" s="40">
        <v>9</v>
      </c>
      <c r="J17" s="40">
        <v>12</v>
      </c>
      <c r="K17" s="40">
        <v>12</v>
      </c>
      <c r="L17" s="40">
        <v>6</v>
      </c>
      <c r="M17" s="40"/>
      <c r="N17" s="40"/>
      <c r="O17" s="25">
        <f t="shared" si="2"/>
        <v>90</v>
      </c>
      <c r="P17" s="122"/>
      <c r="Q17" s="92">
        <f t="shared" si="1"/>
        <v>24</v>
      </c>
      <c r="W17" s="13"/>
    </row>
    <row r="18" spans="1:23" ht="15.75" customHeight="1" x14ac:dyDescent="0.25">
      <c r="A18" s="67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2"/>
        <v/>
      </c>
      <c r="P18" s="122"/>
      <c r="Q18" s="92">
        <f t="shared" si="1"/>
        <v>0</v>
      </c>
    </row>
    <row r="19" spans="1:23" ht="15.75" customHeight="1" x14ac:dyDescent="0.25">
      <c r="A19" s="67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5" t="str">
        <f t="shared" si="2"/>
        <v/>
      </c>
      <c r="P19" s="122"/>
      <c r="Q19" s="92">
        <f t="shared" si="1"/>
        <v>0</v>
      </c>
    </row>
    <row r="20" spans="1:23" ht="15.75" customHeight="1" x14ac:dyDescent="0.25">
      <c r="A20" s="67"/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122"/>
      <c r="Q20" s="92">
        <f t="shared" si="1"/>
        <v>0</v>
      </c>
    </row>
    <row r="21" spans="1:23" ht="15.75" customHeight="1" x14ac:dyDescent="0.25">
      <c r="A21" s="67"/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122"/>
      <c r="Q21" s="92">
        <f t="shared" si="1"/>
        <v>0</v>
      </c>
    </row>
    <row r="22" spans="1:23" ht="15.75" customHeight="1" x14ac:dyDescent="0.25">
      <c r="A22" s="67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 t="str">
        <f t="shared" si="2"/>
        <v/>
      </c>
      <c r="P22" s="122"/>
      <c r="Q22" s="92">
        <f t="shared" si="1"/>
        <v>0</v>
      </c>
    </row>
    <row r="23" spans="1:23" ht="15.75" customHeight="1" x14ac:dyDescent="0.25">
      <c r="A23" s="67"/>
      <c r="B23" s="2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tr">
        <f t="shared" si="2"/>
        <v/>
      </c>
      <c r="P23" s="75"/>
      <c r="Q23" s="92">
        <f t="shared" si="1"/>
        <v>0</v>
      </c>
    </row>
    <row r="24" spans="1:23" ht="15.75" customHeight="1" x14ac:dyDescent="0.25">
      <c r="A24" s="67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tr">
        <f t="shared" si="2"/>
        <v/>
      </c>
      <c r="P24" s="122"/>
      <c r="Q24" s="92">
        <f t="shared" si="1"/>
        <v>0</v>
      </c>
    </row>
    <row r="25" spans="1:23" ht="15.75" customHeight="1" x14ac:dyDescent="0.25">
      <c r="A25" s="67"/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122"/>
      <c r="Q25" s="92">
        <f t="shared" si="1"/>
        <v>0</v>
      </c>
    </row>
    <row r="26" spans="1:23" ht="15.75" customHeight="1" x14ac:dyDescent="0.25">
      <c r="A26" s="67"/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122"/>
      <c r="Q26" s="92">
        <f t="shared" si="1"/>
        <v>0</v>
      </c>
    </row>
    <row r="27" spans="1:23" ht="15.75" customHeight="1" x14ac:dyDescent="0.25">
      <c r="A27" s="67"/>
      <c r="B27" s="2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5"/>
      <c r="P27" s="122"/>
      <c r="Q27" s="92">
        <f t="shared" si="1"/>
        <v>0</v>
      </c>
    </row>
    <row r="28" spans="1:23" ht="15.75" customHeight="1" x14ac:dyDescent="0.25">
      <c r="A28" s="67"/>
      <c r="B28" s="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5"/>
      <c r="P28" s="122"/>
      <c r="Q28" s="92">
        <f t="shared" si="1"/>
        <v>0</v>
      </c>
    </row>
    <row r="29" spans="1:23" ht="15.75" customHeight="1" x14ac:dyDescent="0.25">
      <c r="A29" s="67"/>
      <c r="B29" s="2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75"/>
      <c r="Q29" s="92">
        <f t="shared" si="1"/>
        <v>0</v>
      </c>
    </row>
    <row r="30" spans="1:23" ht="15.75" customHeight="1" x14ac:dyDescent="0.25">
      <c r="A30" s="67"/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/>
      <c r="P30" s="75"/>
      <c r="Q30" s="92">
        <f t="shared" si="1"/>
        <v>0</v>
      </c>
    </row>
    <row r="31" spans="1:23" ht="15.75" customHeight="1" x14ac:dyDescent="0.25">
      <c r="A31" s="67"/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/>
      <c r="P31" s="75"/>
      <c r="Q31" s="92">
        <f t="shared" si="1"/>
        <v>0</v>
      </c>
    </row>
    <row r="32" spans="1:23" ht="15.75" customHeight="1" x14ac:dyDescent="0.25">
      <c r="A32" s="67"/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  <c r="P32" s="122"/>
      <c r="Q32" s="92">
        <f t="shared" si="1"/>
        <v>0</v>
      </c>
    </row>
    <row r="33" spans="1:19" ht="15.75" customHeight="1" x14ac:dyDescent="0.25">
      <c r="A33" s="67"/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5"/>
      <c r="P33" s="122"/>
      <c r="Q33" s="92">
        <f t="shared" si="1"/>
        <v>0</v>
      </c>
    </row>
    <row r="34" spans="1:19" ht="15.75" customHeight="1" x14ac:dyDescent="0.25">
      <c r="A34" s="67"/>
      <c r="B34" s="2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5"/>
      <c r="P34" s="122"/>
      <c r="Q34" s="92">
        <f t="shared" si="1"/>
        <v>0</v>
      </c>
    </row>
    <row r="35" spans="1:19" ht="15.75" customHeight="1" x14ac:dyDescent="0.25">
      <c r="A35" s="67"/>
      <c r="B35" s="2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5"/>
      <c r="P35" s="122"/>
      <c r="Q35" s="92">
        <f t="shared" si="1"/>
        <v>0</v>
      </c>
    </row>
    <row r="36" spans="1:19" ht="15.75" customHeight="1" x14ac:dyDescent="0.25">
      <c r="A36" s="6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/>
      <c r="P36" s="122"/>
      <c r="Q36" s="92">
        <f t="shared" si="1"/>
        <v>0</v>
      </c>
      <c r="R36" s="93"/>
      <c r="S36" s="93"/>
    </row>
    <row r="37" spans="1:19" ht="15.75" customHeight="1" x14ac:dyDescent="0.25">
      <c r="A37" s="67"/>
      <c r="B37" s="2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5"/>
      <c r="P37" s="122"/>
      <c r="Q37" s="92">
        <f t="shared" si="1"/>
        <v>0</v>
      </c>
    </row>
    <row r="38" spans="1:19" ht="15.75" customHeight="1" x14ac:dyDescent="0.25">
      <c r="A38" s="67"/>
      <c r="B38" s="2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5"/>
      <c r="P38" s="122"/>
      <c r="Q38" s="92">
        <f t="shared" si="1"/>
        <v>0</v>
      </c>
    </row>
    <row r="39" spans="1:19" ht="15.75" customHeight="1" x14ac:dyDescent="0.25">
      <c r="A39" s="67"/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5"/>
      <c r="P39" s="122"/>
      <c r="Q39" s="92">
        <f t="shared" si="1"/>
        <v>0</v>
      </c>
    </row>
    <row r="40" spans="1:19" ht="15.75" customHeight="1" x14ac:dyDescent="0.25">
      <c r="A40" s="67"/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/>
      <c r="P40" s="122"/>
      <c r="Q40" s="92">
        <f t="shared" si="1"/>
        <v>0</v>
      </c>
    </row>
    <row r="41" spans="1:19" ht="15.75" customHeight="1" x14ac:dyDescent="0.25">
      <c r="A41" s="67"/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/>
      <c r="P41" s="122"/>
      <c r="Q41" s="92">
        <f t="shared" si="1"/>
        <v>0</v>
      </c>
    </row>
    <row r="42" spans="1:19" ht="15.75" customHeight="1" x14ac:dyDescent="0.25">
      <c r="A42" s="67"/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/>
      <c r="P42" s="122"/>
      <c r="Q42" s="92">
        <f t="shared" si="1"/>
        <v>0</v>
      </c>
    </row>
    <row r="43" spans="1:19" ht="15.75" customHeight="1" x14ac:dyDescent="0.25">
      <c r="A43" s="67"/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/>
      <c r="P43" s="122"/>
      <c r="Q43" s="92">
        <f t="shared" si="1"/>
        <v>0</v>
      </c>
    </row>
    <row r="44" spans="1:19" ht="15.75" customHeight="1" x14ac:dyDescent="0.25">
      <c r="A44" s="67">
        <v>22</v>
      </c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5"/>
      <c r="P44" s="122"/>
      <c r="Q44" s="92">
        <f t="shared" si="1"/>
        <v>0</v>
      </c>
    </row>
    <row r="45" spans="1:19" ht="15.75" customHeight="1" x14ac:dyDescent="0.25">
      <c r="A45" s="67">
        <v>20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/>
      <c r="P45" s="122"/>
      <c r="Q45" s="92">
        <f t="shared" si="1"/>
        <v>0</v>
      </c>
    </row>
  </sheetData>
  <mergeCells count="21">
    <mergeCell ref="S11:T11"/>
    <mergeCell ref="S7:T7"/>
    <mergeCell ref="S8:T8"/>
    <mergeCell ref="S9:T9"/>
    <mergeCell ref="K4:L4"/>
    <mergeCell ref="O4:P4"/>
    <mergeCell ref="R4:R5"/>
    <mergeCell ref="T4:T5"/>
    <mergeCell ref="B3:D4"/>
    <mergeCell ref="G3:J4"/>
    <mergeCell ref="E4:F4"/>
    <mergeCell ref="R2:R3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Classifiche</vt:lpstr>
      <vt:lpstr>Speciali</vt:lpstr>
      <vt:lpstr>Stamm</vt:lpstr>
      <vt:lpstr>Coppie</vt:lpstr>
      <vt:lpstr>Singoli</vt:lpstr>
      <vt:lpstr>abballe</vt:lpstr>
      <vt:lpstr>abbondanza</vt:lpstr>
      <vt:lpstr>bertoni</vt:lpstr>
      <vt:lpstr>bonetti</vt:lpstr>
      <vt:lpstr>bonfanti</vt:lpstr>
      <vt:lpstr>bressan</vt:lpstr>
      <vt:lpstr>cappelletti</vt:lpstr>
      <vt:lpstr>dalla valeria</vt:lpstr>
      <vt:lpstr>di maio</vt:lpstr>
      <vt:lpstr>di palma</vt:lpstr>
      <vt:lpstr>gerosa</vt:lpstr>
      <vt:lpstr>gioacchini</vt:lpstr>
      <vt:lpstr>mancini</vt:lpstr>
      <vt:lpstr>marson g.</vt:lpstr>
      <vt:lpstr>marson u.</vt:lpstr>
      <vt:lpstr>merlo</vt:lpstr>
      <vt:lpstr>midili</vt:lpstr>
      <vt:lpstr>orta</vt:lpstr>
      <vt:lpstr>pegorari</vt:lpstr>
    </vt:vector>
  </TitlesOfParts>
  <Company>Scatolificio Ghedese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Marson</dc:creator>
  <cp:lastModifiedBy>Gian&amp;Titti</cp:lastModifiedBy>
  <cp:lastPrinted>2014-11-08T18:22:38Z</cp:lastPrinted>
  <dcterms:created xsi:type="dcterms:W3CDTF">2006-06-29T12:55:00Z</dcterms:created>
  <dcterms:modified xsi:type="dcterms:W3CDTF">2019-11-01T12:28:31Z</dcterms:modified>
</cp:coreProperties>
</file>