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backupFile="1" codeName="Questa_cartella_di_lavoro"/>
  <mc:AlternateContent xmlns:mc="http://schemas.openxmlformats.org/markup-compatibility/2006">
    <mc:Choice Requires="x15">
      <x15ac:absPath xmlns:x15ac="http://schemas.microsoft.com/office/spreadsheetml/2010/11/ac" url="https://d.docs.live.net/f44063da2f423d18/Documenti/SitoWeb_malinoiswaterslager/2025/LORI/"/>
    </mc:Choice>
  </mc:AlternateContent>
  <xr:revisionPtr revIDLastSave="50" documentId="13_ncr:1_{203206AA-01D4-4DA1-8E8B-C516D76B83DE}" xr6:coauthVersionLast="47" xr6:coauthVersionMax="47" xr10:uidLastSave="{6737AC99-B4CF-4F5E-8BE5-8BD0C42C3625}"/>
  <bookViews>
    <workbookView xWindow="-108" yWindow="-108" windowWidth="23256" windowHeight="12456" tabRatio="934" xr2:uid="{00000000-000D-0000-FFFF-FFFF00000000}"/>
  </bookViews>
  <sheets>
    <sheet name="Classifiche" sheetId="10" r:id="rId1"/>
    <sheet name="Riepilogo" sheetId="97" r:id="rId2"/>
    <sheet name="Stamm" sheetId="1" r:id="rId3"/>
    <sheet name="Coppie" sheetId="2" r:id="rId4"/>
    <sheet name="Singoli" sheetId="3" r:id="rId5"/>
  </sheets>
  <definedNames>
    <definedName name="_xlnm._FilterDatabase" localSheetId="2" hidden="1">Stamm!$A$1:$A$54</definedName>
    <definedName name="_xlnm.Print_Titles" localSheetId="3">Coppie!$1:$2</definedName>
    <definedName name="_xlnm.Print_Titles" localSheetId="4">Singoli!$1:$2</definedName>
    <definedName name="_xlnm.Print_Titles" localSheetId="2">Stamm!$1:$4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0" i="97" l="1"/>
  <c r="P30" i="97"/>
  <c r="R29" i="97"/>
  <c r="P29" i="97"/>
  <c r="R28" i="97"/>
  <c r="P28" i="97"/>
  <c r="R44" i="3"/>
  <c r="P44" i="3"/>
  <c r="R31" i="3"/>
  <c r="P31" i="3"/>
  <c r="R35" i="3"/>
  <c r="P35" i="3"/>
  <c r="R27" i="3"/>
  <c r="P27" i="3"/>
  <c r="R33" i="3"/>
  <c r="P33" i="3"/>
  <c r="R6" i="3"/>
  <c r="P6" i="3"/>
  <c r="R36" i="3"/>
  <c r="P36" i="3"/>
  <c r="R21" i="3"/>
  <c r="P21" i="3"/>
  <c r="R10" i="3"/>
  <c r="P10" i="3"/>
  <c r="R4" i="3"/>
  <c r="P4" i="3"/>
  <c r="R45" i="3"/>
  <c r="P45" i="3"/>
  <c r="R15" i="3"/>
  <c r="P15" i="3"/>
  <c r="R28" i="3"/>
  <c r="P28" i="3"/>
  <c r="R32" i="3"/>
  <c r="P32" i="3"/>
  <c r="T25" i="97"/>
  <c r="Q25" i="97"/>
  <c r="T24" i="97"/>
  <c r="Q24" i="97"/>
  <c r="T23" i="97"/>
  <c r="Q23" i="97"/>
  <c r="T22" i="97"/>
  <c r="U23" i="97" s="1"/>
  <c r="Q22" i="97"/>
  <c r="R22" i="97" s="1"/>
  <c r="T21" i="97"/>
  <c r="Q21" i="97"/>
  <c r="T20" i="97"/>
  <c r="U21" i="97" s="1"/>
  <c r="Q20" i="97"/>
  <c r="R20" i="97" s="1"/>
  <c r="T42" i="2"/>
  <c r="Q42" i="2"/>
  <c r="T41" i="2"/>
  <c r="Q41" i="2"/>
  <c r="T40" i="2"/>
  <c r="Q40" i="2"/>
  <c r="T39" i="2"/>
  <c r="U40" i="2" s="1"/>
  <c r="Q39" i="2"/>
  <c r="R39" i="2" s="1"/>
  <c r="T38" i="2"/>
  <c r="Q38" i="2"/>
  <c r="T37" i="2"/>
  <c r="Q37" i="2"/>
  <c r="T36" i="2"/>
  <c r="Q36" i="2"/>
  <c r="T35" i="2"/>
  <c r="Q35" i="2"/>
  <c r="P69" i="1"/>
  <c r="O69" i="1"/>
  <c r="N69" i="1"/>
  <c r="M69" i="1"/>
  <c r="L69" i="1"/>
  <c r="K69" i="1"/>
  <c r="J69" i="1"/>
  <c r="I69" i="1"/>
  <c r="H69" i="1"/>
  <c r="G69" i="1"/>
  <c r="F69" i="1"/>
  <c r="E69" i="1"/>
  <c r="P64" i="1"/>
  <c r="O64" i="1"/>
  <c r="N64" i="1"/>
  <c r="M64" i="1"/>
  <c r="L64" i="1"/>
  <c r="K64" i="1"/>
  <c r="J64" i="1"/>
  <c r="I64" i="1"/>
  <c r="H64" i="1"/>
  <c r="G64" i="1"/>
  <c r="F64" i="1"/>
  <c r="E64" i="1"/>
  <c r="P59" i="1"/>
  <c r="O59" i="1"/>
  <c r="N59" i="1"/>
  <c r="M59" i="1"/>
  <c r="L59" i="1"/>
  <c r="K59" i="1"/>
  <c r="J59" i="1"/>
  <c r="I59" i="1"/>
  <c r="H59" i="1"/>
  <c r="G59" i="1"/>
  <c r="F59" i="1"/>
  <c r="E59" i="1"/>
  <c r="P54" i="1"/>
  <c r="O54" i="1"/>
  <c r="N54" i="1"/>
  <c r="M54" i="1"/>
  <c r="L54" i="1"/>
  <c r="K54" i="1"/>
  <c r="J54" i="1"/>
  <c r="I54" i="1"/>
  <c r="H54" i="1"/>
  <c r="G54" i="1"/>
  <c r="F54" i="1"/>
  <c r="E54" i="1"/>
  <c r="P49" i="1"/>
  <c r="O49" i="1"/>
  <c r="N49" i="1"/>
  <c r="M49" i="1"/>
  <c r="L49" i="1"/>
  <c r="K49" i="1"/>
  <c r="J49" i="1"/>
  <c r="I49" i="1"/>
  <c r="H49" i="1"/>
  <c r="G49" i="1"/>
  <c r="F49" i="1"/>
  <c r="E49" i="1"/>
  <c r="P44" i="1"/>
  <c r="O44" i="1"/>
  <c r="N44" i="1"/>
  <c r="M44" i="1"/>
  <c r="L44" i="1"/>
  <c r="K44" i="1"/>
  <c r="J44" i="1"/>
  <c r="I44" i="1"/>
  <c r="H44" i="1"/>
  <c r="G44" i="1"/>
  <c r="F44" i="1"/>
  <c r="E44" i="1"/>
  <c r="P39" i="1"/>
  <c r="O39" i="1"/>
  <c r="N39" i="1"/>
  <c r="M39" i="1"/>
  <c r="L39" i="1"/>
  <c r="K39" i="1"/>
  <c r="J39" i="1"/>
  <c r="I39" i="1"/>
  <c r="H39" i="1"/>
  <c r="G39" i="1"/>
  <c r="F39" i="1"/>
  <c r="E39" i="1"/>
  <c r="P34" i="1"/>
  <c r="O34" i="1"/>
  <c r="N34" i="1"/>
  <c r="M34" i="1"/>
  <c r="L34" i="1"/>
  <c r="K34" i="1"/>
  <c r="J34" i="1"/>
  <c r="I34" i="1"/>
  <c r="H34" i="1"/>
  <c r="G34" i="1"/>
  <c r="F34" i="1"/>
  <c r="E34" i="1"/>
  <c r="P29" i="1"/>
  <c r="O29" i="1"/>
  <c r="N29" i="1"/>
  <c r="M29" i="1"/>
  <c r="L29" i="1"/>
  <c r="K29" i="1"/>
  <c r="J29" i="1"/>
  <c r="I29" i="1"/>
  <c r="H29" i="1"/>
  <c r="G29" i="1"/>
  <c r="F29" i="1"/>
  <c r="E29" i="1"/>
  <c r="P24" i="1"/>
  <c r="O24" i="1"/>
  <c r="N24" i="1"/>
  <c r="M24" i="1"/>
  <c r="L24" i="1"/>
  <c r="K24" i="1"/>
  <c r="J24" i="1"/>
  <c r="I24" i="1"/>
  <c r="H24" i="1"/>
  <c r="G24" i="1"/>
  <c r="F24" i="1"/>
  <c r="E24" i="1"/>
  <c r="P19" i="1"/>
  <c r="O19" i="1"/>
  <c r="N19" i="1"/>
  <c r="M19" i="1"/>
  <c r="L19" i="1"/>
  <c r="K19" i="1"/>
  <c r="J19" i="1"/>
  <c r="I19" i="1"/>
  <c r="H19" i="1"/>
  <c r="G19" i="1"/>
  <c r="F19" i="1"/>
  <c r="E19" i="1"/>
  <c r="P14" i="1"/>
  <c r="O14" i="1"/>
  <c r="N14" i="1"/>
  <c r="M14" i="1"/>
  <c r="L14" i="1"/>
  <c r="K14" i="1"/>
  <c r="J14" i="1"/>
  <c r="I14" i="1"/>
  <c r="H14" i="1"/>
  <c r="G14" i="1"/>
  <c r="F14" i="1"/>
  <c r="E14" i="1"/>
  <c r="P9" i="1"/>
  <c r="O9" i="1"/>
  <c r="N9" i="1"/>
  <c r="M9" i="1"/>
  <c r="L9" i="1"/>
  <c r="K9" i="1"/>
  <c r="J9" i="1"/>
  <c r="I9" i="1"/>
  <c r="H9" i="1"/>
  <c r="G9" i="1"/>
  <c r="F9" i="1"/>
  <c r="E9" i="1"/>
  <c r="P17" i="97"/>
  <c r="O17" i="97"/>
  <c r="N17" i="97"/>
  <c r="M17" i="97"/>
  <c r="L17" i="97"/>
  <c r="K17" i="97"/>
  <c r="J17" i="97"/>
  <c r="I17" i="97"/>
  <c r="H17" i="97"/>
  <c r="G17" i="97"/>
  <c r="F17" i="97"/>
  <c r="E17" i="97"/>
  <c r="P12" i="97"/>
  <c r="O12" i="97"/>
  <c r="N12" i="97"/>
  <c r="M12" i="97"/>
  <c r="L12" i="97"/>
  <c r="K12" i="97"/>
  <c r="J12" i="97"/>
  <c r="I12" i="97"/>
  <c r="H12" i="97"/>
  <c r="G12" i="97"/>
  <c r="F12" i="97"/>
  <c r="E12" i="97"/>
  <c r="P7" i="97"/>
  <c r="F7" i="97"/>
  <c r="G7" i="97"/>
  <c r="H7" i="97"/>
  <c r="I7" i="97"/>
  <c r="J7" i="97"/>
  <c r="K7" i="97"/>
  <c r="L7" i="97"/>
  <c r="M7" i="97"/>
  <c r="N7" i="97"/>
  <c r="O7" i="97"/>
  <c r="E7" i="97"/>
  <c r="T11" i="97"/>
  <c r="Q11" i="97"/>
  <c r="T10" i="97"/>
  <c r="Q10" i="97"/>
  <c r="T9" i="97"/>
  <c r="Q9" i="97"/>
  <c r="T8" i="97"/>
  <c r="T12" i="97" s="1"/>
  <c r="Q8" i="97"/>
  <c r="R10" i="97" s="1"/>
  <c r="T16" i="97"/>
  <c r="Q16" i="97"/>
  <c r="T15" i="97"/>
  <c r="Q15" i="97"/>
  <c r="T14" i="97"/>
  <c r="Q14" i="97"/>
  <c r="T13" i="97"/>
  <c r="Q13" i="97"/>
  <c r="T6" i="97"/>
  <c r="Q6" i="97"/>
  <c r="T5" i="97"/>
  <c r="Q5" i="97"/>
  <c r="T4" i="97"/>
  <c r="Q4" i="97"/>
  <c r="T3" i="97"/>
  <c r="Q3" i="97"/>
  <c r="T58" i="1"/>
  <c r="Q58" i="1"/>
  <c r="T57" i="1"/>
  <c r="Q57" i="1"/>
  <c r="T56" i="1"/>
  <c r="Q56" i="1"/>
  <c r="T55" i="1"/>
  <c r="Q55" i="1"/>
  <c r="T68" i="1"/>
  <c r="Q68" i="1"/>
  <c r="T67" i="1"/>
  <c r="Q67" i="1"/>
  <c r="T66" i="1"/>
  <c r="Q66" i="1"/>
  <c r="T65" i="1"/>
  <c r="Q65" i="1"/>
  <c r="T63" i="1"/>
  <c r="Q63" i="1"/>
  <c r="T62" i="1"/>
  <c r="Q62" i="1"/>
  <c r="T61" i="1"/>
  <c r="Q61" i="1"/>
  <c r="T60" i="1"/>
  <c r="Q60" i="1"/>
  <c r="Q8" i="1"/>
  <c r="Q7" i="1"/>
  <c r="Q6" i="1"/>
  <c r="Q5" i="1"/>
  <c r="T64" i="1" l="1"/>
  <c r="T59" i="1"/>
  <c r="R57" i="1"/>
  <c r="R62" i="1"/>
  <c r="R35" i="2"/>
  <c r="U36" i="2"/>
  <c r="U42" i="2"/>
  <c r="R15" i="97"/>
  <c r="R24" i="97"/>
  <c r="T17" i="97"/>
  <c r="R5" i="97"/>
  <c r="T7" i="97"/>
  <c r="U25" i="97"/>
  <c r="R41" i="2"/>
  <c r="R37" i="2"/>
  <c r="U38" i="2"/>
  <c r="T69" i="1"/>
  <c r="R67" i="1"/>
  <c r="T34" i="2"/>
  <c r="Q34" i="2"/>
  <c r="T33" i="2"/>
  <c r="U34" i="2" s="1"/>
  <c r="Q33" i="2"/>
  <c r="R33" i="2" s="1"/>
  <c r="T32" i="2"/>
  <c r="Q32" i="2"/>
  <c r="T31" i="2"/>
  <c r="U32" i="2" s="1"/>
  <c r="Q31" i="2"/>
  <c r="T30" i="2"/>
  <c r="Q30" i="2"/>
  <c r="T29" i="2"/>
  <c r="Q29" i="2"/>
  <c r="R14" i="3"/>
  <c r="P14" i="3"/>
  <c r="R18" i="3"/>
  <c r="P18" i="3"/>
  <c r="R26" i="3"/>
  <c r="P26" i="3"/>
  <c r="R37" i="3"/>
  <c r="P37" i="3"/>
  <c r="T28" i="2"/>
  <c r="Q28" i="2"/>
  <c r="T27" i="2"/>
  <c r="Q27" i="2"/>
  <c r="T26" i="2"/>
  <c r="Q26" i="2"/>
  <c r="T25" i="2"/>
  <c r="Q25" i="2"/>
  <c r="T24" i="2"/>
  <c r="Q24" i="2"/>
  <c r="T23" i="2"/>
  <c r="Q23" i="2"/>
  <c r="T22" i="2"/>
  <c r="Q22" i="2"/>
  <c r="T21" i="2"/>
  <c r="Q21" i="2"/>
  <c r="T20" i="2"/>
  <c r="Q20" i="2"/>
  <c r="T19" i="2"/>
  <c r="Q19" i="2"/>
  <c r="R31" i="2" l="1"/>
  <c r="U28" i="2"/>
  <c r="U30" i="2"/>
  <c r="R29" i="2"/>
  <c r="U20" i="2"/>
  <c r="U24" i="2"/>
  <c r="U22" i="2"/>
  <c r="U26" i="2"/>
  <c r="R19" i="2"/>
  <c r="R21" i="2"/>
  <c r="R23" i="2"/>
  <c r="R25" i="2"/>
  <c r="R27" i="2"/>
  <c r="R39" i="3" l="1"/>
  <c r="P39" i="3"/>
  <c r="R9" i="3"/>
  <c r="P9" i="3"/>
  <c r="R16" i="3"/>
  <c r="P16" i="3"/>
  <c r="R13" i="3"/>
  <c r="P13" i="3"/>
  <c r="R20" i="3"/>
  <c r="P20" i="3"/>
  <c r="R30" i="3"/>
  <c r="P30" i="3"/>
  <c r="R41" i="3"/>
  <c r="P41" i="3"/>
  <c r="R46" i="3"/>
  <c r="P46" i="3"/>
  <c r="R22" i="3"/>
  <c r="P22" i="3"/>
  <c r="R5" i="3"/>
  <c r="P5" i="3"/>
  <c r="R24" i="3"/>
  <c r="P24" i="3"/>
  <c r="R7" i="3"/>
  <c r="P7" i="3"/>
  <c r="R25" i="3"/>
  <c r="P25" i="3"/>
  <c r="R8" i="3"/>
  <c r="P8" i="3"/>
  <c r="R38" i="3"/>
  <c r="P38" i="3"/>
  <c r="R34" i="3"/>
  <c r="P34" i="3"/>
  <c r="R43" i="3"/>
  <c r="P43" i="3"/>
  <c r="R23" i="3"/>
  <c r="P23" i="3"/>
  <c r="R3" i="3"/>
  <c r="P3" i="3"/>
  <c r="R19" i="3"/>
  <c r="P19" i="3"/>
  <c r="R40" i="3"/>
  <c r="P40" i="3"/>
  <c r="R17" i="3"/>
  <c r="P17" i="3"/>
  <c r="R11" i="3"/>
  <c r="P11" i="3"/>
  <c r="R42" i="3"/>
  <c r="P42" i="3"/>
  <c r="R12" i="3"/>
  <c r="P12" i="3"/>
  <c r="R29" i="3"/>
  <c r="P29" i="3"/>
  <c r="T6" i="2"/>
  <c r="Q6" i="2"/>
  <c r="T5" i="2"/>
  <c r="Q5" i="2"/>
  <c r="T12" i="2"/>
  <c r="Q12" i="2"/>
  <c r="T11" i="2"/>
  <c r="Q11" i="2"/>
  <c r="T8" i="2"/>
  <c r="Q8" i="2"/>
  <c r="T7" i="2"/>
  <c r="Q7" i="2"/>
  <c r="T10" i="2"/>
  <c r="Q10" i="2"/>
  <c r="T9" i="2"/>
  <c r="Q9" i="2"/>
  <c r="T4" i="2"/>
  <c r="Q4" i="2"/>
  <c r="T3" i="2"/>
  <c r="Q3" i="2"/>
  <c r="T18" i="2"/>
  <c r="Q18" i="2"/>
  <c r="T17" i="2"/>
  <c r="Q17" i="2"/>
  <c r="T14" i="2"/>
  <c r="Q14" i="2"/>
  <c r="T13" i="2"/>
  <c r="Q13" i="2"/>
  <c r="T16" i="2"/>
  <c r="Q16" i="2"/>
  <c r="T15" i="2"/>
  <c r="Q15" i="2"/>
  <c r="J14" i="10"/>
  <c r="T33" i="1"/>
  <c r="Q33" i="1"/>
  <c r="T32" i="1"/>
  <c r="Q32" i="1"/>
  <c r="T31" i="1"/>
  <c r="Q31" i="1"/>
  <c r="T30" i="1"/>
  <c r="Q30" i="1"/>
  <c r="T48" i="1"/>
  <c r="Q48" i="1"/>
  <c r="T47" i="1"/>
  <c r="Q47" i="1"/>
  <c r="T46" i="1"/>
  <c r="Q46" i="1"/>
  <c r="T45" i="1"/>
  <c r="Q45" i="1"/>
  <c r="T43" i="1"/>
  <c r="Q43" i="1"/>
  <c r="T42" i="1"/>
  <c r="Q42" i="1"/>
  <c r="T41" i="1"/>
  <c r="Q41" i="1"/>
  <c r="T40" i="1"/>
  <c r="Q40" i="1"/>
  <c r="T53" i="1"/>
  <c r="Q53" i="1"/>
  <c r="T52" i="1"/>
  <c r="Q52" i="1"/>
  <c r="T51" i="1"/>
  <c r="Q51" i="1"/>
  <c r="T50" i="1"/>
  <c r="Q50" i="1"/>
  <c r="T38" i="1"/>
  <c r="Q38" i="1"/>
  <c r="T37" i="1"/>
  <c r="Q37" i="1"/>
  <c r="T36" i="1"/>
  <c r="Q36" i="1"/>
  <c r="T35" i="1"/>
  <c r="Q35" i="1"/>
  <c r="T18" i="1"/>
  <c r="Q18" i="1"/>
  <c r="T17" i="1"/>
  <c r="Q17" i="1"/>
  <c r="T16" i="1"/>
  <c r="Q16" i="1"/>
  <c r="T15" i="1"/>
  <c r="Q15" i="1"/>
  <c r="T8" i="1"/>
  <c r="T7" i="1"/>
  <c r="T6" i="1"/>
  <c r="T5" i="1"/>
  <c r="T13" i="1"/>
  <c r="Q13" i="1"/>
  <c r="T12" i="1"/>
  <c r="Q12" i="1"/>
  <c r="T11" i="1"/>
  <c r="Q11" i="1"/>
  <c r="T10" i="1"/>
  <c r="Q10" i="1"/>
  <c r="T28" i="1"/>
  <c r="Q28" i="1"/>
  <c r="T27" i="1"/>
  <c r="Q27" i="1"/>
  <c r="T26" i="1"/>
  <c r="Q26" i="1"/>
  <c r="T25" i="1"/>
  <c r="Q25" i="1"/>
  <c r="T23" i="1"/>
  <c r="Q23" i="1"/>
  <c r="T22" i="1"/>
  <c r="Q22" i="1"/>
  <c r="T21" i="1"/>
  <c r="Q21" i="1"/>
  <c r="T20" i="1"/>
  <c r="Q20" i="1"/>
  <c r="R15" i="2" l="1"/>
  <c r="R13" i="2"/>
  <c r="R17" i="2"/>
  <c r="R3" i="2"/>
  <c r="R9" i="2"/>
  <c r="R7" i="2"/>
  <c r="R11" i="2"/>
  <c r="R5" i="2"/>
  <c r="U14" i="2"/>
  <c r="U4" i="2"/>
  <c r="U8" i="2"/>
  <c r="U6" i="2"/>
  <c r="U16" i="2"/>
  <c r="U18" i="2"/>
  <c r="U10" i="2"/>
  <c r="U12" i="2"/>
  <c r="T24" i="1"/>
  <c r="T29" i="1"/>
  <c r="T14" i="1"/>
  <c r="T19" i="1"/>
  <c r="T39" i="1"/>
  <c r="T54" i="1"/>
  <c r="T44" i="1"/>
  <c r="R42" i="1"/>
  <c r="R32" i="1"/>
  <c r="T34" i="1"/>
  <c r="T49" i="1"/>
  <c r="R47" i="1"/>
  <c r="T9" i="1"/>
  <c r="R12" i="1"/>
  <c r="R52" i="1"/>
  <c r="R37" i="1"/>
  <c r="R17" i="1"/>
  <c r="R7" i="1"/>
  <c r="R27" i="1"/>
  <c r="R22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<sst xmlns="http://schemas.openxmlformats.org/spreadsheetml/2006/main" count="514" uniqueCount="82">
  <si>
    <t>Anello</t>
  </si>
  <si>
    <t>Disp.</t>
  </si>
  <si>
    <t>Klok</t>
  </si>
  <si>
    <t>Bol</t>
  </si>
  <si>
    <t>Rol</t>
  </si>
  <si>
    <t>Stalt</t>
  </si>
  <si>
    <t>Fluit</t>
  </si>
  <si>
    <t>Bell</t>
  </si>
  <si>
    <t>Belr</t>
  </si>
  <si>
    <t>Negat.</t>
  </si>
  <si>
    <t>Class.</t>
  </si>
  <si>
    <t>A</t>
  </si>
  <si>
    <t>B</t>
  </si>
  <si>
    <t>C</t>
  </si>
  <si>
    <t>D</t>
  </si>
  <si>
    <t>Pt.sing</t>
  </si>
  <si>
    <t>Pt.tot</t>
  </si>
  <si>
    <t>Impr</t>
  </si>
  <si>
    <t>Armonia</t>
  </si>
  <si>
    <t>Fluit.r</t>
  </si>
  <si>
    <t>Ch-Kr</t>
  </si>
  <si>
    <t>Tjok.Tr</t>
  </si>
  <si>
    <t>E</t>
  </si>
  <si>
    <t>F</t>
  </si>
  <si>
    <t>Tjok-Tr</t>
  </si>
  <si>
    <t>PT. S.</t>
  </si>
  <si>
    <t>RNA</t>
  </si>
  <si>
    <t>Totale</t>
  </si>
  <si>
    <t>tot</t>
  </si>
  <si>
    <t>STAMM</t>
  </si>
  <si>
    <t>Allevatore</t>
  </si>
  <si>
    <t>Punti</t>
  </si>
  <si>
    <t>1°</t>
  </si>
  <si>
    <t>COPPIE</t>
  </si>
  <si>
    <t>2°</t>
  </si>
  <si>
    <t>SINGOLI</t>
  </si>
  <si>
    <t>3°</t>
  </si>
  <si>
    <t>Soggetti in concorso</t>
  </si>
  <si>
    <t>Stamm</t>
  </si>
  <si>
    <t>Coppie</t>
  </si>
  <si>
    <t>Singoli</t>
  </si>
  <si>
    <t>Totale Soggetti</t>
  </si>
  <si>
    <t>CAMPIONE RAZZA</t>
  </si>
  <si>
    <t>PREMIAZIONE SPECIALE GENERALE</t>
  </si>
  <si>
    <t>GIUDICE</t>
  </si>
  <si>
    <t>ALLEVATORE</t>
  </si>
  <si>
    <t>Suoni d'acqua</t>
  </si>
  <si>
    <t>ABBALLE RANIERO</t>
  </si>
  <si>
    <t>CB69</t>
  </si>
  <si>
    <t xml:space="preserve"> </t>
  </si>
  <si>
    <t>MIDILI CARMELO</t>
  </si>
  <si>
    <t>70LR</t>
  </si>
  <si>
    <t>BOSI FAUSTO</t>
  </si>
  <si>
    <t>084R</t>
  </si>
  <si>
    <t>VARRIALE VINCENZO</t>
  </si>
  <si>
    <t>71HS</t>
  </si>
  <si>
    <t>DEL BROCCOLO GIUSEPPE</t>
  </si>
  <si>
    <t>898L</t>
  </si>
  <si>
    <t>FABBROCILE GIUSEPPE</t>
  </si>
  <si>
    <t>VH08</t>
  </si>
  <si>
    <t>CIPRIANI IVO</t>
  </si>
  <si>
    <t>EB74</t>
  </si>
  <si>
    <t>MANCINO PASQUALE</t>
  </si>
  <si>
    <t>245X</t>
  </si>
  <si>
    <t>PESCE SAVERIO NICOLA</t>
  </si>
  <si>
    <t>Z345</t>
  </si>
  <si>
    <t>DI MEZZA PASQUALE</t>
  </si>
  <si>
    <t>9LNN</t>
  </si>
  <si>
    <t>VH09</t>
  </si>
  <si>
    <t>VH10</t>
  </si>
  <si>
    <t>VH11</t>
  </si>
  <si>
    <t>VARRIALLE VINCENZO</t>
  </si>
  <si>
    <t>MARINI UMBERTO</t>
  </si>
  <si>
    <t>MIGLIORE KLOKKENDE STAMM</t>
  </si>
  <si>
    <t>MIGLIORE KLOKKENDE SINGOLA</t>
  </si>
  <si>
    <t>MIGLIORI SUONI D'ACQUA (SOGGETTO)</t>
  </si>
  <si>
    <t>MIGLIORI SUONI D'ACQUA 5 SOGGETTI</t>
  </si>
  <si>
    <t>MIGLIORE BOLLENDE 5 SOGGETTI</t>
  </si>
  <si>
    <t>GRUPPO MIGLIORI 15 SOGGETTI</t>
  </si>
  <si>
    <t>GRUPPO MIGLIORI 10 SOGGETTI</t>
  </si>
  <si>
    <t>GRUPPO MIGLIORI 5 SOGGETTI</t>
  </si>
  <si>
    <t>MIGLIORI SUONI D'ACQUA 8 SOGGETTI SOCIO CLUB MW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</si>
</sst>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39" x14ac:knownFonts="1">
    <font>
      <sz val="10"/>
      <name val="Arial"/>
    </font>
    <font>
      <sz val="9"/>
      <name val="Aptos"/>
      <family val="2"/>
    </font>
    <font>
      <b/>
      <i/>
      <sz val="16"/>
      <color theme="1"/>
      <name val="Aptos"/>
      <family val="2"/>
    </font>
    <font>
      <b/>
      <sz val="14"/>
      <name val="Aptos"/>
      <family val="2"/>
    </font>
    <font>
      <b/>
      <i/>
      <sz val="14"/>
      <name val="Aptos"/>
      <family val="2"/>
    </font>
    <font>
      <b/>
      <sz val="14"/>
      <color theme="1"/>
      <name val="Aptos"/>
      <family val="2"/>
    </font>
    <font>
      <b/>
      <sz val="14"/>
      <color indexed="10"/>
      <name val="Aptos"/>
      <family val="2"/>
    </font>
    <font>
      <b/>
      <sz val="14"/>
      <color rgb="FFFF0000"/>
      <name val="Aptos"/>
      <family val="2"/>
    </font>
    <font>
      <sz val="10"/>
      <name val="Aptos"/>
      <family val="2"/>
    </font>
    <font>
      <sz val="14"/>
      <name val="Aptos"/>
      <family val="2"/>
    </font>
    <font>
      <sz val="12"/>
      <name val="Aptos"/>
      <family val="2"/>
    </font>
    <font>
      <sz val="11"/>
      <name val="Aptos"/>
      <family val="2"/>
    </font>
    <font>
      <b/>
      <sz val="12"/>
      <color indexed="12"/>
      <name val="Aptos"/>
      <family val="2"/>
    </font>
    <font>
      <b/>
      <sz val="8"/>
      <name val="Aptos"/>
      <family val="2"/>
    </font>
    <font>
      <sz val="16"/>
      <color theme="1"/>
      <name val="Aptos"/>
      <family val="2"/>
    </font>
    <font>
      <b/>
      <sz val="11"/>
      <name val="Aptos"/>
      <family val="2"/>
    </font>
    <font>
      <b/>
      <i/>
      <sz val="18"/>
      <name val="Aptos"/>
      <family val="2"/>
    </font>
    <font>
      <b/>
      <i/>
      <sz val="14"/>
      <color theme="1"/>
      <name val="Aptos"/>
      <family val="2"/>
    </font>
    <font>
      <sz val="11"/>
      <color indexed="10"/>
      <name val="Aptos"/>
      <family val="2"/>
    </font>
    <font>
      <b/>
      <i/>
      <sz val="16"/>
      <name val="Aptos"/>
      <family val="2"/>
    </font>
    <font>
      <b/>
      <sz val="9"/>
      <name val="Aptos"/>
      <family val="2"/>
    </font>
    <font>
      <b/>
      <i/>
      <sz val="11"/>
      <name val="Aptos"/>
      <family val="2"/>
    </font>
    <font>
      <b/>
      <sz val="11"/>
      <color rgb="FFFF0000"/>
      <name val="Aptos"/>
      <family val="2"/>
    </font>
    <font>
      <b/>
      <sz val="11"/>
      <color indexed="10"/>
      <name val="Aptos"/>
      <family val="2"/>
    </font>
    <font>
      <sz val="11"/>
      <color rgb="FFFF0000"/>
      <name val="Aptos"/>
      <family val="2"/>
    </font>
    <font>
      <b/>
      <sz val="12"/>
      <name val="Aptos"/>
      <family val="2"/>
    </font>
    <font>
      <sz val="9"/>
      <color theme="1"/>
      <name val="Aptos"/>
      <family val="2"/>
    </font>
    <font>
      <b/>
      <sz val="16"/>
      <color rgb="FFFF0000"/>
      <name val="Aptos"/>
      <family val="2"/>
    </font>
    <font>
      <sz val="16"/>
      <name val="Aptos"/>
      <family val="2"/>
    </font>
    <font>
      <b/>
      <sz val="10"/>
      <color indexed="10"/>
      <name val="Aptos"/>
      <family val="2"/>
    </font>
    <font>
      <sz val="10"/>
      <color rgb="FFFF0000"/>
      <name val="Aptos"/>
      <family val="2"/>
    </font>
    <font>
      <b/>
      <sz val="10"/>
      <name val="Aptos"/>
      <family val="2"/>
    </font>
    <font>
      <sz val="10"/>
      <name val="Arial"/>
      <family val="2"/>
    </font>
    <font>
      <b/>
      <sz val="12"/>
      <color rgb="FFFF0000"/>
      <name val="Aptos"/>
      <family val="2"/>
    </font>
    <font>
      <sz val="18"/>
      <name val="Aptos"/>
      <family val="2"/>
    </font>
    <font>
      <b/>
      <i/>
      <u/>
      <sz val="14"/>
      <name val="Aptos"/>
      <family val="2"/>
    </font>
    <font>
      <b/>
      <sz val="16"/>
      <name val="Aptos"/>
      <family val="2"/>
    </font>
    <font>
      <i/>
      <sz val="16"/>
      <name val="Aptos"/>
      <family val="2"/>
    </font>
    <font>
      <b/>
      <sz val="18"/>
      <name val="Aptos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32" fillId="0" borderId="0"/>
  </cellStyleXfs>
  <cellXfs count="235">
    <xf numFmtId="0" fontId="0" fillId="0" borderId="0" xfId="0"/>
    <xf numFmtId="0" fontId="1" fillId="0" borderId="0" xfId="0" applyFont="1"/>
    <xf numFmtId="0" fontId="4" fillId="0" borderId="3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64" fontId="7" fillId="0" borderId="36" xfId="0" applyNumberFormat="1" applyFont="1" applyBorder="1" applyAlignment="1">
      <alignment horizontal="center" vertical="center"/>
    </xf>
    <xf numFmtId="164" fontId="3" fillId="0" borderId="34" xfId="0" applyNumberFormat="1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38" xfId="0" applyFont="1" applyBorder="1" applyAlignment="1">
      <alignment horizontal="center" vertical="center"/>
    </xf>
    <xf numFmtId="0" fontId="13" fillId="2" borderId="37" xfId="0" applyFont="1" applyFill="1" applyBorder="1"/>
    <xf numFmtId="0" fontId="11" fillId="0" borderId="39" xfId="0" applyFont="1" applyBorder="1" applyAlignment="1">
      <alignment horizontal="center"/>
    </xf>
    <xf numFmtId="0" fontId="12" fillId="0" borderId="9" xfId="0" applyFont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15" fillId="3" borderId="22" xfId="0" applyFont="1" applyFill="1" applyBorder="1" applyAlignment="1">
      <alignment horizontal="center"/>
    </xf>
    <xf numFmtId="0" fontId="17" fillId="0" borderId="12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49" fontId="11" fillId="7" borderId="1" xfId="0" applyNumberFormat="1" applyFont="1" applyFill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/>
    </xf>
    <xf numFmtId="0" fontId="15" fillId="0" borderId="39" xfId="0" applyFont="1" applyBorder="1" applyAlignment="1">
      <alignment horizontal="center"/>
    </xf>
    <xf numFmtId="49" fontId="11" fillId="7" borderId="47" xfId="0" applyNumberFormat="1" applyFont="1" applyFill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21" fillId="0" borderId="47" xfId="0" applyFont="1" applyBorder="1" applyAlignment="1">
      <alignment horizontal="center" vertical="center"/>
    </xf>
    <xf numFmtId="49" fontId="15" fillId="3" borderId="47" xfId="0" applyNumberFormat="1" applyFont="1" applyFill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0" fontId="15" fillId="3" borderId="47" xfId="0" applyFont="1" applyFill="1" applyBorder="1" applyAlignment="1">
      <alignment horizontal="center" vertical="center"/>
    </xf>
    <xf numFmtId="164" fontId="23" fillId="0" borderId="47" xfId="0" applyNumberFormat="1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left"/>
    </xf>
    <xf numFmtId="0" fontId="10" fillId="0" borderId="7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25" fillId="8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6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47" xfId="0" applyFont="1" applyBorder="1" applyAlignment="1">
      <alignment horizontal="center" vertical="center"/>
    </xf>
    <xf numFmtId="49" fontId="3" fillId="3" borderId="47" xfId="0" applyNumberFormat="1" applyFont="1" applyFill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3" fillId="3" borderId="47" xfId="0" applyFont="1" applyFill="1" applyBorder="1" applyAlignment="1">
      <alignment horizontal="center" vertical="center"/>
    </xf>
    <xf numFmtId="164" fontId="6" fillId="0" borderId="47" xfId="0" applyNumberFormat="1" applyFont="1" applyBorder="1" applyAlignment="1">
      <alignment horizontal="center" vertical="center"/>
    </xf>
    <xf numFmtId="164" fontId="3" fillId="0" borderId="34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5" fillId="3" borderId="40" xfId="0" applyFont="1" applyFill="1" applyBorder="1" applyAlignment="1">
      <alignment horizontal="center"/>
    </xf>
    <xf numFmtId="49" fontId="8" fillId="0" borderId="0" xfId="0" applyNumberFormat="1" applyFont="1" applyAlignment="1">
      <alignment horizontal="center"/>
    </xf>
    <xf numFmtId="0" fontId="29" fillId="0" borderId="0" xfId="0" applyFont="1" applyAlignment="1">
      <alignment horizontal="center"/>
    </xf>
    <xf numFmtId="164" fontId="15" fillId="0" borderId="34" xfId="0" applyNumberFormat="1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164" fontId="31" fillId="0" borderId="34" xfId="0" applyNumberFormat="1" applyFont="1" applyBorder="1" applyAlignment="1">
      <alignment horizontal="center" vertical="center"/>
    </xf>
    <xf numFmtId="0" fontId="11" fillId="12" borderId="1" xfId="1" applyFont="1" applyFill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/>
    </xf>
    <xf numFmtId="0" fontId="11" fillId="10" borderId="1" xfId="1" applyFont="1" applyFill="1" applyBorder="1" applyAlignment="1">
      <alignment horizontal="center" vertical="center"/>
    </xf>
    <xf numFmtId="49" fontId="11" fillId="13" borderId="5" xfId="1" applyNumberFormat="1" applyFont="1" applyFill="1" applyBorder="1" applyAlignment="1">
      <alignment horizontal="center" vertical="center"/>
    </xf>
    <xf numFmtId="49" fontId="11" fillId="13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8" fillId="0" borderId="0" xfId="1" applyFont="1" applyAlignment="1">
      <alignment horizontal="center" vertical="center"/>
    </xf>
    <xf numFmtId="49" fontId="11" fillId="13" borderId="4" xfId="1" applyNumberFormat="1" applyFont="1" applyFill="1" applyBorder="1" applyAlignment="1">
      <alignment horizontal="center" vertical="center"/>
    </xf>
    <xf numFmtId="0" fontId="11" fillId="10" borderId="7" xfId="1" applyFont="1" applyFill="1" applyBorder="1" applyAlignment="1" applyProtection="1">
      <alignment horizontal="center" vertical="center"/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0" fontId="11" fillId="10" borderId="1" xfId="1" applyFont="1" applyFill="1" applyBorder="1" applyAlignment="1" applyProtection="1">
      <alignment horizontal="center" vertical="center"/>
      <protection locked="0"/>
    </xf>
    <xf numFmtId="0" fontId="11" fillId="0" borderId="4" xfId="1" applyFont="1" applyBorder="1" applyAlignment="1" applyProtection="1">
      <alignment horizontal="center" vertical="center"/>
      <protection locked="0"/>
    </xf>
    <xf numFmtId="0" fontId="18" fillId="0" borderId="4" xfId="1" applyFont="1" applyBorder="1" applyAlignment="1" applyProtection="1">
      <alignment horizontal="center" vertical="center"/>
      <protection locked="0"/>
    </xf>
    <xf numFmtId="0" fontId="33" fillId="0" borderId="7" xfId="0" applyFont="1" applyBorder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8" fillId="3" borderId="44" xfId="0" applyFont="1" applyFill="1" applyBorder="1"/>
    <xf numFmtId="0" fontId="8" fillId="3" borderId="28" xfId="0" applyFont="1" applyFill="1" applyBorder="1" applyAlignment="1">
      <alignment horizontal="center"/>
    </xf>
    <xf numFmtId="0" fontId="8" fillId="3" borderId="28" xfId="0" applyFont="1" applyFill="1" applyBorder="1" applyAlignment="1">
      <alignment horizontal="left"/>
    </xf>
    <xf numFmtId="0" fontId="8" fillId="3" borderId="28" xfId="0" applyFont="1" applyFill="1" applyBorder="1"/>
    <xf numFmtId="0" fontId="8" fillId="3" borderId="39" xfId="0" applyFont="1" applyFill="1" applyBorder="1"/>
    <xf numFmtId="0" fontId="8" fillId="3" borderId="0" xfId="0" applyFont="1" applyFill="1"/>
    <xf numFmtId="0" fontId="4" fillId="6" borderId="45" xfId="0" applyFont="1" applyFill="1" applyBorder="1"/>
    <xf numFmtId="0" fontId="35" fillId="6" borderId="0" xfId="0" applyFont="1" applyFill="1"/>
    <xf numFmtId="0" fontId="9" fillId="6" borderId="0" xfId="0" applyFont="1" applyFill="1"/>
    <xf numFmtId="0" fontId="9" fillId="6" borderId="40" xfId="0" applyFont="1" applyFill="1" applyBorder="1"/>
    <xf numFmtId="0" fontId="9" fillId="4" borderId="1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9" fillId="3" borderId="45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6" fillId="0" borderId="16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25" xfId="0" applyFont="1" applyBorder="1" applyAlignment="1">
      <alignment horizontal="center"/>
    </xf>
    <xf numFmtId="0" fontId="36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9" fillId="3" borderId="45" xfId="0" applyFont="1" applyFill="1" applyBorder="1"/>
    <xf numFmtId="0" fontId="9" fillId="3" borderId="0" xfId="0" applyFont="1" applyFill="1"/>
    <xf numFmtId="0" fontId="3" fillId="3" borderId="0" xfId="0" applyFont="1" applyFill="1" applyAlignment="1">
      <alignment horizontal="center"/>
    </xf>
    <xf numFmtId="0" fontId="9" fillId="3" borderId="40" xfId="0" applyFont="1" applyFill="1" applyBorder="1" applyAlignment="1">
      <alignment horizontal="center"/>
    </xf>
    <xf numFmtId="0" fontId="36" fillId="0" borderId="27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25" fillId="3" borderId="0" xfId="0" applyFont="1" applyFill="1" applyAlignment="1">
      <alignment horizontal="center"/>
    </xf>
    <xf numFmtId="0" fontId="4" fillId="4" borderId="24" xfId="0" applyFont="1" applyFill="1" applyBorder="1"/>
    <xf numFmtId="0" fontId="4" fillId="4" borderId="23" xfId="0" applyFont="1" applyFill="1" applyBorder="1"/>
    <xf numFmtId="0" fontId="4" fillId="4" borderId="23" xfId="0" applyFont="1" applyFill="1" applyBorder="1" applyAlignment="1">
      <alignment horizontal="center"/>
    </xf>
    <xf numFmtId="0" fontId="4" fillId="4" borderId="32" xfId="0" applyFont="1" applyFill="1" applyBorder="1" applyAlignment="1">
      <alignment horizontal="center"/>
    </xf>
    <xf numFmtId="0" fontId="37" fillId="3" borderId="28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left"/>
    </xf>
    <xf numFmtId="0" fontId="9" fillId="3" borderId="28" xfId="0" applyFont="1" applyFill="1" applyBorder="1" applyAlignment="1">
      <alignment horizontal="center"/>
    </xf>
    <xf numFmtId="0" fontId="8" fillId="3" borderId="40" xfId="0" applyFont="1" applyFill="1" applyBorder="1"/>
    <xf numFmtId="0" fontId="3" fillId="4" borderId="13" xfId="0" applyFont="1" applyFill="1" applyBorder="1" applyAlignment="1">
      <alignment horizontal="center"/>
    </xf>
    <xf numFmtId="0" fontId="9" fillId="0" borderId="0" xfId="0" applyFont="1" applyAlignment="1">
      <alignment vertical="center"/>
    </xf>
    <xf numFmtId="0" fontId="3" fillId="0" borderId="26" xfId="0" applyFont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5" borderId="22" xfId="0" applyFont="1" applyFill="1" applyBorder="1" applyAlignment="1">
      <alignment horizontal="center"/>
    </xf>
    <xf numFmtId="0" fontId="9" fillId="3" borderId="39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36" fillId="0" borderId="19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8" fillId="3" borderId="34" xfId="0" applyFont="1" applyFill="1" applyBorder="1"/>
    <xf numFmtId="0" fontId="8" fillId="3" borderId="22" xfId="0" applyFont="1" applyFill="1" applyBorder="1"/>
    <xf numFmtId="0" fontId="3" fillId="0" borderId="20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49" fontId="11" fillId="11" borderId="1" xfId="0" applyNumberFormat="1" applyFont="1" applyFill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9" fillId="7" borderId="23" xfId="0" applyFont="1" applyFill="1" applyBorder="1" applyAlignment="1">
      <alignment horizontal="center"/>
    </xf>
    <xf numFmtId="0" fontId="36" fillId="3" borderId="0" xfId="0" applyFont="1" applyFill="1" applyAlignment="1">
      <alignment horizontal="center"/>
    </xf>
    <xf numFmtId="0" fontId="19" fillId="4" borderId="23" xfId="0" applyFont="1" applyFill="1" applyBorder="1" applyAlignment="1">
      <alignment horizontal="center"/>
    </xf>
    <xf numFmtId="0" fontId="9" fillId="3" borderId="24" xfId="0" applyFont="1" applyFill="1" applyBorder="1"/>
    <xf numFmtId="0" fontId="9" fillId="3" borderId="23" xfId="0" applyFont="1" applyFill="1" applyBorder="1"/>
    <xf numFmtId="0" fontId="36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9" fillId="3" borderId="32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8" fillId="0" borderId="24" xfId="0" applyFont="1" applyBorder="1"/>
    <xf numFmtId="0" fontId="8" fillId="0" borderId="23" xfId="0" applyFont="1" applyBorder="1"/>
    <xf numFmtId="0" fontId="9" fillId="7" borderId="24" xfId="0" applyFont="1" applyFill="1" applyBorder="1"/>
    <xf numFmtId="0" fontId="9" fillId="7" borderId="23" xfId="0" applyFont="1" applyFill="1" applyBorder="1"/>
    <xf numFmtId="0" fontId="36" fillId="7" borderId="23" xfId="0" applyFont="1" applyFill="1" applyBorder="1" applyAlignment="1">
      <alignment horizontal="center"/>
    </xf>
    <xf numFmtId="0" fontId="3" fillId="7" borderId="23" xfId="0" applyFont="1" applyFill="1" applyBorder="1" applyAlignment="1">
      <alignment horizontal="center"/>
    </xf>
    <xf numFmtId="0" fontId="9" fillId="7" borderId="32" xfId="0" applyFont="1" applyFill="1" applyBorder="1" applyAlignment="1">
      <alignment horizontal="center"/>
    </xf>
    <xf numFmtId="0" fontId="16" fillId="6" borderId="24" xfId="0" applyFont="1" applyFill="1" applyBorder="1" applyAlignment="1">
      <alignment horizontal="center"/>
    </xf>
    <xf numFmtId="0" fontId="34" fillId="0" borderId="23" xfId="0" applyFont="1" applyBorder="1" applyAlignment="1">
      <alignment horizontal="center"/>
    </xf>
    <xf numFmtId="0" fontId="34" fillId="0" borderId="32" xfId="0" applyFont="1" applyBorder="1" applyAlignment="1">
      <alignment horizontal="center"/>
    </xf>
    <xf numFmtId="0" fontId="25" fillId="3" borderId="0" xfId="0" applyFont="1" applyFill="1" applyAlignment="1">
      <alignment horizontal="center"/>
    </xf>
    <xf numFmtId="0" fontId="8" fillId="3" borderId="40" xfId="0" applyFont="1" applyFill="1" applyBorder="1" applyAlignment="1">
      <alignment horizontal="center"/>
    </xf>
    <xf numFmtId="0" fontId="38" fillId="6" borderId="29" xfId="0" applyFont="1" applyFill="1" applyBorder="1" applyAlignment="1">
      <alignment horizontal="left" vertical="center"/>
    </xf>
    <xf numFmtId="0" fontId="8" fillId="0" borderId="30" xfId="0" applyFont="1" applyBorder="1" applyAlignment="1">
      <alignment vertical="center"/>
    </xf>
    <xf numFmtId="0" fontId="8" fillId="0" borderId="31" xfId="0" applyFont="1" applyBorder="1" applyAlignment="1">
      <alignment vertical="center"/>
    </xf>
    <xf numFmtId="0" fontId="8" fillId="3" borderId="0" xfId="0" applyFont="1" applyFill="1" applyAlignment="1">
      <alignment horizontal="center"/>
    </xf>
    <xf numFmtId="0" fontId="8" fillId="0" borderId="44" xfId="0" applyFont="1" applyBorder="1" applyAlignment="1">
      <alignment horizontal="center" vertical="center" textRotation="180" wrapText="1"/>
    </xf>
    <xf numFmtId="0" fontId="8" fillId="0" borderId="39" xfId="0" applyFont="1" applyBorder="1" applyAlignment="1">
      <alignment horizontal="center" vertical="center" textRotation="180" wrapText="1"/>
    </xf>
    <xf numFmtId="0" fontId="8" fillId="0" borderId="45" xfId="0" applyFont="1" applyBorder="1" applyAlignment="1">
      <alignment horizontal="center" vertical="center" textRotation="180" wrapText="1"/>
    </xf>
    <xf numFmtId="0" fontId="8" fillId="0" borderId="40" xfId="0" applyFont="1" applyBorder="1" applyAlignment="1">
      <alignment horizontal="center" vertical="center" textRotation="180" wrapText="1"/>
    </xf>
    <xf numFmtId="0" fontId="8" fillId="0" borderId="46" xfId="0" applyFont="1" applyBorder="1" applyAlignment="1">
      <alignment horizontal="center" vertical="center" textRotation="180" wrapText="1"/>
    </xf>
    <xf numFmtId="0" fontId="8" fillId="0" borderId="22" xfId="0" applyFont="1" applyBorder="1" applyAlignment="1">
      <alignment horizontal="center" vertical="center" textRotation="180" wrapText="1"/>
    </xf>
    <xf numFmtId="0" fontId="9" fillId="3" borderId="28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16" fillId="6" borderId="29" xfId="0" applyFont="1" applyFill="1" applyBorder="1" applyAlignment="1">
      <alignment horizontal="center"/>
    </xf>
    <xf numFmtId="0" fontId="16" fillId="6" borderId="30" xfId="0" applyFont="1" applyFill="1" applyBorder="1" applyAlignment="1">
      <alignment horizontal="center"/>
    </xf>
    <xf numFmtId="0" fontId="16" fillId="6" borderId="31" xfId="0" applyFont="1" applyFill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9" fillId="3" borderId="40" xfId="0" applyFont="1" applyFill="1" applyBorder="1" applyAlignment="1">
      <alignment horizontal="center" vertical="center"/>
    </xf>
    <xf numFmtId="0" fontId="4" fillId="7" borderId="24" xfId="0" applyFont="1" applyFill="1" applyBorder="1"/>
    <xf numFmtId="0" fontId="4" fillId="7" borderId="23" xfId="0" applyFont="1" applyFill="1" applyBorder="1"/>
    <xf numFmtId="0" fontId="4" fillId="7" borderId="23" xfId="0" applyFont="1" applyFill="1" applyBorder="1" applyAlignment="1">
      <alignment horizontal="center"/>
    </xf>
    <xf numFmtId="0" fontId="4" fillId="7" borderId="32" xfId="0" applyFont="1" applyFill="1" applyBorder="1" applyAlignment="1">
      <alignment horizontal="center"/>
    </xf>
    <xf numFmtId="0" fontId="3" fillId="3" borderId="44" xfId="0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/>
    </xf>
    <xf numFmtId="0" fontId="4" fillId="4" borderId="32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10" fillId="0" borderId="2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27" fillId="2" borderId="37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9" xfId="0" applyFont="1" applyFill="1" applyBorder="1" applyAlignment="1">
      <alignment horizontal="center" vertical="center"/>
    </xf>
    <xf numFmtId="0" fontId="3" fillId="9" borderId="42" xfId="0" applyFont="1" applyFill="1" applyBorder="1" applyAlignment="1">
      <alignment horizontal="center" vertical="center"/>
    </xf>
    <xf numFmtId="0" fontId="3" fillId="9" borderId="43" xfId="0" applyFont="1" applyFill="1" applyBorder="1" applyAlignment="1">
      <alignment horizontal="center" vertical="center"/>
    </xf>
    <xf numFmtId="0" fontId="11" fillId="13" borderId="4" xfId="1" applyFont="1" applyFill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41" xfId="0" applyFont="1" applyBorder="1"/>
    <xf numFmtId="0" fontId="10" fillId="2" borderId="2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6" fillId="6" borderId="0" xfId="0" applyFont="1" applyFill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3" fillId="8" borderId="37" xfId="0" applyFont="1" applyFill="1" applyBorder="1" applyAlignment="1">
      <alignment horizontal="center" vertical="center"/>
    </xf>
    <xf numFmtId="0" fontId="3" fillId="8" borderId="41" xfId="0" applyFont="1" applyFill="1" applyBorder="1" applyAlignment="1">
      <alignment horizontal="center" vertical="center"/>
    </xf>
    <xf numFmtId="0" fontId="19" fillId="6" borderId="0" xfId="0" applyFont="1" applyFill="1" applyAlignment="1">
      <alignment horizontal="center"/>
    </xf>
    <xf numFmtId="0" fontId="14" fillId="2" borderId="3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28" fillId="2" borderId="37" xfId="0" applyFont="1" applyFill="1" applyBorder="1" applyAlignment="1">
      <alignment horizontal="center" vertical="center"/>
    </xf>
    <xf numFmtId="0" fontId="28" fillId="2" borderId="7" xfId="0" applyFont="1" applyFill="1" applyBorder="1" applyAlignment="1">
      <alignment horizontal="center" vertical="center"/>
    </xf>
    <xf numFmtId="0" fontId="10" fillId="0" borderId="2" xfId="1" applyFont="1" applyBorder="1" applyAlignment="1" applyProtection="1">
      <alignment horizontal="center" vertical="center"/>
      <protection locked="0"/>
    </xf>
    <xf numFmtId="0" fontId="10" fillId="0" borderId="11" xfId="1" applyFont="1" applyBorder="1" applyAlignment="1" applyProtection="1">
      <alignment horizontal="center" vertical="center"/>
      <protection locked="0"/>
    </xf>
    <xf numFmtId="0" fontId="11" fillId="0" borderId="2" xfId="1" applyFont="1" applyBorder="1" applyAlignment="1" applyProtection="1">
      <alignment horizontal="center" vertical="center"/>
      <protection locked="0"/>
    </xf>
    <xf numFmtId="0" fontId="9" fillId="0" borderId="37" xfId="0" applyFont="1" applyBorder="1" applyAlignment="1">
      <alignment horizontal="center" vertical="center"/>
    </xf>
    <xf numFmtId="0" fontId="9" fillId="0" borderId="41" xfId="0" applyFont="1" applyBorder="1"/>
  </cellXfs>
  <cellStyles count="2">
    <cellStyle name="Normale" xfId="0" builtinId="0"/>
    <cellStyle name="Normale 2" xfId="1" xr:uid="{BE1CA391-9CB6-4BAB-A8B4-5E01E6F3BADC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worksheet" Target="worksheets/sheet5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:T24"/>
  <sheetViews>
    <sheetView tabSelected="1" zoomScale="70" zoomScaleNormal="70" workbookViewId="0">
      <selection sqref="A1:T25"/>
    </sheetView>
  </sheetViews>
  <sheetFormatPr defaultRowHeight="13.8" x14ac:dyDescent="0.3"/>
  <cols>
    <col min="1" max="1" width="8.88671875" style="85"/>
    <col min="2" max="2" width="34.109375" style="85" customWidth="1"/>
    <col min="3" max="3" width="1.6640625" style="85" customWidth="1"/>
    <col min="4" max="4" width="13.88671875" style="86" customWidth="1"/>
    <col min="5" max="5" width="35.88671875" style="50" bestFit="1" customWidth="1"/>
    <col min="6" max="6" width="10.6640625" style="50" customWidth="1"/>
    <col min="7" max="7" width="1.77734375" style="85" customWidth="1"/>
    <col min="8" max="8" width="10.109375" style="85" bestFit="1" customWidth="1"/>
    <col min="9" max="9" width="10.6640625" style="85" customWidth="1"/>
    <col min="10" max="10" width="14.5546875" style="85" customWidth="1"/>
    <col min="11" max="11" width="1.6640625" style="85" customWidth="1"/>
    <col min="12" max="12" width="10" style="85" customWidth="1"/>
    <col min="13" max="13" width="18.6640625" style="85" customWidth="1"/>
    <col min="14" max="16" width="8.88671875" style="85"/>
    <col min="17" max="17" width="13.109375" style="85" customWidth="1"/>
    <col min="18" max="18" width="12" style="85" bestFit="1" customWidth="1"/>
    <col min="19" max="19" width="36.33203125" style="85" customWidth="1"/>
    <col min="20" max="16384" width="8.88671875" style="85"/>
  </cols>
  <sheetData>
    <row r="1" spans="1:20" ht="14.4" thickBot="1" x14ac:dyDescent="0.35"/>
    <row r="2" spans="1:20" ht="21" customHeight="1" thickBot="1" x14ac:dyDescent="0.35">
      <c r="A2" s="167" t="e" vm="1">
        <v>#VALUE!</v>
      </c>
      <c r="B2" s="168"/>
      <c r="D2" s="88"/>
      <c r="E2" s="89"/>
      <c r="F2" s="88"/>
      <c r="G2" s="90"/>
      <c r="H2" s="90"/>
      <c r="I2" s="90"/>
      <c r="J2" s="91"/>
      <c r="L2" s="87"/>
      <c r="M2" s="90"/>
      <c r="N2" s="90"/>
      <c r="O2" s="90"/>
      <c r="P2" s="90"/>
      <c r="Q2" s="90"/>
      <c r="R2" s="90"/>
      <c r="S2" s="90"/>
      <c r="T2" s="91"/>
    </row>
    <row r="3" spans="1:20" ht="21" customHeight="1" thickBot="1" x14ac:dyDescent="0.5">
      <c r="A3" s="169"/>
      <c r="B3" s="170"/>
      <c r="D3" s="175" t="s">
        <v>29</v>
      </c>
      <c r="E3" s="178"/>
      <c r="F3" s="179"/>
      <c r="G3" s="92"/>
      <c r="H3" s="158" t="s">
        <v>44</v>
      </c>
      <c r="I3" s="159"/>
      <c r="J3" s="160"/>
      <c r="L3" s="93" t="s">
        <v>43</v>
      </c>
      <c r="M3" s="94"/>
      <c r="N3" s="95"/>
      <c r="O3" s="95"/>
      <c r="P3" s="95"/>
      <c r="Q3" s="95"/>
      <c r="R3" s="95"/>
      <c r="S3" s="95"/>
      <c r="T3" s="96"/>
    </row>
    <row r="4" spans="1:20" ht="21" customHeight="1" thickBot="1" x14ac:dyDescent="0.4">
      <c r="A4" s="169"/>
      <c r="B4" s="170"/>
      <c r="D4" s="97"/>
      <c r="E4" s="98" t="s">
        <v>30</v>
      </c>
      <c r="F4" s="99" t="s">
        <v>31</v>
      </c>
      <c r="G4" s="92"/>
      <c r="H4" s="186" t="s">
        <v>72</v>
      </c>
      <c r="I4" s="187"/>
      <c r="J4" s="188"/>
      <c r="L4" s="100"/>
      <c r="M4" s="101"/>
      <c r="N4" s="101"/>
      <c r="O4" s="101"/>
      <c r="P4" s="101"/>
      <c r="Q4" s="101"/>
      <c r="R4" s="102" t="s">
        <v>31</v>
      </c>
      <c r="S4" s="180" t="s">
        <v>30</v>
      </c>
      <c r="T4" s="181"/>
    </row>
    <row r="5" spans="1:20" ht="21" customHeight="1" thickTop="1" thickBot="1" x14ac:dyDescent="0.45">
      <c r="A5" s="169"/>
      <c r="B5" s="170"/>
      <c r="D5" s="103" t="s">
        <v>32</v>
      </c>
      <c r="E5" s="104" t="s">
        <v>50</v>
      </c>
      <c r="F5" s="105">
        <v>425</v>
      </c>
      <c r="G5" s="92"/>
      <c r="H5" s="189"/>
      <c r="I5" s="190"/>
      <c r="J5" s="191"/>
      <c r="L5" s="182" t="s">
        <v>42</v>
      </c>
      <c r="M5" s="183"/>
      <c r="N5" s="183"/>
      <c r="O5" s="183"/>
      <c r="P5" s="183"/>
      <c r="Q5" s="183"/>
      <c r="R5" s="142">
        <v>115</v>
      </c>
      <c r="S5" s="184" t="s">
        <v>58</v>
      </c>
      <c r="T5" s="185"/>
    </row>
    <row r="6" spans="1:20" ht="21" customHeight="1" thickBot="1" x14ac:dyDescent="0.45">
      <c r="A6" s="169"/>
      <c r="B6" s="170"/>
      <c r="D6" s="106" t="s">
        <v>34</v>
      </c>
      <c r="E6" s="104" t="s">
        <v>56</v>
      </c>
      <c r="F6" s="107">
        <v>410</v>
      </c>
      <c r="G6" s="92"/>
      <c r="H6" s="192"/>
      <c r="I6" s="193"/>
      <c r="J6" s="194"/>
      <c r="K6" s="50"/>
      <c r="L6" s="108"/>
      <c r="M6" s="109"/>
      <c r="N6" s="109"/>
      <c r="O6" s="109"/>
      <c r="P6" s="109"/>
      <c r="Q6" s="109"/>
      <c r="R6" s="143"/>
      <c r="S6" s="110"/>
      <c r="T6" s="111"/>
    </row>
    <row r="7" spans="1:20" ht="21" customHeight="1" thickBot="1" x14ac:dyDescent="0.45">
      <c r="A7" s="169"/>
      <c r="B7" s="170"/>
      <c r="D7" s="112" t="s">
        <v>36</v>
      </c>
      <c r="E7" s="104" t="s">
        <v>50</v>
      </c>
      <c r="F7" s="113">
        <v>409</v>
      </c>
      <c r="G7" s="92"/>
      <c r="H7" s="161"/>
      <c r="I7" s="166"/>
      <c r="J7" s="162"/>
      <c r="L7" s="115" t="s">
        <v>74</v>
      </c>
      <c r="M7" s="116"/>
      <c r="N7" s="116"/>
      <c r="O7" s="116"/>
      <c r="P7" s="116"/>
      <c r="Q7" s="116"/>
      <c r="R7" s="144">
        <v>24</v>
      </c>
      <c r="S7" s="199" t="s">
        <v>58</v>
      </c>
      <c r="T7" s="200"/>
    </row>
    <row r="8" spans="1:20" ht="21" customHeight="1" thickBot="1" x14ac:dyDescent="0.45">
      <c r="A8" s="169"/>
      <c r="B8" s="170"/>
      <c r="D8" s="119"/>
      <c r="E8" s="120"/>
      <c r="F8" s="121"/>
      <c r="G8" s="92"/>
      <c r="H8" s="114"/>
      <c r="I8" s="161"/>
      <c r="J8" s="162"/>
      <c r="L8" s="108"/>
      <c r="M8" s="109"/>
      <c r="N8" s="109"/>
      <c r="O8" s="109"/>
      <c r="P8" s="109"/>
      <c r="Q8" s="109"/>
      <c r="R8" s="143"/>
      <c r="S8" s="110"/>
      <c r="T8" s="111"/>
    </row>
    <row r="9" spans="1:20" ht="21" customHeight="1" thickBot="1" x14ac:dyDescent="0.5">
      <c r="A9" s="169"/>
      <c r="B9" s="170"/>
      <c r="D9" s="175" t="s">
        <v>33</v>
      </c>
      <c r="E9" s="176"/>
      <c r="F9" s="177"/>
      <c r="G9" s="92"/>
      <c r="H9" s="92"/>
      <c r="I9" s="92"/>
      <c r="J9" s="122"/>
      <c r="L9" s="115" t="s">
        <v>73</v>
      </c>
      <c r="M9" s="116"/>
      <c r="N9" s="116"/>
      <c r="O9" s="116"/>
      <c r="P9" s="116"/>
      <c r="Q9" s="116"/>
      <c r="R9" s="144">
        <v>80</v>
      </c>
      <c r="S9" s="199" t="s">
        <v>52</v>
      </c>
      <c r="T9" s="200"/>
    </row>
    <row r="10" spans="1:20" ht="21" customHeight="1" thickBot="1" x14ac:dyDescent="0.45">
      <c r="A10" s="169"/>
      <c r="B10" s="170"/>
      <c r="D10" s="123"/>
      <c r="E10" s="98" t="s">
        <v>30</v>
      </c>
      <c r="F10" s="99" t="s">
        <v>31</v>
      </c>
      <c r="G10" s="92"/>
      <c r="H10" s="163" t="s">
        <v>37</v>
      </c>
      <c r="I10" s="164"/>
      <c r="J10" s="165"/>
      <c r="K10" s="50"/>
      <c r="L10" s="108"/>
      <c r="M10" s="109"/>
      <c r="N10" s="109"/>
      <c r="O10" s="109"/>
      <c r="P10" s="109"/>
      <c r="Q10" s="109"/>
      <c r="R10" s="143"/>
      <c r="S10" s="110"/>
      <c r="T10" s="111"/>
    </row>
    <row r="11" spans="1:20" ht="21" customHeight="1" thickTop="1" thickBot="1" x14ac:dyDescent="0.45">
      <c r="A11" s="169"/>
      <c r="B11" s="170"/>
      <c r="D11" s="103" t="s">
        <v>32</v>
      </c>
      <c r="E11" s="104" t="s">
        <v>50</v>
      </c>
      <c r="F11" s="125">
        <v>214</v>
      </c>
      <c r="G11" s="92"/>
      <c r="H11" s="197" t="s">
        <v>38</v>
      </c>
      <c r="I11" s="198"/>
      <c r="J11" s="126">
        <v>13</v>
      </c>
      <c r="K11" s="124"/>
      <c r="L11" s="115" t="s">
        <v>75</v>
      </c>
      <c r="M11" s="116"/>
      <c r="N11" s="116"/>
      <c r="O11" s="116"/>
      <c r="P11" s="116"/>
      <c r="Q11" s="116"/>
      <c r="R11" s="144">
        <v>40</v>
      </c>
      <c r="S11" s="199" t="s">
        <v>58</v>
      </c>
      <c r="T11" s="200"/>
    </row>
    <row r="12" spans="1:20" ht="21" customHeight="1" thickBot="1" x14ac:dyDescent="0.45">
      <c r="A12" s="169"/>
      <c r="B12" s="170"/>
      <c r="D12" s="106" t="s">
        <v>34</v>
      </c>
      <c r="E12" s="127" t="s">
        <v>50</v>
      </c>
      <c r="F12" s="107">
        <v>202</v>
      </c>
      <c r="G12" s="92"/>
      <c r="H12" s="197" t="s">
        <v>39</v>
      </c>
      <c r="I12" s="198"/>
      <c r="J12" s="126">
        <v>20</v>
      </c>
      <c r="K12" s="124"/>
      <c r="L12" s="108"/>
      <c r="M12" s="109"/>
      <c r="N12" s="109"/>
      <c r="O12" s="109"/>
      <c r="P12" s="109"/>
      <c r="Q12" s="109"/>
      <c r="R12" s="143"/>
      <c r="S12" s="110"/>
      <c r="T12" s="111"/>
    </row>
    <row r="13" spans="1:20" ht="21" customHeight="1" thickBot="1" x14ac:dyDescent="0.45">
      <c r="A13" s="169"/>
      <c r="B13" s="170"/>
      <c r="D13" s="112" t="s">
        <v>36</v>
      </c>
      <c r="E13" s="128" t="s">
        <v>56</v>
      </c>
      <c r="F13" s="113">
        <v>201</v>
      </c>
      <c r="G13" s="92"/>
      <c r="H13" s="197" t="s">
        <v>40</v>
      </c>
      <c r="I13" s="198"/>
      <c r="J13" s="126">
        <v>44</v>
      </c>
      <c r="K13" s="124"/>
      <c r="L13" s="115" t="s">
        <v>76</v>
      </c>
      <c r="M13" s="116"/>
      <c r="N13" s="116"/>
      <c r="O13" s="116"/>
      <c r="P13" s="116"/>
      <c r="Q13" s="116"/>
      <c r="R13" s="144">
        <v>180</v>
      </c>
      <c r="S13" s="117" t="s">
        <v>56</v>
      </c>
      <c r="T13" s="118"/>
    </row>
    <row r="14" spans="1:20" ht="21" customHeight="1" thickBot="1" x14ac:dyDescent="0.45">
      <c r="A14" s="169"/>
      <c r="B14" s="170"/>
      <c r="D14" s="119"/>
      <c r="E14" s="120"/>
      <c r="F14" s="121"/>
      <c r="G14" s="92"/>
      <c r="H14" s="195" t="s">
        <v>41</v>
      </c>
      <c r="I14" s="196"/>
      <c r="J14" s="129">
        <f>SUM(J11*4+J12*2,J13)</f>
        <v>136</v>
      </c>
      <c r="K14" s="60"/>
      <c r="L14" s="145"/>
      <c r="M14" s="146"/>
      <c r="N14" s="146"/>
      <c r="O14" s="146"/>
      <c r="P14" s="146"/>
      <c r="Q14" s="146"/>
      <c r="R14" s="147"/>
      <c r="S14" s="148"/>
      <c r="T14" s="149"/>
    </row>
    <row r="15" spans="1:20" ht="21" customHeight="1" thickBot="1" x14ac:dyDescent="0.5">
      <c r="A15" s="169"/>
      <c r="B15" s="170"/>
      <c r="D15" s="175" t="s">
        <v>35</v>
      </c>
      <c r="E15" s="176"/>
      <c r="F15" s="177"/>
      <c r="G15" s="92"/>
      <c r="H15" s="173"/>
      <c r="I15" s="174"/>
      <c r="J15" s="130"/>
      <c r="K15" s="131"/>
      <c r="L15" s="115" t="s">
        <v>77</v>
      </c>
      <c r="M15" s="116"/>
      <c r="N15" s="116"/>
      <c r="O15" s="116"/>
      <c r="P15" s="116"/>
      <c r="Q15" s="116"/>
      <c r="R15" s="144">
        <v>60</v>
      </c>
      <c r="S15" s="117" t="s">
        <v>56</v>
      </c>
      <c r="T15" s="118"/>
    </row>
    <row r="16" spans="1:20" ht="21" customHeight="1" thickBot="1" x14ac:dyDescent="0.45">
      <c r="A16" s="169"/>
      <c r="B16" s="170"/>
      <c r="D16" s="123"/>
      <c r="E16" s="98" t="s">
        <v>30</v>
      </c>
      <c r="F16" s="99" t="s">
        <v>31</v>
      </c>
      <c r="G16" s="92"/>
      <c r="H16" s="92"/>
      <c r="I16" s="92"/>
      <c r="J16" s="122"/>
      <c r="L16" s="145"/>
      <c r="M16" s="146"/>
      <c r="N16" s="146"/>
      <c r="O16" s="146"/>
      <c r="P16" s="146"/>
      <c r="Q16" s="146"/>
      <c r="R16" s="147"/>
      <c r="S16" s="148"/>
      <c r="T16" s="149"/>
    </row>
    <row r="17" spans="1:20" ht="21" customHeight="1" thickTop="1" thickBot="1" x14ac:dyDescent="0.45">
      <c r="A17" s="169"/>
      <c r="B17" s="170"/>
      <c r="D17" s="103" t="s">
        <v>32</v>
      </c>
      <c r="E17" s="104" t="s">
        <v>50</v>
      </c>
      <c r="F17" s="125">
        <v>111</v>
      </c>
      <c r="G17" s="92"/>
      <c r="H17" s="92"/>
      <c r="I17" s="92"/>
      <c r="J17" s="122"/>
      <c r="L17" s="115" t="s">
        <v>78</v>
      </c>
      <c r="M17" s="116"/>
      <c r="N17" s="116"/>
      <c r="O17" s="116"/>
      <c r="P17" s="116"/>
      <c r="Q17" s="116"/>
      <c r="R17" s="144">
        <v>1593</v>
      </c>
      <c r="S17" s="117" t="s">
        <v>50</v>
      </c>
      <c r="T17" s="118"/>
    </row>
    <row r="18" spans="1:20" ht="21" customHeight="1" thickBot="1" x14ac:dyDescent="0.45">
      <c r="A18" s="169"/>
      <c r="B18" s="170"/>
      <c r="D18" s="106" t="s">
        <v>34</v>
      </c>
      <c r="E18" s="127" t="s">
        <v>58</v>
      </c>
      <c r="F18" s="107">
        <v>110</v>
      </c>
      <c r="G18" s="92"/>
      <c r="H18" s="92"/>
      <c r="I18" s="92"/>
      <c r="J18" s="122"/>
      <c r="L18" s="145"/>
      <c r="M18" s="146"/>
      <c r="N18" s="146"/>
      <c r="O18" s="146"/>
      <c r="P18" s="146"/>
      <c r="Q18" s="146"/>
      <c r="R18" s="147"/>
      <c r="S18" s="148"/>
      <c r="T18" s="149"/>
    </row>
    <row r="19" spans="1:20" ht="21" customHeight="1" thickBot="1" x14ac:dyDescent="0.45">
      <c r="A19" s="169"/>
      <c r="B19" s="170"/>
      <c r="D19" s="132" t="s">
        <v>36</v>
      </c>
      <c r="E19" s="136" t="s">
        <v>71</v>
      </c>
      <c r="F19" s="133">
        <v>108</v>
      </c>
      <c r="G19" s="92"/>
      <c r="H19" s="92"/>
      <c r="I19" s="92"/>
      <c r="J19" s="122"/>
      <c r="L19" s="115" t="s">
        <v>79</v>
      </c>
      <c r="M19" s="116"/>
      <c r="N19" s="116"/>
      <c r="O19" s="116"/>
      <c r="P19" s="116"/>
      <c r="Q19" s="116"/>
      <c r="R19" s="144">
        <v>1044</v>
      </c>
      <c r="S19" s="117" t="s">
        <v>58</v>
      </c>
      <c r="T19" s="118"/>
    </row>
    <row r="20" spans="1:20" ht="21" customHeight="1" thickBot="1" x14ac:dyDescent="0.45">
      <c r="A20" s="171"/>
      <c r="B20" s="172"/>
      <c r="D20" s="151"/>
      <c r="E20" s="152"/>
      <c r="F20" s="152"/>
      <c r="G20" s="134"/>
      <c r="H20" s="134"/>
      <c r="I20" s="134"/>
      <c r="J20" s="135"/>
      <c r="L20" s="145"/>
      <c r="M20" s="146"/>
      <c r="N20" s="146"/>
      <c r="O20" s="146"/>
      <c r="P20" s="146"/>
      <c r="Q20" s="146"/>
      <c r="R20" s="147"/>
      <c r="S20" s="148"/>
      <c r="T20" s="149"/>
    </row>
    <row r="21" spans="1:20" ht="21.6" thickBot="1" x14ac:dyDescent="0.45">
      <c r="L21" s="115" t="s">
        <v>80</v>
      </c>
      <c r="M21" s="116"/>
      <c r="N21" s="116"/>
      <c r="O21" s="116"/>
      <c r="P21" s="116"/>
      <c r="Q21" s="116"/>
      <c r="R21" s="144">
        <v>534</v>
      </c>
      <c r="S21" s="117" t="s">
        <v>56</v>
      </c>
      <c r="T21" s="118"/>
    </row>
    <row r="22" spans="1:20" ht="21.6" thickBot="1" x14ac:dyDescent="0.45">
      <c r="L22" s="153"/>
      <c r="M22" s="154"/>
      <c r="N22" s="154"/>
      <c r="O22" s="154"/>
      <c r="P22" s="154"/>
      <c r="Q22" s="154"/>
      <c r="R22" s="155"/>
      <c r="S22" s="156"/>
      <c r="T22" s="157"/>
    </row>
    <row r="23" spans="1:20" ht="21.6" thickBot="1" x14ac:dyDescent="0.45">
      <c r="L23" s="115" t="s">
        <v>81</v>
      </c>
      <c r="M23" s="116"/>
      <c r="N23" s="116"/>
      <c r="O23" s="116"/>
      <c r="P23" s="116"/>
      <c r="Q23" s="116"/>
      <c r="R23" s="144">
        <v>271</v>
      </c>
      <c r="S23" s="117" t="s">
        <v>50</v>
      </c>
      <c r="T23" s="118"/>
    </row>
    <row r="24" spans="1:20" ht="21.6" thickBot="1" x14ac:dyDescent="0.45">
      <c r="L24" s="145"/>
      <c r="M24" s="146"/>
      <c r="N24" s="146"/>
      <c r="O24" s="146"/>
      <c r="P24" s="146"/>
      <c r="Q24" s="146"/>
      <c r="R24" s="147"/>
      <c r="S24" s="148"/>
      <c r="T24" s="149"/>
    </row>
  </sheetData>
  <mergeCells count="20">
    <mergeCell ref="S4:T4"/>
    <mergeCell ref="L5:Q5"/>
    <mergeCell ref="S5:T5"/>
    <mergeCell ref="H4:J6"/>
    <mergeCell ref="H14:I14"/>
    <mergeCell ref="H11:I11"/>
    <mergeCell ref="H12:I12"/>
    <mergeCell ref="H13:I13"/>
    <mergeCell ref="S7:T7"/>
    <mergeCell ref="S9:T9"/>
    <mergeCell ref="S11:T11"/>
    <mergeCell ref="H3:J3"/>
    <mergeCell ref="I8:J8"/>
    <mergeCell ref="H10:J10"/>
    <mergeCell ref="H7:J7"/>
    <mergeCell ref="A2:B20"/>
    <mergeCell ref="H15:I15"/>
    <mergeCell ref="D9:F9"/>
    <mergeCell ref="D15:F15"/>
    <mergeCell ref="D3:F3"/>
  </mergeCells>
  <printOptions horizontalCentered="1" verticalCentered="1"/>
  <pageMargins left="0.43307086614173229" right="0.43307086614173229" top="0.55118110236220474" bottom="0.74803149606299213" header="0.31496062992125984" footer="0.31496062992125984"/>
  <pageSetup paperSize="9" scale="52" pageOrder="overThenDown" orientation="landscape" r:id="rId1"/>
  <headerFooter>
    <oddHeader>&amp;L&amp;G&amp;C&amp;"Arial,Grassetto"&amp;22 21° Concorso Nazionale di Canarini da Canto&amp;R&amp;"Arial,Grassetto"&amp;22ISOLA DEL LIRI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82"/>
  <sheetViews>
    <sheetView zoomScale="70" zoomScaleNormal="70" workbookViewId="0">
      <selection activeCell="Y25" sqref="Y25"/>
    </sheetView>
  </sheetViews>
  <sheetFormatPr defaultRowHeight="14.4" x14ac:dyDescent="0.3"/>
  <cols>
    <col min="1" max="1" width="28.33203125" style="47" bestFit="1" customWidth="1"/>
    <col min="2" max="2" width="7.44140625" style="1" bestFit="1" customWidth="1"/>
    <col min="3" max="3" width="8.88671875" style="48" bestFit="1" customWidth="1"/>
    <col min="4" max="4" width="7.33203125" style="49" bestFit="1" customWidth="1"/>
    <col min="5" max="5" width="6.77734375" style="50" bestFit="1" customWidth="1"/>
    <col min="6" max="6" width="5.33203125" style="50" bestFit="1" customWidth="1"/>
    <col min="7" max="7" width="6.5546875" style="50" bestFit="1" customWidth="1"/>
    <col min="8" max="8" width="8" style="50" bestFit="1" customWidth="1"/>
    <col min="9" max="9" width="7.21875" style="50" bestFit="1" customWidth="1"/>
    <col min="10" max="10" width="6.77734375" style="50" bestFit="1" customWidth="1"/>
    <col min="11" max="11" width="6.109375" style="50" bestFit="1" customWidth="1"/>
    <col min="12" max="12" width="6.88671875" style="50" bestFit="1" customWidth="1"/>
    <col min="13" max="13" width="8.44140625" style="50" bestFit="1" customWidth="1"/>
    <col min="14" max="14" width="9.21875" style="50" bestFit="1" customWidth="1"/>
    <col min="15" max="15" width="7.21875" style="50" bestFit="1" customWidth="1"/>
    <col min="16" max="16" width="9.21875" style="50" bestFit="1" customWidth="1"/>
    <col min="17" max="17" width="9.44140625" style="1" bestFit="1" customWidth="1"/>
    <col min="18" max="18" width="17" style="42" bestFit="1" customWidth="1"/>
    <col min="19" max="19" width="8.6640625" style="51" bestFit="1" customWidth="1"/>
    <col min="20" max="20" width="17.77734375" style="52" bestFit="1" customWidth="1"/>
    <col min="21" max="21" width="3.77734375" style="1" bestFit="1" customWidth="1"/>
    <col min="22" max="255" width="9.109375" style="1"/>
    <col min="256" max="256" width="3.88671875" style="1" bestFit="1" customWidth="1"/>
    <col min="257" max="257" width="29.5546875" style="1" customWidth="1"/>
    <col min="258" max="273" width="7.6640625" style="1" customWidth="1"/>
    <col min="274" max="274" width="9.33203125" style="1" bestFit="1" customWidth="1"/>
    <col min="275" max="275" width="5.44140625" style="1" bestFit="1" customWidth="1"/>
    <col min="276" max="276" width="18" style="1" bestFit="1" customWidth="1"/>
    <col min="277" max="511" width="9.109375" style="1"/>
    <col min="512" max="512" width="3.88671875" style="1" bestFit="1" customWidth="1"/>
    <col min="513" max="513" width="29.5546875" style="1" customWidth="1"/>
    <col min="514" max="529" width="7.6640625" style="1" customWidth="1"/>
    <col min="530" max="530" width="9.33203125" style="1" bestFit="1" customWidth="1"/>
    <col min="531" max="531" width="5.44140625" style="1" bestFit="1" customWidth="1"/>
    <col min="532" max="532" width="18" style="1" bestFit="1" customWidth="1"/>
    <col min="533" max="767" width="9.109375" style="1"/>
    <col min="768" max="768" width="3.88671875" style="1" bestFit="1" customWidth="1"/>
    <col min="769" max="769" width="29.5546875" style="1" customWidth="1"/>
    <col min="770" max="785" width="7.6640625" style="1" customWidth="1"/>
    <col min="786" max="786" width="9.33203125" style="1" bestFit="1" customWidth="1"/>
    <col min="787" max="787" width="5.44140625" style="1" bestFit="1" customWidth="1"/>
    <col min="788" max="788" width="18" style="1" bestFit="1" customWidth="1"/>
    <col min="789" max="1023" width="9.109375" style="1"/>
    <col min="1024" max="1024" width="3.88671875" style="1" bestFit="1" customWidth="1"/>
    <col min="1025" max="1025" width="29.5546875" style="1" customWidth="1"/>
    <col min="1026" max="1041" width="7.6640625" style="1" customWidth="1"/>
    <col min="1042" max="1042" width="9.33203125" style="1" bestFit="1" customWidth="1"/>
    <col min="1043" max="1043" width="5.44140625" style="1" bestFit="1" customWidth="1"/>
    <col min="1044" max="1044" width="18" style="1" bestFit="1" customWidth="1"/>
    <col min="1045" max="1279" width="9.109375" style="1"/>
    <col min="1280" max="1280" width="3.88671875" style="1" bestFit="1" customWidth="1"/>
    <col min="1281" max="1281" width="29.5546875" style="1" customWidth="1"/>
    <col min="1282" max="1297" width="7.6640625" style="1" customWidth="1"/>
    <col min="1298" max="1298" width="9.33203125" style="1" bestFit="1" customWidth="1"/>
    <col min="1299" max="1299" width="5.44140625" style="1" bestFit="1" customWidth="1"/>
    <col min="1300" max="1300" width="18" style="1" bestFit="1" customWidth="1"/>
    <col min="1301" max="1535" width="9.109375" style="1"/>
    <col min="1536" max="1536" width="3.88671875" style="1" bestFit="1" customWidth="1"/>
    <col min="1537" max="1537" width="29.5546875" style="1" customWidth="1"/>
    <col min="1538" max="1553" width="7.6640625" style="1" customWidth="1"/>
    <col min="1554" max="1554" width="9.33203125" style="1" bestFit="1" customWidth="1"/>
    <col min="1555" max="1555" width="5.44140625" style="1" bestFit="1" customWidth="1"/>
    <col min="1556" max="1556" width="18" style="1" bestFit="1" customWidth="1"/>
    <col min="1557" max="1791" width="9.109375" style="1"/>
    <col min="1792" max="1792" width="3.88671875" style="1" bestFit="1" customWidth="1"/>
    <col min="1793" max="1793" width="29.5546875" style="1" customWidth="1"/>
    <col min="1794" max="1809" width="7.6640625" style="1" customWidth="1"/>
    <col min="1810" max="1810" width="9.33203125" style="1" bestFit="1" customWidth="1"/>
    <col min="1811" max="1811" width="5.44140625" style="1" bestFit="1" customWidth="1"/>
    <col min="1812" max="1812" width="18" style="1" bestFit="1" customWidth="1"/>
    <col min="1813" max="2047" width="9.109375" style="1"/>
    <col min="2048" max="2048" width="3.88671875" style="1" bestFit="1" customWidth="1"/>
    <col min="2049" max="2049" width="29.5546875" style="1" customWidth="1"/>
    <col min="2050" max="2065" width="7.6640625" style="1" customWidth="1"/>
    <col min="2066" max="2066" width="9.33203125" style="1" bestFit="1" customWidth="1"/>
    <col min="2067" max="2067" width="5.44140625" style="1" bestFit="1" customWidth="1"/>
    <col min="2068" max="2068" width="18" style="1" bestFit="1" customWidth="1"/>
    <col min="2069" max="2303" width="9.109375" style="1"/>
    <col min="2304" max="2304" width="3.88671875" style="1" bestFit="1" customWidth="1"/>
    <col min="2305" max="2305" width="29.5546875" style="1" customWidth="1"/>
    <col min="2306" max="2321" width="7.6640625" style="1" customWidth="1"/>
    <col min="2322" max="2322" width="9.33203125" style="1" bestFit="1" customWidth="1"/>
    <col min="2323" max="2323" width="5.44140625" style="1" bestFit="1" customWidth="1"/>
    <col min="2324" max="2324" width="18" style="1" bestFit="1" customWidth="1"/>
    <col min="2325" max="2559" width="9.109375" style="1"/>
    <col min="2560" max="2560" width="3.88671875" style="1" bestFit="1" customWidth="1"/>
    <col min="2561" max="2561" width="29.5546875" style="1" customWidth="1"/>
    <col min="2562" max="2577" width="7.6640625" style="1" customWidth="1"/>
    <col min="2578" max="2578" width="9.33203125" style="1" bestFit="1" customWidth="1"/>
    <col min="2579" max="2579" width="5.44140625" style="1" bestFit="1" customWidth="1"/>
    <col min="2580" max="2580" width="18" style="1" bestFit="1" customWidth="1"/>
    <col min="2581" max="2815" width="9.109375" style="1"/>
    <col min="2816" max="2816" width="3.88671875" style="1" bestFit="1" customWidth="1"/>
    <col min="2817" max="2817" width="29.5546875" style="1" customWidth="1"/>
    <col min="2818" max="2833" width="7.6640625" style="1" customWidth="1"/>
    <col min="2834" max="2834" width="9.33203125" style="1" bestFit="1" customWidth="1"/>
    <col min="2835" max="2835" width="5.44140625" style="1" bestFit="1" customWidth="1"/>
    <col min="2836" max="2836" width="18" style="1" bestFit="1" customWidth="1"/>
    <col min="2837" max="3071" width="9.109375" style="1"/>
    <col min="3072" max="3072" width="3.88671875" style="1" bestFit="1" customWidth="1"/>
    <col min="3073" max="3073" width="29.5546875" style="1" customWidth="1"/>
    <col min="3074" max="3089" width="7.6640625" style="1" customWidth="1"/>
    <col min="3090" max="3090" width="9.33203125" style="1" bestFit="1" customWidth="1"/>
    <col min="3091" max="3091" width="5.44140625" style="1" bestFit="1" customWidth="1"/>
    <col min="3092" max="3092" width="18" style="1" bestFit="1" customWidth="1"/>
    <col min="3093" max="3327" width="9.109375" style="1"/>
    <col min="3328" max="3328" width="3.88671875" style="1" bestFit="1" customWidth="1"/>
    <col min="3329" max="3329" width="29.5546875" style="1" customWidth="1"/>
    <col min="3330" max="3345" width="7.6640625" style="1" customWidth="1"/>
    <col min="3346" max="3346" width="9.33203125" style="1" bestFit="1" customWidth="1"/>
    <col min="3347" max="3347" width="5.44140625" style="1" bestFit="1" customWidth="1"/>
    <col min="3348" max="3348" width="18" style="1" bestFit="1" customWidth="1"/>
    <col min="3349" max="3583" width="9.109375" style="1"/>
    <col min="3584" max="3584" width="3.88671875" style="1" bestFit="1" customWidth="1"/>
    <col min="3585" max="3585" width="29.5546875" style="1" customWidth="1"/>
    <col min="3586" max="3601" width="7.6640625" style="1" customWidth="1"/>
    <col min="3602" max="3602" width="9.33203125" style="1" bestFit="1" customWidth="1"/>
    <col min="3603" max="3603" width="5.44140625" style="1" bestFit="1" customWidth="1"/>
    <col min="3604" max="3604" width="18" style="1" bestFit="1" customWidth="1"/>
    <col min="3605" max="3839" width="9.109375" style="1"/>
    <col min="3840" max="3840" width="3.88671875" style="1" bestFit="1" customWidth="1"/>
    <col min="3841" max="3841" width="29.5546875" style="1" customWidth="1"/>
    <col min="3842" max="3857" width="7.6640625" style="1" customWidth="1"/>
    <col min="3858" max="3858" width="9.33203125" style="1" bestFit="1" customWidth="1"/>
    <col min="3859" max="3859" width="5.44140625" style="1" bestFit="1" customWidth="1"/>
    <col min="3860" max="3860" width="18" style="1" bestFit="1" customWidth="1"/>
    <col min="3861" max="4095" width="9.109375" style="1"/>
    <col min="4096" max="4096" width="3.88671875" style="1" bestFit="1" customWidth="1"/>
    <col min="4097" max="4097" width="29.5546875" style="1" customWidth="1"/>
    <col min="4098" max="4113" width="7.6640625" style="1" customWidth="1"/>
    <col min="4114" max="4114" width="9.33203125" style="1" bestFit="1" customWidth="1"/>
    <col min="4115" max="4115" width="5.44140625" style="1" bestFit="1" customWidth="1"/>
    <col min="4116" max="4116" width="18" style="1" bestFit="1" customWidth="1"/>
    <col min="4117" max="4351" width="9.109375" style="1"/>
    <col min="4352" max="4352" width="3.88671875" style="1" bestFit="1" customWidth="1"/>
    <col min="4353" max="4353" width="29.5546875" style="1" customWidth="1"/>
    <col min="4354" max="4369" width="7.6640625" style="1" customWidth="1"/>
    <col min="4370" max="4370" width="9.33203125" style="1" bestFit="1" customWidth="1"/>
    <col min="4371" max="4371" width="5.44140625" style="1" bestFit="1" customWidth="1"/>
    <col min="4372" max="4372" width="18" style="1" bestFit="1" customWidth="1"/>
    <col min="4373" max="4607" width="9.109375" style="1"/>
    <col min="4608" max="4608" width="3.88671875" style="1" bestFit="1" customWidth="1"/>
    <col min="4609" max="4609" width="29.5546875" style="1" customWidth="1"/>
    <col min="4610" max="4625" width="7.6640625" style="1" customWidth="1"/>
    <col min="4626" max="4626" width="9.33203125" style="1" bestFit="1" customWidth="1"/>
    <col min="4627" max="4627" width="5.44140625" style="1" bestFit="1" customWidth="1"/>
    <col min="4628" max="4628" width="18" style="1" bestFit="1" customWidth="1"/>
    <col min="4629" max="4863" width="9.109375" style="1"/>
    <col min="4864" max="4864" width="3.88671875" style="1" bestFit="1" customWidth="1"/>
    <col min="4865" max="4865" width="29.5546875" style="1" customWidth="1"/>
    <col min="4866" max="4881" width="7.6640625" style="1" customWidth="1"/>
    <col min="4882" max="4882" width="9.33203125" style="1" bestFit="1" customWidth="1"/>
    <col min="4883" max="4883" width="5.44140625" style="1" bestFit="1" customWidth="1"/>
    <col min="4884" max="4884" width="18" style="1" bestFit="1" customWidth="1"/>
    <col min="4885" max="5119" width="9.109375" style="1"/>
    <col min="5120" max="5120" width="3.88671875" style="1" bestFit="1" customWidth="1"/>
    <col min="5121" max="5121" width="29.5546875" style="1" customWidth="1"/>
    <col min="5122" max="5137" width="7.6640625" style="1" customWidth="1"/>
    <col min="5138" max="5138" width="9.33203125" style="1" bestFit="1" customWidth="1"/>
    <col min="5139" max="5139" width="5.44140625" style="1" bestFit="1" customWidth="1"/>
    <col min="5140" max="5140" width="18" style="1" bestFit="1" customWidth="1"/>
    <col min="5141" max="5375" width="9.109375" style="1"/>
    <col min="5376" max="5376" width="3.88671875" style="1" bestFit="1" customWidth="1"/>
    <col min="5377" max="5377" width="29.5546875" style="1" customWidth="1"/>
    <col min="5378" max="5393" width="7.6640625" style="1" customWidth="1"/>
    <col min="5394" max="5394" width="9.33203125" style="1" bestFit="1" customWidth="1"/>
    <col min="5395" max="5395" width="5.44140625" style="1" bestFit="1" customWidth="1"/>
    <col min="5396" max="5396" width="18" style="1" bestFit="1" customWidth="1"/>
    <col min="5397" max="5631" width="9.109375" style="1"/>
    <col min="5632" max="5632" width="3.88671875" style="1" bestFit="1" customWidth="1"/>
    <col min="5633" max="5633" width="29.5546875" style="1" customWidth="1"/>
    <col min="5634" max="5649" width="7.6640625" style="1" customWidth="1"/>
    <col min="5650" max="5650" width="9.33203125" style="1" bestFit="1" customWidth="1"/>
    <col min="5651" max="5651" width="5.44140625" style="1" bestFit="1" customWidth="1"/>
    <col min="5652" max="5652" width="18" style="1" bestFit="1" customWidth="1"/>
    <col min="5653" max="5887" width="9.109375" style="1"/>
    <col min="5888" max="5888" width="3.88671875" style="1" bestFit="1" customWidth="1"/>
    <col min="5889" max="5889" width="29.5546875" style="1" customWidth="1"/>
    <col min="5890" max="5905" width="7.6640625" style="1" customWidth="1"/>
    <col min="5906" max="5906" width="9.33203125" style="1" bestFit="1" customWidth="1"/>
    <col min="5907" max="5907" width="5.44140625" style="1" bestFit="1" customWidth="1"/>
    <col min="5908" max="5908" width="18" style="1" bestFit="1" customWidth="1"/>
    <col min="5909" max="6143" width="9.109375" style="1"/>
    <col min="6144" max="6144" width="3.88671875" style="1" bestFit="1" customWidth="1"/>
    <col min="6145" max="6145" width="29.5546875" style="1" customWidth="1"/>
    <col min="6146" max="6161" width="7.6640625" style="1" customWidth="1"/>
    <col min="6162" max="6162" width="9.33203125" style="1" bestFit="1" customWidth="1"/>
    <col min="6163" max="6163" width="5.44140625" style="1" bestFit="1" customWidth="1"/>
    <col min="6164" max="6164" width="18" style="1" bestFit="1" customWidth="1"/>
    <col min="6165" max="6399" width="9.109375" style="1"/>
    <col min="6400" max="6400" width="3.88671875" style="1" bestFit="1" customWidth="1"/>
    <col min="6401" max="6401" width="29.5546875" style="1" customWidth="1"/>
    <col min="6402" max="6417" width="7.6640625" style="1" customWidth="1"/>
    <col min="6418" max="6418" width="9.33203125" style="1" bestFit="1" customWidth="1"/>
    <col min="6419" max="6419" width="5.44140625" style="1" bestFit="1" customWidth="1"/>
    <col min="6420" max="6420" width="18" style="1" bestFit="1" customWidth="1"/>
    <col min="6421" max="6655" width="9.109375" style="1"/>
    <col min="6656" max="6656" width="3.88671875" style="1" bestFit="1" customWidth="1"/>
    <col min="6657" max="6657" width="29.5546875" style="1" customWidth="1"/>
    <col min="6658" max="6673" width="7.6640625" style="1" customWidth="1"/>
    <col min="6674" max="6674" width="9.33203125" style="1" bestFit="1" customWidth="1"/>
    <col min="6675" max="6675" width="5.44140625" style="1" bestFit="1" customWidth="1"/>
    <col min="6676" max="6676" width="18" style="1" bestFit="1" customWidth="1"/>
    <col min="6677" max="6911" width="9.109375" style="1"/>
    <col min="6912" max="6912" width="3.88671875" style="1" bestFit="1" customWidth="1"/>
    <col min="6913" max="6913" width="29.5546875" style="1" customWidth="1"/>
    <col min="6914" max="6929" width="7.6640625" style="1" customWidth="1"/>
    <col min="6930" max="6930" width="9.33203125" style="1" bestFit="1" customWidth="1"/>
    <col min="6931" max="6931" width="5.44140625" style="1" bestFit="1" customWidth="1"/>
    <col min="6932" max="6932" width="18" style="1" bestFit="1" customWidth="1"/>
    <col min="6933" max="7167" width="9.109375" style="1"/>
    <col min="7168" max="7168" width="3.88671875" style="1" bestFit="1" customWidth="1"/>
    <col min="7169" max="7169" width="29.5546875" style="1" customWidth="1"/>
    <col min="7170" max="7185" width="7.6640625" style="1" customWidth="1"/>
    <col min="7186" max="7186" width="9.33203125" style="1" bestFit="1" customWidth="1"/>
    <col min="7187" max="7187" width="5.44140625" style="1" bestFit="1" customWidth="1"/>
    <col min="7188" max="7188" width="18" style="1" bestFit="1" customWidth="1"/>
    <col min="7189" max="7423" width="9.109375" style="1"/>
    <col min="7424" max="7424" width="3.88671875" style="1" bestFit="1" customWidth="1"/>
    <col min="7425" max="7425" width="29.5546875" style="1" customWidth="1"/>
    <col min="7426" max="7441" width="7.6640625" style="1" customWidth="1"/>
    <col min="7442" max="7442" width="9.33203125" style="1" bestFit="1" customWidth="1"/>
    <col min="7443" max="7443" width="5.44140625" style="1" bestFit="1" customWidth="1"/>
    <col min="7444" max="7444" width="18" style="1" bestFit="1" customWidth="1"/>
    <col min="7445" max="7679" width="9.109375" style="1"/>
    <col min="7680" max="7680" width="3.88671875" style="1" bestFit="1" customWidth="1"/>
    <col min="7681" max="7681" width="29.5546875" style="1" customWidth="1"/>
    <col min="7682" max="7697" width="7.6640625" style="1" customWidth="1"/>
    <col min="7698" max="7698" width="9.33203125" style="1" bestFit="1" customWidth="1"/>
    <col min="7699" max="7699" width="5.44140625" style="1" bestFit="1" customWidth="1"/>
    <col min="7700" max="7700" width="18" style="1" bestFit="1" customWidth="1"/>
    <col min="7701" max="7935" width="9.109375" style="1"/>
    <col min="7936" max="7936" width="3.88671875" style="1" bestFit="1" customWidth="1"/>
    <col min="7937" max="7937" width="29.5546875" style="1" customWidth="1"/>
    <col min="7938" max="7953" width="7.6640625" style="1" customWidth="1"/>
    <col min="7954" max="7954" width="9.33203125" style="1" bestFit="1" customWidth="1"/>
    <col min="7955" max="7955" width="5.44140625" style="1" bestFit="1" customWidth="1"/>
    <col min="7956" max="7956" width="18" style="1" bestFit="1" customWidth="1"/>
    <col min="7957" max="8191" width="9.109375" style="1"/>
    <col min="8192" max="8192" width="3.88671875" style="1" bestFit="1" customWidth="1"/>
    <col min="8193" max="8193" width="29.5546875" style="1" customWidth="1"/>
    <col min="8194" max="8209" width="7.6640625" style="1" customWidth="1"/>
    <col min="8210" max="8210" width="9.33203125" style="1" bestFit="1" customWidth="1"/>
    <col min="8211" max="8211" width="5.44140625" style="1" bestFit="1" customWidth="1"/>
    <col min="8212" max="8212" width="18" style="1" bestFit="1" customWidth="1"/>
    <col min="8213" max="8447" width="9.109375" style="1"/>
    <col min="8448" max="8448" width="3.88671875" style="1" bestFit="1" customWidth="1"/>
    <col min="8449" max="8449" width="29.5546875" style="1" customWidth="1"/>
    <col min="8450" max="8465" width="7.6640625" style="1" customWidth="1"/>
    <col min="8466" max="8466" width="9.33203125" style="1" bestFit="1" customWidth="1"/>
    <col min="8467" max="8467" width="5.44140625" style="1" bestFit="1" customWidth="1"/>
    <col min="8468" max="8468" width="18" style="1" bestFit="1" customWidth="1"/>
    <col min="8469" max="8703" width="9.109375" style="1"/>
    <col min="8704" max="8704" width="3.88671875" style="1" bestFit="1" customWidth="1"/>
    <col min="8705" max="8705" width="29.5546875" style="1" customWidth="1"/>
    <col min="8706" max="8721" width="7.6640625" style="1" customWidth="1"/>
    <col min="8722" max="8722" width="9.33203125" style="1" bestFit="1" customWidth="1"/>
    <col min="8723" max="8723" width="5.44140625" style="1" bestFit="1" customWidth="1"/>
    <col min="8724" max="8724" width="18" style="1" bestFit="1" customWidth="1"/>
    <col min="8725" max="8959" width="9.109375" style="1"/>
    <col min="8960" max="8960" width="3.88671875" style="1" bestFit="1" customWidth="1"/>
    <col min="8961" max="8961" width="29.5546875" style="1" customWidth="1"/>
    <col min="8962" max="8977" width="7.6640625" style="1" customWidth="1"/>
    <col min="8978" max="8978" width="9.33203125" style="1" bestFit="1" customWidth="1"/>
    <col min="8979" max="8979" width="5.44140625" style="1" bestFit="1" customWidth="1"/>
    <col min="8980" max="8980" width="18" style="1" bestFit="1" customWidth="1"/>
    <col min="8981" max="9215" width="9.109375" style="1"/>
    <col min="9216" max="9216" width="3.88671875" style="1" bestFit="1" customWidth="1"/>
    <col min="9217" max="9217" width="29.5546875" style="1" customWidth="1"/>
    <col min="9218" max="9233" width="7.6640625" style="1" customWidth="1"/>
    <col min="9234" max="9234" width="9.33203125" style="1" bestFit="1" customWidth="1"/>
    <col min="9235" max="9235" width="5.44140625" style="1" bestFit="1" customWidth="1"/>
    <col min="9236" max="9236" width="18" style="1" bestFit="1" customWidth="1"/>
    <col min="9237" max="9471" width="9.109375" style="1"/>
    <col min="9472" max="9472" width="3.88671875" style="1" bestFit="1" customWidth="1"/>
    <col min="9473" max="9473" width="29.5546875" style="1" customWidth="1"/>
    <col min="9474" max="9489" width="7.6640625" style="1" customWidth="1"/>
    <col min="9490" max="9490" width="9.33203125" style="1" bestFit="1" customWidth="1"/>
    <col min="9491" max="9491" width="5.44140625" style="1" bestFit="1" customWidth="1"/>
    <col min="9492" max="9492" width="18" style="1" bestFit="1" customWidth="1"/>
    <col min="9493" max="9727" width="9.109375" style="1"/>
    <col min="9728" max="9728" width="3.88671875" style="1" bestFit="1" customWidth="1"/>
    <col min="9729" max="9729" width="29.5546875" style="1" customWidth="1"/>
    <col min="9730" max="9745" width="7.6640625" style="1" customWidth="1"/>
    <col min="9746" max="9746" width="9.33203125" style="1" bestFit="1" customWidth="1"/>
    <col min="9747" max="9747" width="5.44140625" style="1" bestFit="1" customWidth="1"/>
    <col min="9748" max="9748" width="18" style="1" bestFit="1" customWidth="1"/>
    <col min="9749" max="9983" width="9.109375" style="1"/>
    <col min="9984" max="9984" width="3.88671875" style="1" bestFit="1" customWidth="1"/>
    <col min="9985" max="9985" width="29.5546875" style="1" customWidth="1"/>
    <col min="9986" max="10001" width="7.6640625" style="1" customWidth="1"/>
    <col min="10002" max="10002" width="9.33203125" style="1" bestFit="1" customWidth="1"/>
    <col min="10003" max="10003" width="5.44140625" style="1" bestFit="1" customWidth="1"/>
    <col min="10004" max="10004" width="18" style="1" bestFit="1" customWidth="1"/>
    <col min="10005" max="10239" width="9.109375" style="1"/>
    <col min="10240" max="10240" width="3.88671875" style="1" bestFit="1" customWidth="1"/>
    <col min="10241" max="10241" width="29.5546875" style="1" customWidth="1"/>
    <col min="10242" max="10257" width="7.6640625" style="1" customWidth="1"/>
    <col min="10258" max="10258" width="9.33203125" style="1" bestFit="1" customWidth="1"/>
    <col min="10259" max="10259" width="5.44140625" style="1" bestFit="1" customWidth="1"/>
    <col min="10260" max="10260" width="18" style="1" bestFit="1" customWidth="1"/>
    <col min="10261" max="10495" width="9.109375" style="1"/>
    <col min="10496" max="10496" width="3.88671875" style="1" bestFit="1" customWidth="1"/>
    <col min="10497" max="10497" width="29.5546875" style="1" customWidth="1"/>
    <col min="10498" max="10513" width="7.6640625" style="1" customWidth="1"/>
    <col min="10514" max="10514" width="9.33203125" style="1" bestFit="1" customWidth="1"/>
    <col min="10515" max="10515" width="5.44140625" style="1" bestFit="1" customWidth="1"/>
    <col min="10516" max="10516" width="18" style="1" bestFit="1" customWidth="1"/>
    <col min="10517" max="10751" width="9.109375" style="1"/>
    <col min="10752" max="10752" width="3.88671875" style="1" bestFit="1" customWidth="1"/>
    <col min="10753" max="10753" width="29.5546875" style="1" customWidth="1"/>
    <col min="10754" max="10769" width="7.6640625" style="1" customWidth="1"/>
    <col min="10770" max="10770" width="9.33203125" style="1" bestFit="1" customWidth="1"/>
    <col min="10771" max="10771" width="5.44140625" style="1" bestFit="1" customWidth="1"/>
    <col min="10772" max="10772" width="18" style="1" bestFit="1" customWidth="1"/>
    <col min="10773" max="11007" width="9.109375" style="1"/>
    <col min="11008" max="11008" width="3.88671875" style="1" bestFit="1" customWidth="1"/>
    <col min="11009" max="11009" width="29.5546875" style="1" customWidth="1"/>
    <col min="11010" max="11025" width="7.6640625" style="1" customWidth="1"/>
    <col min="11026" max="11026" width="9.33203125" style="1" bestFit="1" customWidth="1"/>
    <col min="11027" max="11027" width="5.44140625" style="1" bestFit="1" customWidth="1"/>
    <col min="11028" max="11028" width="18" style="1" bestFit="1" customWidth="1"/>
    <col min="11029" max="11263" width="9.109375" style="1"/>
    <col min="11264" max="11264" width="3.88671875" style="1" bestFit="1" customWidth="1"/>
    <col min="11265" max="11265" width="29.5546875" style="1" customWidth="1"/>
    <col min="11266" max="11281" width="7.6640625" style="1" customWidth="1"/>
    <col min="11282" max="11282" width="9.33203125" style="1" bestFit="1" customWidth="1"/>
    <col min="11283" max="11283" width="5.44140625" style="1" bestFit="1" customWidth="1"/>
    <col min="11284" max="11284" width="18" style="1" bestFit="1" customWidth="1"/>
    <col min="11285" max="11519" width="9.109375" style="1"/>
    <col min="11520" max="11520" width="3.88671875" style="1" bestFit="1" customWidth="1"/>
    <col min="11521" max="11521" width="29.5546875" style="1" customWidth="1"/>
    <col min="11522" max="11537" width="7.6640625" style="1" customWidth="1"/>
    <col min="11538" max="11538" width="9.33203125" style="1" bestFit="1" customWidth="1"/>
    <col min="11539" max="11539" width="5.44140625" style="1" bestFit="1" customWidth="1"/>
    <col min="11540" max="11540" width="18" style="1" bestFit="1" customWidth="1"/>
    <col min="11541" max="11775" width="9.109375" style="1"/>
    <col min="11776" max="11776" width="3.88671875" style="1" bestFit="1" customWidth="1"/>
    <col min="11777" max="11777" width="29.5546875" style="1" customWidth="1"/>
    <col min="11778" max="11793" width="7.6640625" style="1" customWidth="1"/>
    <col min="11794" max="11794" width="9.33203125" style="1" bestFit="1" customWidth="1"/>
    <col min="11795" max="11795" width="5.44140625" style="1" bestFit="1" customWidth="1"/>
    <col min="11796" max="11796" width="18" style="1" bestFit="1" customWidth="1"/>
    <col min="11797" max="12031" width="9.109375" style="1"/>
    <col min="12032" max="12032" width="3.88671875" style="1" bestFit="1" customWidth="1"/>
    <col min="12033" max="12033" width="29.5546875" style="1" customWidth="1"/>
    <col min="12034" max="12049" width="7.6640625" style="1" customWidth="1"/>
    <col min="12050" max="12050" width="9.33203125" style="1" bestFit="1" customWidth="1"/>
    <col min="12051" max="12051" width="5.44140625" style="1" bestFit="1" customWidth="1"/>
    <col min="12052" max="12052" width="18" style="1" bestFit="1" customWidth="1"/>
    <col min="12053" max="12287" width="9.109375" style="1"/>
    <col min="12288" max="12288" width="3.88671875" style="1" bestFit="1" customWidth="1"/>
    <col min="12289" max="12289" width="29.5546875" style="1" customWidth="1"/>
    <col min="12290" max="12305" width="7.6640625" style="1" customWidth="1"/>
    <col min="12306" max="12306" width="9.33203125" style="1" bestFit="1" customWidth="1"/>
    <col min="12307" max="12307" width="5.44140625" style="1" bestFit="1" customWidth="1"/>
    <col min="12308" max="12308" width="18" style="1" bestFit="1" customWidth="1"/>
    <col min="12309" max="12543" width="9.109375" style="1"/>
    <col min="12544" max="12544" width="3.88671875" style="1" bestFit="1" customWidth="1"/>
    <col min="12545" max="12545" width="29.5546875" style="1" customWidth="1"/>
    <col min="12546" max="12561" width="7.6640625" style="1" customWidth="1"/>
    <col min="12562" max="12562" width="9.33203125" style="1" bestFit="1" customWidth="1"/>
    <col min="12563" max="12563" width="5.44140625" style="1" bestFit="1" customWidth="1"/>
    <col min="12564" max="12564" width="18" style="1" bestFit="1" customWidth="1"/>
    <col min="12565" max="12799" width="9.109375" style="1"/>
    <col min="12800" max="12800" width="3.88671875" style="1" bestFit="1" customWidth="1"/>
    <col min="12801" max="12801" width="29.5546875" style="1" customWidth="1"/>
    <col min="12802" max="12817" width="7.6640625" style="1" customWidth="1"/>
    <col min="12818" max="12818" width="9.33203125" style="1" bestFit="1" customWidth="1"/>
    <col min="12819" max="12819" width="5.44140625" style="1" bestFit="1" customWidth="1"/>
    <col min="12820" max="12820" width="18" style="1" bestFit="1" customWidth="1"/>
    <col min="12821" max="13055" width="9.109375" style="1"/>
    <col min="13056" max="13056" width="3.88671875" style="1" bestFit="1" customWidth="1"/>
    <col min="13057" max="13057" width="29.5546875" style="1" customWidth="1"/>
    <col min="13058" max="13073" width="7.6640625" style="1" customWidth="1"/>
    <col min="13074" max="13074" width="9.33203125" style="1" bestFit="1" customWidth="1"/>
    <col min="13075" max="13075" width="5.44140625" style="1" bestFit="1" customWidth="1"/>
    <col min="13076" max="13076" width="18" style="1" bestFit="1" customWidth="1"/>
    <col min="13077" max="13311" width="9.109375" style="1"/>
    <col min="13312" max="13312" width="3.88671875" style="1" bestFit="1" customWidth="1"/>
    <col min="13313" max="13313" width="29.5546875" style="1" customWidth="1"/>
    <col min="13314" max="13329" width="7.6640625" style="1" customWidth="1"/>
    <col min="13330" max="13330" width="9.33203125" style="1" bestFit="1" customWidth="1"/>
    <col min="13331" max="13331" width="5.44140625" style="1" bestFit="1" customWidth="1"/>
    <col min="13332" max="13332" width="18" style="1" bestFit="1" customWidth="1"/>
    <col min="13333" max="13567" width="9.109375" style="1"/>
    <col min="13568" max="13568" width="3.88671875" style="1" bestFit="1" customWidth="1"/>
    <col min="13569" max="13569" width="29.5546875" style="1" customWidth="1"/>
    <col min="13570" max="13585" width="7.6640625" style="1" customWidth="1"/>
    <col min="13586" max="13586" width="9.33203125" style="1" bestFit="1" customWidth="1"/>
    <col min="13587" max="13587" width="5.44140625" style="1" bestFit="1" customWidth="1"/>
    <col min="13588" max="13588" width="18" style="1" bestFit="1" customWidth="1"/>
    <col min="13589" max="13823" width="9.109375" style="1"/>
    <col min="13824" max="13824" width="3.88671875" style="1" bestFit="1" customWidth="1"/>
    <col min="13825" max="13825" width="29.5546875" style="1" customWidth="1"/>
    <col min="13826" max="13841" width="7.6640625" style="1" customWidth="1"/>
    <col min="13842" max="13842" width="9.33203125" style="1" bestFit="1" customWidth="1"/>
    <col min="13843" max="13843" width="5.44140625" style="1" bestFit="1" customWidth="1"/>
    <col min="13844" max="13844" width="18" style="1" bestFit="1" customWidth="1"/>
    <col min="13845" max="14079" width="9.109375" style="1"/>
    <col min="14080" max="14080" width="3.88671875" style="1" bestFit="1" customWidth="1"/>
    <col min="14081" max="14081" width="29.5546875" style="1" customWidth="1"/>
    <col min="14082" max="14097" width="7.6640625" style="1" customWidth="1"/>
    <col min="14098" max="14098" width="9.33203125" style="1" bestFit="1" customWidth="1"/>
    <col min="14099" max="14099" width="5.44140625" style="1" bestFit="1" customWidth="1"/>
    <col min="14100" max="14100" width="18" style="1" bestFit="1" customWidth="1"/>
    <col min="14101" max="14335" width="9.109375" style="1"/>
    <col min="14336" max="14336" width="3.88671875" style="1" bestFit="1" customWidth="1"/>
    <col min="14337" max="14337" width="29.5546875" style="1" customWidth="1"/>
    <col min="14338" max="14353" width="7.6640625" style="1" customWidth="1"/>
    <col min="14354" max="14354" width="9.33203125" style="1" bestFit="1" customWidth="1"/>
    <col min="14355" max="14355" width="5.44140625" style="1" bestFit="1" customWidth="1"/>
    <col min="14356" max="14356" width="18" style="1" bestFit="1" customWidth="1"/>
    <col min="14357" max="14591" width="9.109375" style="1"/>
    <col min="14592" max="14592" width="3.88671875" style="1" bestFit="1" customWidth="1"/>
    <col min="14593" max="14593" width="29.5546875" style="1" customWidth="1"/>
    <col min="14594" max="14609" width="7.6640625" style="1" customWidth="1"/>
    <col min="14610" max="14610" width="9.33203125" style="1" bestFit="1" customWidth="1"/>
    <col min="14611" max="14611" width="5.44140625" style="1" bestFit="1" customWidth="1"/>
    <col min="14612" max="14612" width="18" style="1" bestFit="1" customWidth="1"/>
    <col min="14613" max="14847" width="9.109375" style="1"/>
    <col min="14848" max="14848" width="3.88671875" style="1" bestFit="1" customWidth="1"/>
    <col min="14849" max="14849" width="29.5546875" style="1" customWidth="1"/>
    <col min="14850" max="14865" width="7.6640625" style="1" customWidth="1"/>
    <col min="14866" max="14866" width="9.33203125" style="1" bestFit="1" customWidth="1"/>
    <col min="14867" max="14867" width="5.44140625" style="1" bestFit="1" customWidth="1"/>
    <col min="14868" max="14868" width="18" style="1" bestFit="1" customWidth="1"/>
    <col min="14869" max="15103" width="9.109375" style="1"/>
    <col min="15104" max="15104" width="3.88671875" style="1" bestFit="1" customWidth="1"/>
    <col min="15105" max="15105" width="29.5546875" style="1" customWidth="1"/>
    <col min="15106" max="15121" width="7.6640625" style="1" customWidth="1"/>
    <col min="15122" max="15122" width="9.33203125" style="1" bestFit="1" customWidth="1"/>
    <col min="15123" max="15123" width="5.44140625" style="1" bestFit="1" customWidth="1"/>
    <col min="15124" max="15124" width="18" style="1" bestFit="1" customWidth="1"/>
    <col min="15125" max="15359" width="9.109375" style="1"/>
    <col min="15360" max="15360" width="3.88671875" style="1" bestFit="1" customWidth="1"/>
    <col min="15361" max="15361" width="29.5546875" style="1" customWidth="1"/>
    <col min="15362" max="15377" width="7.6640625" style="1" customWidth="1"/>
    <col min="15378" max="15378" width="9.33203125" style="1" bestFit="1" customWidth="1"/>
    <col min="15379" max="15379" width="5.44140625" style="1" bestFit="1" customWidth="1"/>
    <col min="15380" max="15380" width="18" style="1" bestFit="1" customWidth="1"/>
    <col min="15381" max="15615" width="9.109375" style="1"/>
    <col min="15616" max="15616" width="3.88671875" style="1" bestFit="1" customWidth="1"/>
    <col min="15617" max="15617" width="29.5546875" style="1" customWidth="1"/>
    <col min="15618" max="15633" width="7.6640625" style="1" customWidth="1"/>
    <col min="15634" max="15634" width="9.33203125" style="1" bestFit="1" customWidth="1"/>
    <col min="15635" max="15635" width="5.44140625" style="1" bestFit="1" customWidth="1"/>
    <col min="15636" max="15636" width="18" style="1" bestFit="1" customWidth="1"/>
    <col min="15637" max="15871" width="9.109375" style="1"/>
    <col min="15872" max="15872" width="3.88671875" style="1" bestFit="1" customWidth="1"/>
    <col min="15873" max="15873" width="29.5546875" style="1" customWidth="1"/>
    <col min="15874" max="15889" width="7.6640625" style="1" customWidth="1"/>
    <col min="15890" max="15890" width="9.33203125" style="1" bestFit="1" customWidth="1"/>
    <col min="15891" max="15891" width="5.44140625" style="1" bestFit="1" customWidth="1"/>
    <col min="15892" max="15892" width="18" style="1" bestFit="1" customWidth="1"/>
    <col min="15893" max="16127" width="9.109375" style="1"/>
    <col min="16128" max="16128" width="3.88671875" style="1" bestFit="1" customWidth="1"/>
    <col min="16129" max="16129" width="29.5546875" style="1" customWidth="1"/>
    <col min="16130" max="16145" width="7.6640625" style="1" customWidth="1"/>
    <col min="16146" max="16146" width="9.33203125" style="1" bestFit="1" customWidth="1"/>
    <col min="16147" max="16147" width="5.44140625" style="1" bestFit="1" customWidth="1"/>
    <col min="16148" max="16148" width="18" style="1" bestFit="1" customWidth="1"/>
    <col min="16149" max="16382" width="9.109375" style="1"/>
    <col min="16383" max="16384" width="9.109375" style="1" customWidth="1"/>
  </cols>
  <sheetData>
    <row r="1" spans="1:21" ht="22.5" customHeight="1" x14ac:dyDescent="0.4">
      <c r="A1" s="201" t="s">
        <v>29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</row>
    <row r="2" spans="1:21" s="11" customFormat="1" ht="17.100000000000001" customHeight="1" thickBot="1" x14ac:dyDescent="0.4">
      <c r="A2" s="2" t="s">
        <v>30</v>
      </c>
      <c r="B2" s="3" t="s">
        <v>26</v>
      </c>
      <c r="C2" s="4" t="s">
        <v>0</v>
      </c>
      <c r="D2" s="5" t="s">
        <v>1</v>
      </c>
      <c r="E2" s="6" t="s">
        <v>2</v>
      </c>
      <c r="F2" s="6" t="s">
        <v>3</v>
      </c>
      <c r="G2" s="6" t="s">
        <v>4</v>
      </c>
      <c r="H2" s="6" t="s">
        <v>20</v>
      </c>
      <c r="I2" s="6" t="s">
        <v>5</v>
      </c>
      <c r="J2" s="6" t="s">
        <v>6</v>
      </c>
      <c r="K2" s="6" t="s">
        <v>7</v>
      </c>
      <c r="L2" s="6" t="s">
        <v>8</v>
      </c>
      <c r="M2" s="6" t="s">
        <v>19</v>
      </c>
      <c r="N2" s="6" t="s">
        <v>21</v>
      </c>
      <c r="O2" s="6" t="s">
        <v>17</v>
      </c>
      <c r="P2" s="7" t="s">
        <v>9</v>
      </c>
      <c r="Q2" s="6" t="s">
        <v>15</v>
      </c>
      <c r="R2" s="6" t="s">
        <v>16</v>
      </c>
      <c r="S2" s="8" t="s">
        <v>10</v>
      </c>
      <c r="T2" s="9" t="s">
        <v>46</v>
      </c>
      <c r="U2" s="10"/>
    </row>
    <row r="3" spans="1:21" ht="17.100000000000001" customHeight="1" x14ac:dyDescent="0.3">
      <c r="A3" s="202" t="s">
        <v>50</v>
      </c>
      <c r="B3" s="214" t="s">
        <v>51</v>
      </c>
      <c r="C3" s="72">
        <v>43</v>
      </c>
      <c r="D3" s="73" t="s">
        <v>11</v>
      </c>
      <c r="E3" s="68">
        <v>12</v>
      </c>
      <c r="F3" s="68">
        <v>9</v>
      </c>
      <c r="G3" s="68">
        <v>9</v>
      </c>
      <c r="H3" s="68">
        <v>9</v>
      </c>
      <c r="I3" s="68">
        <v>12</v>
      </c>
      <c r="J3" s="68">
        <v>11</v>
      </c>
      <c r="K3" s="68">
        <v>7</v>
      </c>
      <c r="L3" s="68">
        <v>8</v>
      </c>
      <c r="M3" s="68">
        <v>8</v>
      </c>
      <c r="N3" s="68">
        <v>9</v>
      </c>
      <c r="O3" s="68"/>
      <c r="P3" s="69"/>
      <c r="Q3" s="12">
        <f>IF(C3="","",SUM(E3:O3)-(P3))</f>
        <v>94</v>
      </c>
      <c r="R3" s="13" t="s">
        <v>18</v>
      </c>
      <c r="S3" s="205">
        <v>1</v>
      </c>
      <c r="T3" s="14">
        <f>SUM(E3:G3)</f>
        <v>30</v>
      </c>
    </row>
    <row r="4" spans="1:21" ht="17.100000000000001" customHeight="1" x14ac:dyDescent="0.3">
      <c r="A4" s="203"/>
      <c r="B4" s="215"/>
      <c r="C4" s="72">
        <v>44</v>
      </c>
      <c r="D4" s="74" t="s">
        <v>12</v>
      </c>
      <c r="E4" s="75">
        <v>17</v>
      </c>
      <c r="F4" s="75">
        <v>12</v>
      </c>
      <c r="G4" s="75">
        <v>6</v>
      </c>
      <c r="H4" s="75">
        <v>10</v>
      </c>
      <c r="I4" s="75">
        <v>13</v>
      </c>
      <c r="J4" s="75">
        <v>13</v>
      </c>
      <c r="K4" s="75">
        <v>9</v>
      </c>
      <c r="L4" s="75">
        <v>9</v>
      </c>
      <c r="M4" s="75">
        <v>10</v>
      </c>
      <c r="N4" s="75">
        <v>11</v>
      </c>
      <c r="O4" s="75">
        <v>3</v>
      </c>
      <c r="P4" s="76"/>
      <c r="Q4" s="15">
        <f>IF(C4="","",SUM(E4:O4)-(P4))</f>
        <v>113</v>
      </c>
      <c r="R4" s="16"/>
      <c r="S4" s="206"/>
      <c r="T4" s="17">
        <f>SUM(E4:G4)</f>
        <v>35</v>
      </c>
    </row>
    <row r="5" spans="1:21" ht="17.100000000000001" customHeight="1" x14ac:dyDescent="0.3">
      <c r="A5" s="203"/>
      <c r="B5" s="215"/>
      <c r="C5" s="72">
        <v>21</v>
      </c>
      <c r="D5" s="74" t="s">
        <v>13</v>
      </c>
      <c r="E5" s="75">
        <v>16</v>
      </c>
      <c r="F5" s="75">
        <v>12</v>
      </c>
      <c r="G5" s="75">
        <v>6</v>
      </c>
      <c r="H5" s="75">
        <v>9</v>
      </c>
      <c r="I5" s="75">
        <v>12</v>
      </c>
      <c r="J5" s="75">
        <v>12</v>
      </c>
      <c r="K5" s="75">
        <v>8</v>
      </c>
      <c r="L5" s="75">
        <v>10</v>
      </c>
      <c r="M5" s="75">
        <v>11</v>
      </c>
      <c r="N5" s="75">
        <v>12</v>
      </c>
      <c r="O5" s="75">
        <v>3</v>
      </c>
      <c r="P5" s="76"/>
      <c r="Q5" s="15">
        <f>IF(C5="","",SUM(E5:O5)-(P5))</f>
        <v>111</v>
      </c>
      <c r="R5" s="207">
        <f>SUM(Q3:Q6)+R4</f>
        <v>425</v>
      </c>
      <c r="S5" s="208"/>
      <c r="T5" s="17">
        <f>SUM(E5:G5)</f>
        <v>34</v>
      </c>
    </row>
    <row r="6" spans="1:21" ht="17.100000000000001" customHeight="1" x14ac:dyDescent="0.3">
      <c r="A6" s="203"/>
      <c r="B6" s="216"/>
      <c r="C6" s="72">
        <v>22</v>
      </c>
      <c r="D6" s="77" t="s">
        <v>14</v>
      </c>
      <c r="E6" s="70">
        <v>17</v>
      </c>
      <c r="F6" s="70">
        <v>10</v>
      </c>
      <c r="G6" s="70">
        <v>6</v>
      </c>
      <c r="H6" s="70">
        <v>9</v>
      </c>
      <c r="I6" s="70">
        <v>10</v>
      </c>
      <c r="J6" s="70">
        <v>13</v>
      </c>
      <c r="K6" s="70">
        <v>8</v>
      </c>
      <c r="L6" s="70">
        <v>9</v>
      </c>
      <c r="M6" s="70">
        <v>10</v>
      </c>
      <c r="N6" s="70">
        <v>12</v>
      </c>
      <c r="O6" s="70">
        <v>3</v>
      </c>
      <c r="P6" s="71"/>
      <c r="Q6" s="18">
        <f>IF(C6="","",SUM(E6:O6)-(P6))</f>
        <v>107</v>
      </c>
      <c r="R6" s="209"/>
      <c r="S6" s="210"/>
      <c r="T6" s="17">
        <f>SUM(E6:G6)</f>
        <v>33</v>
      </c>
    </row>
    <row r="7" spans="1:21" ht="17.100000000000001" customHeight="1" thickBot="1" x14ac:dyDescent="0.35">
      <c r="A7" s="204"/>
      <c r="B7" s="70"/>
      <c r="C7" s="213" t="s">
        <v>27</v>
      </c>
      <c r="D7" s="213"/>
      <c r="E7" s="70">
        <f>SUM(E3:E6)</f>
        <v>62</v>
      </c>
      <c r="F7" s="70">
        <f t="shared" ref="F7:O7" si="0">SUM(F3:F6)</f>
        <v>43</v>
      </c>
      <c r="G7" s="70">
        <f t="shared" si="0"/>
        <v>27</v>
      </c>
      <c r="H7" s="70">
        <f t="shared" si="0"/>
        <v>37</v>
      </c>
      <c r="I7" s="70">
        <f t="shared" si="0"/>
        <v>47</v>
      </c>
      <c r="J7" s="70">
        <f t="shared" si="0"/>
        <v>49</v>
      </c>
      <c r="K7" s="70">
        <f t="shared" si="0"/>
        <v>32</v>
      </c>
      <c r="L7" s="70">
        <f t="shared" si="0"/>
        <v>36</v>
      </c>
      <c r="M7" s="70">
        <f t="shared" si="0"/>
        <v>39</v>
      </c>
      <c r="N7" s="70">
        <f t="shared" si="0"/>
        <v>44</v>
      </c>
      <c r="O7" s="70">
        <f t="shared" si="0"/>
        <v>9</v>
      </c>
      <c r="P7" s="70">
        <f>SUM(P3:P6)</f>
        <v>0</v>
      </c>
      <c r="Q7" s="19"/>
      <c r="R7" s="211"/>
      <c r="S7" s="212"/>
      <c r="T7" s="20">
        <f>SUM(T3:T6)</f>
        <v>132</v>
      </c>
    </row>
    <row r="8" spans="1:21" ht="17.100000000000001" customHeight="1" x14ac:dyDescent="0.3">
      <c r="A8" s="202" t="s">
        <v>56</v>
      </c>
      <c r="B8" s="214" t="s">
        <v>57</v>
      </c>
      <c r="C8" s="72">
        <v>44</v>
      </c>
      <c r="D8" s="73" t="s">
        <v>11</v>
      </c>
      <c r="E8" s="68">
        <v>17</v>
      </c>
      <c r="F8" s="68">
        <v>11</v>
      </c>
      <c r="G8" s="68">
        <v>6</v>
      </c>
      <c r="H8" s="68">
        <v>10</v>
      </c>
      <c r="I8" s="68">
        <v>10</v>
      </c>
      <c r="J8" s="68">
        <v>14</v>
      </c>
      <c r="K8" s="68">
        <v>9</v>
      </c>
      <c r="L8" s="68">
        <v>10</v>
      </c>
      <c r="M8" s="68">
        <v>10</v>
      </c>
      <c r="N8" s="68">
        <v>7</v>
      </c>
      <c r="O8" s="68">
        <v>3</v>
      </c>
      <c r="P8" s="69"/>
      <c r="Q8" s="12">
        <f>IF(C8="","",SUM(E8:O8)-(P8))</f>
        <v>107</v>
      </c>
      <c r="R8" s="13" t="s">
        <v>18</v>
      </c>
      <c r="S8" s="205">
        <v>2</v>
      </c>
      <c r="T8" s="14">
        <f>SUM(E8:G8)</f>
        <v>34</v>
      </c>
    </row>
    <row r="9" spans="1:21" ht="17.100000000000001" customHeight="1" x14ac:dyDescent="0.3">
      <c r="A9" s="203"/>
      <c r="B9" s="215"/>
      <c r="C9" s="72">
        <v>6</v>
      </c>
      <c r="D9" s="74" t="s">
        <v>12</v>
      </c>
      <c r="E9" s="75">
        <v>17</v>
      </c>
      <c r="F9" s="75">
        <v>12</v>
      </c>
      <c r="G9" s="75">
        <v>9</v>
      </c>
      <c r="H9" s="75">
        <v>9</v>
      </c>
      <c r="I9" s="75">
        <v>11</v>
      </c>
      <c r="J9" s="75">
        <v>13</v>
      </c>
      <c r="K9" s="75">
        <v>8</v>
      </c>
      <c r="L9" s="75">
        <v>9</v>
      </c>
      <c r="M9" s="75">
        <v>11</v>
      </c>
      <c r="N9" s="75">
        <v>9</v>
      </c>
      <c r="O9" s="75">
        <v>3</v>
      </c>
      <c r="P9" s="76"/>
      <c r="Q9" s="15">
        <f>IF(C9="","",SUM(E9:O9)-(P9))</f>
        <v>111</v>
      </c>
      <c r="R9" s="16"/>
      <c r="S9" s="206"/>
      <c r="T9" s="17">
        <f>SUM(E9:G9)</f>
        <v>38</v>
      </c>
    </row>
    <row r="10" spans="1:21" ht="17.100000000000001" customHeight="1" x14ac:dyDescent="0.3">
      <c r="A10" s="203"/>
      <c r="B10" s="215"/>
      <c r="C10" s="72">
        <v>14</v>
      </c>
      <c r="D10" s="74" t="s">
        <v>13</v>
      </c>
      <c r="E10" s="75">
        <v>18</v>
      </c>
      <c r="F10" s="75">
        <v>13</v>
      </c>
      <c r="G10" s="75">
        <v>7</v>
      </c>
      <c r="H10" s="75">
        <v>10</v>
      </c>
      <c r="I10" s="75"/>
      <c r="J10" s="75">
        <v>13</v>
      </c>
      <c r="K10" s="75">
        <v>8</v>
      </c>
      <c r="L10" s="75">
        <v>9</v>
      </c>
      <c r="M10" s="75">
        <v>11</v>
      </c>
      <c r="N10" s="75">
        <v>7</v>
      </c>
      <c r="O10" s="75"/>
      <c r="P10" s="76"/>
      <c r="Q10" s="15">
        <f>IF(C10="","",SUM(E10:O10)-(P10))</f>
        <v>96</v>
      </c>
      <c r="R10" s="207">
        <f>SUM(Q8:Q11)+R9</f>
        <v>410</v>
      </c>
      <c r="S10" s="208"/>
      <c r="T10" s="17">
        <f>SUM(E10:G10)</f>
        <v>38</v>
      </c>
    </row>
    <row r="11" spans="1:21" ht="17.100000000000001" customHeight="1" x14ac:dyDescent="0.3">
      <c r="A11" s="203"/>
      <c r="B11" s="216"/>
      <c r="C11" s="72">
        <v>4</v>
      </c>
      <c r="D11" s="77" t="s">
        <v>14</v>
      </c>
      <c r="E11" s="70">
        <v>17</v>
      </c>
      <c r="F11" s="70">
        <v>12</v>
      </c>
      <c r="G11" s="70">
        <v>6</v>
      </c>
      <c r="H11" s="70">
        <v>10</v>
      </c>
      <c r="I11" s="70"/>
      <c r="J11" s="70">
        <v>14</v>
      </c>
      <c r="K11" s="70">
        <v>9</v>
      </c>
      <c r="L11" s="70">
        <v>10</v>
      </c>
      <c r="M11" s="70">
        <v>12</v>
      </c>
      <c r="N11" s="70">
        <v>6</v>
      </c>
      <c r="O11" s="70"/>
      <c r="P11" s="71"/>
      <c r="Q11" s="18">
        <f>IF(C11="","",SUM(E11:O11)-(P11))</f>
        <v>96</v>
      </c>
      <c r="R11" s="209"/>
      <c r="S11" s="210"/>
      <c r="T11" s="17">
        <f>SUM(E11:G11)</f>
        <v>35</v>
      </c>
    </row>
    <row r="12" spans="1:21" ht="17.100000000000001" customHeight="1" thickBot="1" x14ac:dyDescent="0.35">
      <c r="A12" s="204"/>
      <c r="B12" s="70"/>
      <c r="C12" s="213" t="s">
        <v>27</v>
      </c>
      <c r="D12" s="213"/>
      <c r="E12" s="70">
        <f>SUM(E8:E11)</f>
        <v>69</v>
      </c>
      <c r="F12" s="70">
        <f t="shared" ref="F12" si="1">SUM(F8:F11)</f>
        <v>48</v>
      </c>
      <c r="G12" s="70">
        <f t="shared" ref="G12" si="2">SUM(G8:G11)</f>
        <v>28</v>
      </c>
      <c r="H12" s="70">
        <f t="shared" ref="H12" si="3">SUM(H8:H11)</f>
        <v>39</v>
      </c>
      <c r="I12" s="70">
        <f t="shared" ref="I12" si="4">SUM(I8:I11)</f>
        <v>21</v>
      </c>
      <c r="J12" s="70">
        <f t="shared" ref="J12" si="5">SUM(J8:J11)</f>
        <v>54</v>
      </c>
      <c r="K12" s="70">
        <f t="shared" ref="K12" si="6">SUM(K8:K11)</f>
        <v>34</v>
      </c>
      <c r="L12" s="70">
        <f t="shared" ref="L12" si="7">SUM(L8:L11)</f>
        <v>38</v>
      </c>
      <c r="M12" s="70">
        <f t="shared" ref="M12" si="8">SUM(M8:M11)</f>
        <v>44</v>
      </c>
      <c r="N12" s="70">
        <f t="shared" ref="N12" si="9">SUM(N8:N11)</f>
        <v>29</v>
      </c>
      <c r="O12" s="70">
        <f t="shared" ref="O12" si="10">SUM(O8:O11)</f>
        <v>6</v>
      </c>
      <c r="P12" s="70">
        <f>SUM(P8:P11)</f>
        <v>0</v>
      </c>
      <c r="Q12" s="19"/>
      <c r="R12" s="211"/>
      <c r="S12" s="212"/>
      <c r="T12" s="20">
        <f>SUM(T8:T11)</f>
        <v>145</v>
      </c>
    </row>
    <row r="13" spans="1:21" ht="17.100000000000001" customHeight="1" x14ac:dyDescent="0.3">
      <c r="A13" s="202" t="s">
        <v>50</v>
      </c>
      <c r="B13" s="214" t="s">
        <v>51</v>
      </c>
      <c r="C13" s="72">
        <v>102</v>
      </c>
      <c r="D13" s="73" t="s">
        <v>11</v>
      </c>
      <c r="E13" s="68">
        <v>14</v>
      </c>
      <c r="F13" s="68"/>
      <c r="G13" s="68">
        <v>6</v>
      </c>
      <c r="H13" s="68">
        <v>9</v>
      </c>
      <c r="I13" s="68"/>
      <c r="J13" s="68">
        <v>14</v>
      </c>
      <c r="K13" s="68">
        <v>8</v>
      </c>
      <c r="L13" s="68">
        <v>9</v>
      </c>
      <c r="M13" s="68">
        <v>9</v>
      </c>
      <c r="N13" s="68">
        <v>12</v>
      </c>
      <c r="O13" s="68"/>
      <c r="P13" s="69"/>
      <c r="Q13" s="12">
        <f>IF(C13="","",SUM(E13:O13)-(P13))</f>
        <v>81</v>
      </c>
      <c r="R13" s="13" t="s">
        <v>18</v>
      </c>
      <c r="S13" s="205">
        <v>3</v>
      </c>
      <c r="T13" s="14">
        <f>SUM(E13:G13)</f>
        <v>20</v>
      </c>
    </row>
    <row r="14" spans="1:21" ht="17.100000000000001" customHeight="1" x14ac:dyDescent="0.3">
      <c r="A14" s="203"/>
      <c r="B14" s="215"/>
      <c r="C14" s="72">
        <v>140</v>
      </c>
      <c r="D14" s="74" t="s">
        <v>12</v>
      </c>
      <c r="E14" s="75">
        <v>17</v>
      </c>
      <c r="F14" s="75">
        <v>9</v>
      </c>
      <c r="G14" s="75">
        <v>7</v>
      </c>
      <c r="H14" s="75">
        <v>9</v>
      </c>
      <c r="I14" s="75">
        <v>11</v>
      </c>
      <c r="J14" s="75">
        <v>13</v>
      </c>
      <c r="K14" s="75">
        <v>9</v>
      </c>
      <c r="L14" s="75">
        <v>9</v>
      </c>
      <c r="M14" s="75">
        <v>11</v>
      </c>
      <c r="N14" s="75">
        <v>12</v>
      </c>
      <c r="O14" s="75">
        <v>3</v>
      </c>
      <c r="P14" s="76"/>
      <c r="Q14" s="15">
        <f>IF(C14="","",SUM(E14:O14)-(P14))</f>
        <v>110</v>
      </c>
      <c r="R14" s="16"/>
      <c r="S14" s="206"/>
      <c r="T14" s="17">
        <f>SUM(E14:G14)</f>
        <v>33</v>
      </c>
    </row>
    <row r="15" spans="1:21" ht="17.100000000000001" customHeight="1" x14ac:dyDescent="0.3">
      <c r="A15" s="203"/>
      <c r="B15" s="215"/>
      <c r="C15" s="72">
        <v>60</v>
      </c>
      <c r="D15" s="74" t="s">
        <v>13</v>
      </c>
      <c r="E15" s="75">
        <v>16</v>
      </c>
      <c r="F15" s="75">
        <v>9</v>
      </c>
      <c r="G15" s="75">
        <v>7</v>
      </c>
      <c r="H15" s="75">
        <v>9</v>
      </c>
      <c r="I15" s="75">
        <v>13</v>
      </c>
      <c r="J15" s="75">
        <v>12</v>
      </c>
      <c r="K15" s="75">
        <v>8</v>
      </c>
      <c r="L15" s="75">
        <v>10</v>
      </c>
      <c r="M15" s="75">
        <v>10</v>
      </c>
      <c r="N15" s="75">
        <v>10</v>
      </c>
      <c r="O15" s="75">
        <v>3</v>
      </c>
      <c r="P15" s="76"/>
      <c r="Q15" s="15">
        <f>IF(C15="","",SUM(E15:O15)-(P15))</f>
        <v>107</v>
      </c>
      <c r="R15" s="207">
        <f>SUM(Q13:Q16)+R14</f>
        <v>409</v>
      </c>
      <c r="S15" s="208"/>
      <c r="T15" s="17">
        <f>SUM(E15:G15)</f>
        <v>32</v>
      </c>
    </row>
    <row r="16" spans="1:21" ht="17.100000000000001" customHeight="1" x14ac:dyDescent="0.3">
      <c r="A16" s="203"/>
      <c r="B16" s="216"/>
      <c r="C16" s="72">
        <v>138</v>
      </c>
      <c r="D16" s="77" t="s">
        <v>14</v>
      </c>
      <c r="E16" s="70">
        <v>18</v>
      </c>
      <c r="F16" s="70">
        <v>10</v>
      </c>
      <c r="G16" s="70">
        <v>6</v>
      </c>
      <c r="H16" s="70">
        <v>10</v>
      </c>
      <c r="I16" s="70">
        <v>12</v>
      </c>
      <c r="J16" s="70">
        <v>13</v>
      </c>
      <c r="K16" s="70">
        <v>9</v>
      </c>
      <c r="L16" s="70">
        <v>9</v>
      </c>
      <c r="M16" s="70">
        <v>10</v>
      </c>
      <c r="N16" s="70">
        <v>11</v>
      </c>
      <c r="O16" s="70">
        <v>3</v>
      </c>
      <c r="P16" s="71"/>
      <c r="Q16" s="18">
        <f>IF(C16="","",SUM(E16:O16)-(P16))</f>
        <v>111</v>
      </c>
      <c r="R16" s="209"/>
      <c r="S16" s="210"/>
      <c r="T16" s="17">
        <f>SUM(E16:G16)</f>
        <v>34</v>
      </c>
    </row>
    <row r="17" spans="1:21" ht="17.100000000000001" customHeight="1" thickBot="1" x14ac:dyDescent="0.35">
      <c r="A17" s="204"/>
      <c r="B17" s="70"/>
      <c r="C17" s="213" t="s">
        <v>27</v>
      </c>
      <c r="D17" s="213"/>
      <c r="E17" s="70">
        <f>SUM(E13:E16)</f>
        <v>65</v>
      </c>
      <c r="F17" s="70">
        <f t="shared" ref="F17" si="11">SUM(F13:F16)</f>
        <v>28</v>
      </c>
      <c r="G17" s="70">
        <f t="shared" ref="G17" si="12">SUM(G13:G16)</f>
        <v>26</v>
      </c>
      <c r="H17" s="70">
        <f t="shared" ref="H17" si="13">SUM(H13:H16)</f>
        <v>37</v>
      </c>
      <c r="I17" s="70">
        <f t="shared" ref="I17" si="14">SUM(I13:I16)</f>
        <v>36</v>
      </c>
      <c r="J17" s="70">
        <f t="shared" ref="J17" si="15">SUM(J13:J16)</f>
        <v>52</v>
      </c>
      <c r="K17" s="70">
        <f t="shared" ref="K17" si="16">SUM(K13:K16)</f>
        <v>34</v>
      </c>
      <c r="L17" s="70">
        <f t="shared" ref="L17" si="17">SUM(L13:L16)</f>
        <v>37</v>
      </c>
      <c r="M17" s="70">
        <f t="shared" ref="M17" si="18">SUM(M13:M16)</f>
        <v>40</v>
      </c>
      <c r="N17" s="70">
        <f t="shared" ref="N17" si="19">SUM(N13:N16)</f>
        <v>45</v>
      </c>
      <c r="O17" s="70">
        <f t="shared" ref="O17" si="20">SUM(O13:O16)</f>
        <v>9</v>
      </c>
      <c r="P17" s="70">
        <f>SUM(P13:P16)</f>
        <v>0</v>
      </c>
      <c r="Q17" s="19"/>
      <c r="R17" s="211"/>
      <c r="S17" s="212"/>
      <c r="T17" s="20">
        <f>SUM(T13:T16)</f>
        <v>119</v>
      </c>
    </row>
    <row r="18" spans="1:21" ht="20.25" customHeight="1" x14ac:dyDescent="0.45">
      <c r="A18" s="221" t="s">
        <v>33</v>
      </c>
      <c r="B18" s="221"/>
      <c r="C18" s="221"/>
      <c r="D18" s="221"/>
      <c r="E18" s="221"/>
      <c r="F18" s="221"/>
      <c r="G18" s="221"/>
      <c r="H18" s="221"/>
      <c r="I18" s="221"/>
      <c r="J18" s="221"/>
      <c r="K18" s="221"/>
      <c r="L18" s="221"/>
      <c r="M18" s="221"/>
      <c r="N18" s="221"/>
      <c r="O18" s="221"/>
      <c r="P18" s="221"/>
      <c r="Q18" s="221"/>
      <c r="R18" s="221"/>
      <c r="S18" s="221"/>
      <c r="T18" s="221"/>
      <c r="U18" s="221"/>
    </row>
    <row r="19" spans="1:21" s="11" customFormat="1" ht="17.100000000000001" customHeight="1" thickBot="1" x14ac:dyDescent="0.4">
      <c r="A19" s="21" t="s">
        <v>30</v>
      </c>
      <c r="B19" s="22" t="s">
        <v>26</v>
      </c>
      <c r="C19" s="23" t="s">
        <v>0</v>
      </c>
      <c r="D19" s="23" t="s">
        <v>1</v>
      </c>
      <c r="E19" s="24" t="s">
        <v>2</v>
      </c>
      <c r="F19" s="24" t="s">
        <v>3</v>
      </c>
      <c r="G19" s="24" t="s">
        <v>4</v>
      </c>
      <c r="H19" s="24" t="s">
        <v>20</v>
      </c>
      <c r="I19" s="24" t="s">
        <v>5</v>
      </c>
      <c r="J19" s="24" t="s">
        <v>6</v>
      </c>
      <c r="K19" s="24" t="s">
        <v>7</v>
      </c>
      <c r="L19" s="24" t="s">
        <v>8</v>
      </c>
      <c r="M19" s="24" t="s">
        <v>19</v>
      </c>
      <c r="N19" s="24" t="s">
        <v>21</v>
      </c>
      <c r="O19" s="24" t="s">
        <v>17</v>
      </c>
      <c r="P19" s="24" t="s">
        <v>9</v>
      </c>
      <c r="Q19" s="24" t="s">
        <v>15</v>
      </c>
      <c r="R19" s="24" t="s">
        <v>16</v>
      </c>
      <c r="S19" s="25" t="s">
        <v>10</v>
      </c>
      <c r="T19" s="26" t="s">
        <v>46</v>
      </c>
      <c r="U19" s="27"/>
    </row>
    <row r="20" spans="1:21" ht="16.5" customHeight="1" x14ac:dyDescent="0.3">
      <c r="A20" s="219" t="s">
        <v>50</v>
      </c>
      <c r="B20" s="219" t="s">
        <v>51</v>
      </c>
      <c r="C20" s="67">
        <v>96</v>
      </c>
      <c r="D20" s="28" t="s">
        <v>22</v>
      </c>
      <c r="E20" s="68">
        <v>17</v>
      </c>
      <c r="F20" s="68">
        <v>9</v>
      </c>
      <c r="G20" s="68">
        <v>6</v>
      </c>
      <c r="H20" s="68">
        <v>9</v>
      </c>
      <c r="I20" s="68">
        <v>11</v>
      </c>
      <c r="J20" s="68">
        <v>13</v>
      </c>
      <c r="K20" s="68">
        <v>9</v>
      </c>
      <c r="L20" s="68">
        <v>9</v>
      </c>
      <c r="M20" s="68">
        <v>11</v>
      </c>
      <c r="N20" s="68">
        <v>10</v>
      </c>
      <c r="O20" s="68">
        <v>3</v>
      </c>
      <c r="P20" s="69"/>
      <c r="Q20" s="29">
        <f t="shared" ref="Q20:Q25" si="21">IF(C20="","",SUM(E20:O20)-(P20))</f>
        <v>107</v>
      </c>
      <c r="R20" s="223">
        <f>IF(C20="",0,(SUM(Q20+Q21)))</f>
        <v>214</v>
      </c>
      <c r="S20" s="217">
        <v>1</v>
      </c>
      <c r="T20" s="30">
        <f t="shared" ref="T20:T25" si="22">SUM(E20:G20)</f>
        <v>32</v>
      </c>
      <c r="U20" s="31" t="s">
        <v>28</v>
      </c>
    </row>
    <row r="21" spans="1:21" ht="16.5" customHeight="1" thickBot="1" x14ac:dyDescent="0.35">
      <c r="A21" s="220"/>
      <c r="B21" s="222"/>
      <c r="C21" s="67">
        <v>97</v>
      </c>
      <c r="D21" s="32" t="s">
        <v>23</v>
      </c>
      <c r="E21" s="70">
        <v>17</v>
      </c>
      <c r="F21" s="70">
        <v>10</v>
      </c>
      <c r="G21" s="70">
        <v>7</v>
      </c>
      <c r="H21" s="70">
        <v>9</v>
      </c>
      <c r="I21" s="70">
        <v>10</v>
      </c>
      <c r="J21" s="70">
        <v>12</v>
      </c>
      <c r="K21" s="70">
        <v>8</v>
      </c>
      <c r="L21" s="70">
        <v>9</v>
      </c>
      <c r="M21" s="70">
        <v>10</v>
      </c>
      <c r="N21" s="70">
        <v>12</v>
      </c>
      <c r="O21" s="70">
        <v>3</v>
      </c>
      <c r="P21" s="71"/>
      <c r="Q21" s="33">
        <f t="shared" si="21"/>
        <v>107</v>
      </c>
      <c r="R21" s="224"/>
      <c r="S21" s="218"/>
      <c r="T21" s="34">
        <f t="shared" si="22"/>
        <v>34</v>
      </c>
      <c r="U21" s="35">
        <f>SUM(T20:T21)</f>
        <v>66</v>
      </c>
    </row>
    <row r="22" spans="1:21" ht="16.5" customHeight="1" x14ac:dyDescent="0.3">
      <c r="A22" s="219" t="s">
        <v>50</v>
      </c>
      <c r="B22" s="219" t="s">
        <v>51</v>
      </c>
      <c r="C22" s="67">
        <v>51</v>
      </c>
      <c r="D22" s="28" t="s">
        <v>22</v>
      </c>
      <c r="E22" s="68">
        <v>17</v>
      </c>
      <c r="F22" s="68">
        <v>9</v>
      </c>
      <c r="G22" s="68">
        <v>6</v>
      </c>
      <c r="H22" s="68">
        <v>9</v>
      </c>
      <c r="I22" s="68">
        <v>12</v>
      </c>
      <c r="J22" s="68">
        <v>11</v>
      </c>
      <c r="K22" s="68">
        <v>9</v>
      </c>
      <c r="L22" s="68">
        <v>9</v>
      </c>
      <c r="M22" s="68">
        <v>8</v>
      </c>
      <c r="N22" s="68">
        <v>9</v>
      </c>
      <c r="O22" s="68">
        <v>3</v>
      </c>
      <c r="P22" s="69"/>
      <c r="Q22" s="29">
        <f t="shared" si="21"/>
        <v>102</v>
      </c>
      <c r="R22" s="223">
        <f>IF(C22="",0,(SUM(Q22+Q23)))</f>
        <v>202</v>
      </c>
      <c r="S22" s="217">
        <v>2</v>
      </c>
      <c r="T22" s="30">
        <f t="shared" si="22"/>
        <v>32</v>
      </c>
      <c r="U22" s="31" t="s">
        <v>28</v>
      </c>
    </row>
    <row r="23" spans="1:21" ht="16.5" customHeight="1" thickBot="1" x14ac:dyDescent="0.35">
      <c r="A23" s="220"/>
      <c r="B23" s="222"/>
      <c r="C23" s="67">
        <v>123</v>
      </c>
      <c r="D23" s="32" t="s">
        <v>23</v>
      </c>
      <c r="E23" s="70">
        <v>15</v>
      </c>
      <c r="F23" s="70">
        <v>10</v>
      </c>
      <c r="G23" s="70">
        <v>7</v>
      </c>
      <c r="H23" s="70">
        <v>9</v>
      </c>
      <c r="I23" s="70">
        <v>12</v>
      </c>
      <c r="J23" s="70">
        <v>12</v>
      </c>
      <c r="K23" s="70">
        <v>9</v>
      </c>
      <c r="L23" s="70">
        <v>9</v>
      </c>
      <c r="M23" s="70">
        <v>8</v>
      </c>
      <c r="N23" s="70">
        <v>6</v>
      </c>
      <c r="O23" s="70">
        <v>3</v>
      </c>
      <c r="P23" s="71"/>
      <c r="Q23" s="33">
        <f t="shared" si="21"/>
        <v>100</v>
      </c>
      <c r="R23" s="224"/>
      <c r="S23" s="218"/>
      <c r="T23" s="34">
        <f t="shared" si="22"/>
        <v>32</v>
      </c>
      <c r="U23" s="35">
        <f>SUM(T22:T23)</f>
        <v>64</v>
      </c>
    </row>
    <row r="24" spans="1:21" ht="16.5" customHeight="1" x14ac:dyDescent="0.3">
      <c r="A24" s="219" t="s">
        <v>56</v>
      </c>
      <c r="B24" s="219" t="s">
        <v>57</v>
      </c>
      <c r="C24" s="67">
        <v>27</v>
      </c>
      <c r="D24" s="28" t="s">
        <v>22</v>
      </c>
      <c r="E24" s="68">
        <v>19</v>
      </c>
      <c r="F24" s="68">
        <v>10</v>
      </c>
      <c r="G24" s="68">
        <v>6</v>
      </c>
      <c r="H24" s="68">
        <v>9</v>
      </c>
      <c r="I24" s="68">
        <v>12</v>
      </c>
      <c r="J24" s="68">
        <v>13</v>
      </c>
      <c r="K24" s="68">
        <v>7</v>
      </c>
      <c r="L24" s="68">
        <v>11</v>
      </c>
      <c r="M24" s="68">
        <v>9</v>
      </c>
      <c r="N24" s="68">
        <v>7</v>
      </c>
      <c r="O24" s="68">
        <v>3</v>
      </c>
      <c r="P24" s="69"/>
      <c r="Q24" s="29">
        <f t="shared" si="21"/>
        <v>106</v>
      </c>
      <c r="R24" s="223">
        <f>IF(C24="",0,(SUM(Q24+Q25)))</f>
        <v>201</v>
      </c>
      <c r="S24" s="217">
        <v>3</v>
      </c>
      <c r="T24" s="30">
        <f t="shared" si="22"/>
        <v>35</v>
      </c>
      <c r="U24" s="31" t="s">
        <v>28</v>
      </c>
    </row>
    <row r="25" spans="1:21" ht="16.5" customHeight="1" thickBot="1" x14ac:dyDescent="0.35">
      <c r="A25" s="220"/>
      <c r="B25" s="222"/>
      <c r="C25" s="67">
        <v>35</v>
      </c>
      <c r="D25" s="32" t="s">
        <v>23</v>
      </c>
      <c r="E25" s="70">
        <v>17</v>
      </c>
      <c r="F25" s="70"/>
      <c r="G25" s="70">
        <v>7</v>
      </c>
      <c r="H25" s="70">
        <v>10</v>
      </c>
      <c r="I25" s="70">
        <v>13</v>
      </c>
      <c r="J25" s="70">
        <v>12</v>
      </c>
      <c r="K25" s="70">
        <v>8</v>
      </c>
      <c r="L25" s="70">
        <v>9</v>
      </c>
      <c r="M25" s="70">
        <v>10</v>
      </c>
      <c r="N25" s="70">
        <v>9</v>
      </c>
      <c r="O25" s="70"/>
      <c r="P25" s="71"/>
      <c r="Q25" s="33">
        <f t="shared" si="21"/>
        <v>95</v>
      </c>
      <c r="R25" s="224"/>
      <c r="S25" s="218"/>
      <c r="T25" s="34">
        <f t="shared" si="22"/>
        <v>24</v>
      </c>
      <c r="U25" s="35">
        <f>SUM(T24:T25)</f>
        <v>59</v>
      </c>
    </row>
    <row r="26" spans="1:21" ht="21" customHeight="1" x14ac:dyDescent="0.4">
      <c r="A26" s="225" t="s">
        <v>35</v>
      </c>
      <c r="B26" s="225"/>
      <c r="C26" s="225"/>
      <c r="D26" s="225"/>
      <c r="E26" s="225"/>
      <c r="F26" s="225"/>
      <c r="G26" s="225"/>
      <c r="H26" s="225"/>
      <c r="I26" s="225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</row>
    <row r="27" spans="1:21" s="11" customFormat="1" ht="15.75" customHeight="1" thickBot="1" x14ac:dyDescent="0.4">
      <c r="A27" s="53" t="s">
        <v>45</v>
      </c>
      <c r="B27" s="53" t="s">
        <v>26</v>
      </c>
      <c r="C27" s="54" t="s">
        <v>0</v>
      </c>
      <c r="D27" s="55" t="s">
        <v>2</v>
      </c>
      <c r="E27" s="55" t="s">
        <v>3</v>
      </c>
      <c r="F27" s="55" t="s">
        <v>4</v>
      </c>
      <c r="G27" s="55" t="s">
        <v>20</v>
      </c>
      <c r="H27" s="55" t="s">
        <v>5</v>
      </c>
      <c r="I27" s="55" t="s">
        <v>6</v>
      </c>
      <c r="J27" s="55" t="s">
        <v>7</v>
      </c>
      <c r="K27" s="55" t="s">
        <v>8</v>
      </c>
      <c r="L27" s="55" t="s">
        <v>19</v>
      </c>
      <c r="M27" s="55" t="s">
        <v>24</v>
      </c>
      <c r="N27" s="55" t="s">
        <v>17</v>
      </c>
      <c r="O27" s="56" t="s">
        <v>9</v>
      </c>
      <c r="P27" s="57" t="s">
        <v>25</v>
      </c>
      <c r="Q27" s="58" t="s">
        <v>10</v>
      </c>
      <c r="R27" s="59" t="s">
        <v>46</v>
      </c>
      <c r="S27" s="10"/>
    </row>
    <row r="28" spans="1:21" ht="17.25" customHeight="1" x14ac:dyDescent="0.3">
      <c r="A28" s="137" t="s">
        <v>50</v>
      </c>
      <c r="B28" s="137" t="s">
        <v>51</v>
      </c>
      <c r="C28" s="138">
        <v>56</v>
      </c>
      <c r="D28" s="140">
        <v>16</v>
      </c>
      <c r="E28" s="140">
        <v>11</v>
      </c>
      <c r="F28" s="140">
        <v>7</v>
      </c>
      <c r="G28" s="140">
        <v>10</v>
      </c>
      <c r="H28" s="140">
        <v>10</v>
      </c>
      <c r="I28" s="140">
        <v>15</v>
      </c>
      <c r="J28" s="140">
        <v>9</v>
      </c>
      <c r="K28" s="140">
        <v>9</v>
      </c>
      <c r="L28" s="140">
        <v>9</v>
      </c>
      <c r="M28" s="140">
        <v>12</v>
      </c>
      <c r="N28" s="140">
        <v>3</v>
      </c>
      <c r="O28" s="141"/>
      <c r="P28" s="46">
        <f>IF(C28="","",SUM(D28:N28)-(O28))</f>
        <v>111</v>
      </c>
      <c r="Q28" s="44"/>
      <c r="R28" s="45">
        <f>SUM(D28:F28)</f>
        <v>34</v>
      </c>
      <c r="S28" s="1"/>
      <c r="T28" s="1"/>
    </row>
    <row r="29" spans="1:21" ht="17.25" customHeight="1" x14ac:dyDescent="0.3">
      <c r="A29" s="137" t="s">
        <v>58</v>
      </c>
      <c r="B29" s="137" t="s">
        <v>69</v>
      </c>
      <c r="C29" s="138">
        <v>62</v>
      </c>
      <c r="D29" s="137">
        <v>16</v>
      </c>
      <c r="E29" s="137">
        <v>9</v>
      </c>
      <c r="F29" s="137">
        <v>8</v>
      </c>
      <c r="G29" s="137">
        <v>9</v>
      </c>
      <c r="H29" s="137">
        <v>13</v>
      </c>
      <c r="I29" s="137">
        <v>13</v>
      </c>
      <c r="J29" s="137">
        <v>9</v>
      </c>
      <c r="K29" s="137">
        <v>10</v>
      </c>
      <c r="L29" s="137">
        <v>10</v>
      </c>
      <c r="M29" s="137">
        <v>10</v>
      </c>
      <c r="N29" s="137">
        <v>3</v>
      </c>
      <c r="O29" s="139"/>
      <c r="P29" s="46">
        <f>IF(C29="","",SUM(D29:N29)-(O29))</f>
        <v>110</v>
      </c>
      <c r="Q29" s="44"/>
      <c r="R29" s="45">
        <f>SUM(D29:F29)</f>
        <v>33</v>
      </c>
      <c r="S29" s="1"/>
      <c r="T29" s="1"/>
    </row>
    <row r="30" spans="1:21" ht="17.25" customHeight="1" x14ac:dyDescent="0.3">
      <c r="A30" s="137" t="s">
        <v>54</v>
      </c>
      <c r="B30" s="137" t="s">
        <v>55</v>
      </c>
      <c r="C30" s="138">
        <v>4</v>
      </c>
      <c r="D30" s="137">
        <v>15</v>
      </c>
      <c r="E30" s="137">
        <v>9</v>
      </c>
      <c r="F30" s="137">
        <v>6</v>
      </c>
      <c r="G30" s="137">
        <v>8</v>
      </c>
      <c r="H30" s="137">
        <v>14</v>
      </c>
      <c r="I30" s="137">
        <v>13</v>
      </c>
      <c r="J30" s="137">
        <v>9</v>
      </c>
      <c r="K30" s="137">
        <v>9</v>
      </c>
      <c r="L30" s="137">
        <v>10</v>
      </c>
      <c r="M30" s="137">
        <v>12</v>
      </c>
      <c r="N30" s="137">
        <v>3</v>
      </c>
      <c r="O30" s="139"/>
      <c r="P30" s="46">
        <f>IF(C30="","",SUM(D30:N30)-(O30))</f>
        <v>108</v>
      </c>
      <c r="Q30" s="44"/>
      <c r="R30" s="45">
        <f>SUM(D30:F30)</f>
        <v>30</v>
      </c>
      <c r="S30" s="1"/>
      <c r="T30" s="1"/>
    </row>
    <row r="31" spans="1:21" ht="15.75" customHeight="1" x14ac:dyDescent="0.3"/>
    <row r="32" spans="1:21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</sheetData>
  <mergeCells count="30">
    <mergeCell ref="A26:T26"/>
    <mergeCell ref="A22:A23"/>
    <mergeCell ref="B22:B23"/>
    <mergeCell ref="R22:R23"/>
    <mergeCell ref="S22:S23"/>
    <mergeCell ref="S20:S21"/>
    <mergeCell ref="A24:A25"/>
    <mergeCell ref="A18:U18"/>
    <mergeCell ref="A20:A21"/>
    <mergeCell ref="B20:B21"/>
    <mergeCell ref="R20:R21"/>
    <mergeCell ref="B24:B25"/>
    <mergeCell ref="R24:R25"/>
    <mergeCell ref="S24:S25"/>
    <mergeCell ref="A13:A17"/>
    <mergeCell ref="S13:S14"/>
    <mergeCell ref="R15:S17"/>
    <mergeCell ref="C17:D17"/>
    <mergeCell ref="B13:B16"/>
    <mergeCell ref="A8:A12"/>
    <mergeCell ref="S8:S9"/>
    <mergeCell ref="R10:S12"/>
    <mergeCell ref="C12:D12"/>
    <mergeCell ref="B8:B11"/>
    <mergeCell ref="A1:T1"/>
    <mergeCell ref="A3:A7"/>
    <mergeCell ref="S3:S4"/>
    <mergeCell ref="R5:S7"/>
    <mergeCell ref="C7:D7"/>
    <mergeCell ref="B3:B6"/>
  </mergeCells>
  <pageMargins left="0.70866141732283472" right="0.70866141732283472" top="1.1417322834645669" bottom="0.74803149606299213" header="0.31496062992125984" footer="0.31496062992125984"/>
  <pageSetup paperSize="9" scale="68" orientation="landscape" r:id="rId1"/>
  <headerFooter>
    <oddHeader>&amp;L&amp;G&amp;C&amp;"Arial,Grassetto"&amp;22 21° Concorso Nazionale di Canarini da Canto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U69"/>
  <sheetViews>
    <sheetView zoomScale="80" zoomScaleNormal="80" workbookViewId="0">
      <pane ySplit="1" topLeftCell="A2" activePane="bottomLeft" state="frozen"/>
      <selection activeCell="C33" sqref="C33"/>
      <selection pane="bottomLeft" activeCell="A2" sqref="A2:XFD2"/>
    </sheetView>
  </sheetViews>
  <sheetFormatPr defaultRowHeight="15.75" customHeight="1" x14ac:dyDescent="0.3"/>
  <cols>
    <col min="1" max="1" width="29.5546875" style="47" customWidth="1"/>
    <col min="2" max="2" width="7.6640625" style="1" customWidth="1"/>
    <col min="3" max="3" width="7.6640625" style="48" customWidth="1"/>
    <col min="4" max="4" width="7.6640625" style="49" customWidth="1"/>
    <col min="5" max="16" width="7.6640625" style="50" customWidth="1"/>
    <col min="17" max="17" width="7.6640625" style="1" customWidth="1"/>
    <col min="18" max="18" width="9.44140625" style="42" bestFit="1" customWidth="1"/>
    <col min="19" max="19" width="5.5546875" style="51" bestFit="1" customWidth="1"/>
    <col min="20" max="20" width="18.109375" style="52" bestFit="1" customWidth="1"/>
    <col min="21" max="255" width="9.109375" style="1"/>
    <col min="256" max="256" width="3.88671875" style="1" bestFit="1" customWidth="1"/>
    <col min="257" max="257" width="29.5546875" style="1" customWidth="1"/>
    <col min="258" max="273" width="7.6640625" style="1" customWidth="1"/>
    <col min="274" max="274" width="9.33203125" style="1" bestFit="1" customWidth="1"/>
    <col min="275" max="275" width="5.44140625" style="1" bestFit="1" customWidth="1"/>
    <col min="276" max="276" width="18" style="1" bestFit="1" customWidth="1"/>
    <col min="277" max="511" width="9.109375" style="1"/>
    <col min="512" max="512" width="3.88671875" style="1" bestFit="1" customWidth="1"/>
    <col min="513" max="513" width="29.5546875" style="1" customWidth="1"/>
    <col min="514" max="529" width="7.6640625" style="1" customWidth="1"/>
    <col min="530" max="530" width="9.33203125" style="1" bestFit="1" customWidth="1"/>
    <col min="531" max="531" width="5.44140625" style="1" bestFit="1" customWidth="1"/>
    <col min="532" max="532" width="18" style="1" bestFit="1" customWidth="1"/>
    <col min="533" max="767" width="9.109375" style="1"/>
    <col min="768" max="768" width="3.88671875" style="1" bestFit="1" customWidth="1"/>
    <col min="769" max="769" width="29.5546875" style="1" customWidth="1"/>
    <col min="770" max="785" width="7.6640625" style="1" customWidth="1"/>
    <col min="786" max="786" width="9.33203125" style="1" bestFit="1" customWidth="1"/>
    <col min="787" max="787" width="5.44140625" style="1" bestFit="1" customWidth="1"/>
    <col min="788" max="788" width="18" style="1" bestFit="1" customWidth="1"/>
    <col min="789" max="1023" width="9.109375" style="1"/>
    <col min="1024" max="1024" width="3.88671875" style="1" bestFit="1" customWidth="1"/>
    <col min="1025" max="1025" width="29.5546875" style="1" customWidth="1"/>
    <col min="1026" max="1041" width="7.6640625" style="1" customWidth="1"/>
    <col min="1042" max="1042" width="9.33203125" style="1" bestFit="1" customWidth="1"/>
    <col min="1043" max="1043" width="5.44140625" style="1" bestFit="1" customWidth="1"/>
    <col min="1044" max="1044" width="18" style="1" bestFit="1" customWidth="1"/>
    <col min="1045" max="1279" width="9.109375" style="1"/>
    <col min="1280" max="1280" width="3.88671875" style="1" bestFit="1" customWidth="1"/>
    <col min="1281" max="1281" width="29.5546875" style="1" customWidth="1"/>
    <col min="1282" max="1297" width="7.6640625" style="1" customWidth="1"/>
    <col min="1298" max="1298" width="9.33203125" style="1" bestFit="1" customWidth="1"/>
    <col min="1299" max="1299" width="5.44140625" style="1" bestFit="1" customWidth="1"/>
    <col min="1300" max="1300" width="18" style="1" bestFit="1" customWidth="1"/>
    <col min="1301" max="1535" width="9.109375" style="1"/>
    <col min="1536" max="1536" width="3.88671875" style="1" bestFit="1" customWidth="1"/>
    <col min="1537" max="1537" width="29.5546875" style="1" customWidth="1"/>
    <col min="1538" max="1553" width="7.6640625" style="1" customWidth="1"/>
    <col min="1554" max="1554" width="9.33203125" style="1" bestFit="1" customWidth="1"/>
    <col min="1555" max="1555" width="5.44140625" style="1" bestFit="1" customWidth="1"/>
    <col min="1556" max="1556" width="18" style="1" bestFit="1" customWidth="1"/>
    <col min="1557" max="1791" width="9.109375" style="1"/>
    <col min="1792" max="1792" width="3.88671875" style="1" bestFit="1" customWidth="1"/>
    <col min="1793" max="1793" width="29.5546875" style="1" customWidth="1"/>
    <col min="1794" max="1809" width="7.6640625" style="1" customWidth="1"/>
    <col min="1810" max="1810" width="9.33203125" style="1" bestFit="1" customWidth="1"/>
    <col min="1811" max="1811" width="5.44140625" style="1" bestFit="1" customWidth="1"/>
    <col min="1812" max="1812" width="18" style="1" bestFit="1" customWidth="1"/>
    <col min="1813" max="2047" width="9.109375" style="1"/>
    <col min="2048" max="2048" width="3.88671875" style="1" bestFit="1" customWidth="1"/>
    <col min="2049" max="2049" width="29.5546875" style="1" customWidth="1"/>
    <col min="2050" max="2065" width="7.6640625" style="1" customWidth="1"/>
    <col min="2066" max="2066" width="9.33203125" style="1" bestFit="1" customWidth="1"/>
    <col min="2067" max="2067" width="5.44140625" style="1" bestFit="1" customWidth="1"/>
    <col min="2068" max="2068" width="18" style="1" bestFit="1" customWidth="1"/>
    <col min="2069" max="2303" width="9.109375" style="1"/>
    <col min="2304" max="2304" width="3.88671875" style="1" bestFit="1" customWidth="1"/>
    <col min="2305" max="2305" width="29.5546875" style="1" customWidth="1"/>
    <col min="2306" max="2321" width="7.6640625" style="1" customWidth="1"/>
    <col min="2322" max="2322" width="9.33203125" style="1" bestFit="1" customWidth="1"/>
    <col min="2323" max="2323" width="5.44140625" style="1" bestFit="1" customWidth="1"/>
    <col min="2324" max="2324" width="18" style="1" bestFit="1" customWidth="1"/>
    <col min="2325" max="2559" width="9.109375" style="1"/>
    <col min="2560" max="2560" width="3.88671875" style="1" bestFit="1" customWidth="1"/>
    <col min="2561" max="2561" width="29.5546875" style="1" customWidth="1"/>
    <col min="2562" max="2577" width="7.6640625" style="1" customWidth="1"/>
    <col min="2578" max="2578" width="9.33203125" style="1" bestFit="1" customWidth="1"/>
    <col min="2579" max="2579" width="5.44140625" style="1" bestFit="1" customWidth="1"/>
    <col min="2580" max="2580" width="18" style="1" bestFit="1" customWidth="1"/>
    <col min="2581" max="2815" width="9.109375" style="1"/>
    <col min="2816" max="2816" width="3.88671875" style="1" bestFit="1" customWidth="1"/>
    <col min="2817" max="2817" width="29.5546875" style="1" customWidth="1"/>
    <col min="2818" max="2833" width="7.6640625" style="1" customWidth="1"/>
    <col min="2834" max="2834" width="9.33203125" style="1" bestFit="1" customWidth="1"/>
    <col min="2835" max="2835" width="5.44140625" style="1" bestFit="1" customWidth="1"/>
    <col min="2836" max="2836" width="18" style="1" bestFit="1" customWidth="1"/>
    <col min="2837" max="3071" width="9.109375" style="1"/>
    <col min="3072" max="3072" width="3.88671875" style="1" bestFit="1" customWidth="1"/>
    <col min="3073" max="3073" width="29.5546875" style="1" customWidth="1"/>
    <col min="3074" max="3089" width="7.6640625" style="1" customWidth="1"/>
    <col min="3090" max="3090" width="9.33203125" style="1" bestFit="1" customWidth="1"/>
    <col min="3091" max="3091" width="5.44140625" style="1" bestFit="1" customWidth="1"/>
    <col min="3092" max="3092" width="18" style="1" bestFit="1" customWidth="1"/>
    <col min="3093" max="3327" width="9.109375" style="1"/>
    <col min="3328" max="3328" width="3.88671875" style="1" bestFit="1" customWidth="1"/>
    <col min="3329" max="3329" width="29.5546875" style="1" customWidth="1"/>
    <col min="3330" max="3345" width="7.6640625" style="1" customWidth="1"/>
    <col min="3346" max="3346" width="9.33203125" style="1" bestFit="1" customWidth="1"/>
    <col min="3347" max="3347" width="5.44140625" style="1" bestFit="1" customWidth="1"/>
    <col min="3348" max="3348" width="18" style="1" bestFit="1" customWidth="1"/>
    <col min="3349" max="3583" width="9.109375" style="1"/>
    <col min="3584" max="3584" width="3.88671875" style="1" bestFit="1" customWidth="1"/>
    <col min="3585" max="3585" width="29.5546875" style="1" customWidth="1"/>
    <col min="3586" max="3601" width="7.6640625" style="1" customWidth="1"/>
    <col min="3602" max="3602" width="9.33203125" style="1" bestFit="1" customWidth="1"/>
    <col min="3603" max="3603" width="5.44140625" style="1" bestFit="1" customWidth="1"/>
    <col min="3604" max="3604" width="18" style="1" bestFit="1" customWidth="1"/>
    <col min="3605" max="3839" width="9.109375" style="1"/>
    <col min="3840" max="3840" width="3.88671875" style="1" bestFit="1" customWidth="1"/>
    <col min="3841" max="3841" width="29.5546875" style="1" customWidth="1"/>
    <col min="3842" max="3857" width="7.6640625" style="1" customWidth="1"/>
    <col min="3858" max="3858" width="9.33203125" style="1" bestFit="1" customWidth="1"/>
    <col min="3859" max="3859" width="5.44140625" style="1" bestFit="1" customWidth="1"/>
    <col min="3860" max="3860" width="18" style="1" bestFit="1" customWidth="1"/>
    <col min="3861" max="4095" width="9.109375" style="1"/>
    <col min="4096" max="4096" width="3.88671875" style="1" bestFit="1" customWidth="1"/>
    <col min="4097" max="4097" width="29.5546875" style="1" customWidth="1"/>
    <col min="4098" max="4113" width="7.6640625" style="1" customWidth="1"/>
    <col min="4114" max="4114" width="9.33203125" style="1" bestFit="1" customWidth="1"/>
    <col min="4115" max="4115" width="5.44140625" style="1" bestFit="1" customWidth="1"/>
    <col min="4116" max="4116" width="18" style="1" bestFit="1" customWidth="1"/>
    <col min="4117" max="4351" width="9.109375" style="1"/>
    <col min="4352" max="4352" width="3.88671875" style="1" bestFit="1" customWidth="1"/>
    <col min="4353" max="4353" width="29.5546875" style="1" customWidth="1"/>
    <col min="4354" max="4369" width="7.6640625" style="1" customWidth="1"/>
    <col min="4370" max="4370" width="9.33203125" style="1" bestFit="1" customWidth="1"/>
    <col min="4371" max="4371" width="5.44140625" style="1" bestFit="1" customWidth="1"/>
    <col min="4372" max="4372" width="18" style="1" bestFit="1" customWidth="1"/>
    <col min="4373" max="4607" width="9.109375" style="1"/>
    <col min="4608" max="4608" width="3.88671875" style="1" bestFit="1" customWidth="1"/>
    <col min="4609" max="4609" width="29.5546875" style="1" customWidth="1"/>
    <col min="4610" max="4625" width="7.6640625" style="1" customWidth="1"/>
    <col min="4626" max="4626" width="9.33203125" style="1" bestFit="1" customWidth="1"/>
    <col min="4627" max="4627" width="5.44140625" style="1" bestFit="1" customWidth="1"/>
    <col min="4628" max="4628" width="18" style="1" bestFit="1" customWidth="1"/>
    <col min="4629" max="4863" width="9.109375" style="1"/>
    <col min="4864" max="4864" width="3.88671875" style="1" bestFit="1" customWidth="1"/>
    <col min="4865" max="4865" width="29.5546875" style="1" customWidth="1"/>
    <col min="4866" max="4881" width="7.6640625" style="1" customWidth="1"/>
    <col min="4882" max="4882" width="9.33203125" style="1" bestFit="1" customWidth="1"/>
    <col min="4883" max="4883" width="5.44140625" style="1" bestFit="1" customWidth="1"/>
    <col min="4884" max="4884" width="18" style="1" bestFit="1" customWidth="1"/>
    <col min="4885" max="5119" width="9.109375" style="1"/>
    <col min="5120" max="5120" width="3.88671875" style="1" bestFit="1" customWidth="1"/>
    <col min="5121" max="5121" width="29.5546875" style="1" customWidth="1"/>
    <col min="5122" max="5137" width="7.6640625" style="1" customWidth="1"/>
    <col min="5138" max="5138" width="9.33203125" style="1" bestFit="1" customWidth="1"/>
    <col min="5139" max="5139" width="5.44140625" style="1" bestFit="1" customWidth="1"/>
    <col min="5140" max="5140" width="18" style="1" bestFit="1" customWidth="1"/>
    <col min="5141" max="5375" width="9.109375" style="1"/>
    <col min="5376" max="5376" width="3.88671875" style="1" bestFit="1" customWidth="1"/>
    <col min="5377" max="5377" width="29.5546875" style="1" customWidth="1"/>
    <col min="5378" max="5393" width="7.6640625" style="1" customWidth="1"/>
    <col min="5394" max="5394" width="9.33203125" style="1" bestFit="1" customWidth="1"/>
    <col min="5395" max="5395" width="5.44140625" style="1" bestFit="1" customWidth="1"/>
    <col min="5396" max="5396" width="18" style="1" bestFit="1" customWidth="1"/>
    <col min="5397" max="5631" width="9.109375" style="1"/>
    <col min="5632" max="5632" width="3.88671875" style="1" bestFit="1" customWidth="1"/>
    <col min="5633" max="5633" width="29.5546875" style="1" customWidth="1"/>
    <col min="5634" max="5649" width="7.6640625" style="1" customWidth="1"/>
    <col min="5650" max="5650" width="9.33203125" style="1" bestFit="1" customWidth="1"/>
    <col min="5651" max="5651" width="5.44140625" style="1" bestFit="1" customWidth="1"/>
    <col min="5652" max="5652" width="18" style="1" bestFit="1" customWidth="1"/>
    <col min="5653" max="5887" width="9.109375" style="1"/>
    <col min="5888" max="5888" width="3.88671875" style="1" bestFit="1" customWidth="1"/>
    <col min="5889" max="5889" width="29.5546875" style="1" customWidth="1"/>
    <col min="5890" max="5905" width="7.6640625" style="1" customWidth="1"/>
    <col min="5906" max="5906" width="9.33203125" style="1" bestFit="1" customWidth="1"/>
    <col min="5907" max="5907" width="5.44140625" style="1" bestFit="1" customWidth="1"/>
    <col min="5908" max="5908" width="18" style="1" bestFit="1" customWidth="1"/>
    <col min="5909" max="6143" width="9.109375" style="1"/>
    <col min="6144" max="6144" width="3.88671875" style="1" bestFit="1" customWidth="1"/>
    <col min="6145" max="6145" width="29.5546875" style="1" customWidth="1"/>
    <col min="6146" max="6161" width="7.6640625" style="1" customWidth="1"/>
    <col min="6162" max="6162" width="9.33203125" style="1" bestFit="1" customWidth="1"/>
    <col min="6163" max="6163" width="5.44140625" style="1" bestFit="1" customWidth="1"/>
    <col min="6164" max="6164" width="18" style="1" bestFit="1" customWidth="1"/>
    <col min="6165" max="6399" width="9.109375" style="1"/>
    <col min="6400" max="6400" width="3.88671875" style="1" bestFit="1" customWidth="1"/>
    <col min="6401" max="6401" width="29.5546875" style="1" customWidth="1"/>
    <col min="6402" max="6417" width="7.6640625" style="1" customWidth="1"/>
    <col min="6418" max="6418" width="9.33203125" style="1" bestFit="1" customWidth="1"/>
    <col min="6419" max="6419" width="5.44140625" style="1" bestFit="1" customWidth="1"/>
    <col min="6420" max="6420" width="18" style="1" bestFit="1" customWidth="1"/>
    <col min="6421" max="6655" width="9.109375" style="1"/>
    <col min="6656" max="6656" width="3.88671875" style="1" bestFit="1" customWidth="1"/>
    <col min="6657" max="6657" width="29.5546875" style="1" customWidth="1"/>
    <col min="6658" max="6673" width="7.6640625" style="1" customWidth="1"/>
    <col min="6674" max="6674" width="9.33203125" style="1" bestFit="1" customWidth="1"/>
    <col min="6675" max="6675" width="5.44140625" style="1" bestFit="1" customWidth="1"/>
    <col min="6676" max="6676" width="18" style="1" bestFit="1" customWidth="1"/>
    <col min="6677" max="6911" width="9.109375" style="1"/>
    <col min="6912" max="6912" width="3.88671875" style="1" bestFit="1" customWidth="1"/>
    <col min="6913" max="6913" width="29.5546875" style="1" customWidth="1"/>
    <col min="6914" max="6929" width="7.6640625" style="1" customWidth="1"/>
    <col min="6930" max="6930" width="9.33203125" style="1" bestFit="1" customWidth="1"/>
    <col min="6931" max="6931" width="5.44140625" style="1" bestFit="1" customWidth="1"/>
    <col min="6932" max="6932" width="18" style="1" bestFit="1" customWidth="1"/>
    <col min="6933" max="7167" width="9.109375" style="1"/>
    <col min="7168" max="7168" width="3.88671875" style="1" bestFit="1" customWidth="1"/>
    <col min="7169" max="7169" width="29.5546875" style="1" customWidth="1"/>
    <col min="7170" max="7185" width="7.6640625" style="1" customWidth="1"/>
    <col min="7186" max="7186" width="9.33203125" style="1" bestFit="1" customWidth="1"/>
    <col min="7187" max="7187" width="5.44140625" style="1" bestFit="1" customWidth="1"/>
    <col min="7188" max="7188" width="18" style="1" bestFit="1" customWidth="1"/>
    <col min="7189" max="7423" width="9.109375" style="1"/>
    <col min="7424" max="7424" width="3.88671875" style="1" bestFit="1" customWidth="1"/>
    <col min="7425" max="7425" width="29.5546875" style="1" customWidth="1"/>
    <col min="7426" max="7441" width="7.6640625" style="1" customWidth="1"/>
    <col min="7442" max="7442" width="9.33203125" style="1" bestFit="1" customWidth="1"/>
    <col min="7443" max="7443" width="5.44140625" style="1" bestFit="1" customWidth="1"/>
    <col min="7444" max="7444" width="18" style="1" bestFit="1" customWidth="1"/>
    <col min="7445" max="7679" width="9.109375" style="1"/>
    <col min="7680" max="7680" width="3.88671875" style="1" bestFit="1" customWidth="1"/>
    <col min="7681" max="7681" width="29.5546875" style="1" customWidth="1"/>
    <col min="7682" max="7697" width="7.6640625" style="1" customWidth="1"/>
    <col min="7698" max="7698" width="9.33203125" style="1" bestFit="1" customWidth="1"/>
    <col min="7699" max="7699" width="5.44140625" style="1" bestFit="1" customWidth="1"/>
    <col min="7700" max="7700" width="18" style="1" bestFit="1" customWidth="1"/>
    <col min="7701" max="7935" width="9.109375" style="1"/>
    <col min="7936" max="7936" width="3.88671875" style="1" bestFit="1" customWidth="1"/>
    <col min="7937" max="7937" width="29.5546875" style="1" customWidth="1"/>
    <col min="7938" max="7953" width="7.6640625" style="1" customWidth="1"/>
    <col min="7954" max="7954" width="9.33203125" style="1" bestFit="1" customWidth="1"/>
    <col min="7955" max="7955" width="5.44140625" style="1" bestFit="1" customWidth="1"/>
    <col min="7956" max="7956" width="18" style="1" bestFit="1" customWidth="1"/>
    <col min="7957" max="8191" width="9.109375" style="1"/>
    <col min="8192" max="8192" width="3.88671875" style="1" bestFit="1" customWidth="1"/>
    <col min="8193" max="8193" width="29.5546875" style="1" customWidth="1"/>
    <col min="8194" max="8209" width="7.6640625" style="1" customWidth="1"/>
    <col min="8210" max="8210" width="9.33203125" style="1" bestFit="1" customWidth="1"/>
    <col min="8211" max="8211" width="5.44140625" style="1" bestFit="1" customWidth="1"/>
    <col min="8212" max="8212" width="18" style="1" bestFit="1" customWidth="1"/>
    <col min="8213" max="8447" width="9.109375" style="1"/>
    <col min="8448" max="8448" width="3.88671875" style="1" bestFit="1" customWidth="1"/>
    <col min="8449" max="8449" width="29.5546875" style="1" customWidth="1"/>
    <col min="8450" max="8465" width="7.6640625" style="1" customWidth="1"/>
    <col min="8466" max="8466" width="9.33203125" style="1" bestFit="1" customWidth="1"/>
    <col min="8467" max="8467" width="5.44140625" style="1" bestFit="1" customWidth="1"/>
    <col min="8468" max="8468" width="18" style="1" bestFit="1" customWidth="1"/>
    <col min="8469" max="8703" width="9.109375" style="1"/>
    <col min="8704" max="8704" width="3.88671875" style="1" bestFit="1" customWidth="1"/>
    <col min="8705" max="8705" width="29.5546875" style="1" customWidth="1"/>
    <col min="8706" max="8721" width="7.6640625" style="1" customWidth="1"/>
    <col min="8722" max="8722" width="9.33203125" style="1" bestFit="1" customWidth="1"/>
    <col min="8723" max="8723" width="5.44140625" style="1" bestFit="1" customWidth="1"/>
    <col min="8724" max="8724" width="18" style="1" bestFit="1" customWidth="1"/>
    <col min="8725" max="8959" width="9.109375" style="1"/>
    <col min="8960" max="8960" width="3.88671875" style="1" bestFit="1" customWidth="1"/>
    <col min="8961" max="8961" width="29.5546875" style="1" customWidth="1"/>
    <col min="8962" max="8977" width="7.6640625" style="1" customWidth="1"/>
    <col min="8978" max="8978" width="9.33203125" style="1" bestFit="1" customWidth="1"/>
    <col min="8979" max="8979" width="5.44140625" style="1" bestFit="1" customWidth="1"/>
    <col min="8980" max="8980" width="18" style="1" bestFit="1" customWidth="1"/>
    <col min="8981" max="9215" width="9.109375" style="1"/>
    <col min="9216" max="9216" width="3.88671875" style="1" bestFit="1" customWidth="1"/>
    <col min="9217" max="9217" width="29.5546875" style="1" customWidth="1"/>
    <col min="9218" max="9233" width="7.6640625" style="1" customWidth="1"/>
    <col min="9234" max="9234" width="9.33203125" style="1" bestFit="1" customWidth="1"/>
    <col min="9235" max="9235" width="5.44140625" style="1" bestFit="1" customWidth="1"/>
    <col min="9236" max="9236" width="18" style="1" bestFit="1" customWidth="1"/>
    <col min="9237" max="9471" width="9.109375" style="1"/>
    <col min="9472" max="9472" width="3.88671875" style="1" bestFit="1" customWidth="1"/>
    <col min="9473" max="9473" width="29.5546875" style="1" customWidth="1"/>
    <col min="9474" max="9489" width="7.6640625" style="1" customWidth="1"/>
    <col min="9490" max="9490" width="9.33203125" style="1" bestFit="1" customWidth="1"/>
    <col min="9491" max="9491" width="5.44140625" style="1" bestFit="1" customWidth="1"/>
    <col min="9492" max="9492" width="18" style="1" bestFit="1" customWidth="1"/>
    <col min="9493" max="9727" width="9.109375" style="1"/>
    <col min="9728" max="9728" width="3.88671875" style="1" bestFit="1" customWidth="1"/>
    <col min="9729" max="9729" width="29.5546875" style="1" customWidth="1"/>
    <col min="9730" max="9745" width="7.6640625" style="1" customWidth="1"/>
    <col min="9746" max="9746" width="9.33203125" style="1" bestFit="1" customWidth="1"/>
    <col min="9747" max="9747" width="5.44140625" style="1" bestFit="1" customWidth="1"/>
    <col min="9748" max="9748" width="18" style="1" bestFit="1" customWidth="1"/>
    <col min="9749" max="9983" width="9.109375" style="1"/>
    <col min="9984" max="9984" width="3.88671875" style="1" bestFit="1" customWidth="1"/>
    <col min="9985" max="9985" width="29.5546875" style="1" customWidth="1"/>
    <col min="9986" max="10001" width="7.6640625" style="1" customWidth="1"/>
    <col min="10002" max="10002" width="9.33203125" style="1" bestFit="1" customWidth="1"/>
    <col min="10003" max="10003" width="5.44140625" style="1" bestFit="1" customWidth="1"/>
    <col min="10004" max="10004" width="18" style="1" bestFit="1" customWidth="1"/>
    <col min="10005" max="10239" width="9.109375" style="1"/>
    <col min="10240" max="10240" width="3.88671875" style="1" bestFit="1" customWidth="1"/>
    <col min="10241" max="10241" width="29.5546875" style="1" customWidth="1"/>
    <col min="10242" max="10257" width="7.6640625" style="1" customWidth="1"/>
    <col min="10258" max="10258" width="9.33203125" style="1" bestFit="1" customWidth="1"/>
    <col min="10259" max="10259" width="5.44140625" style="1" bestFit="1" customWidth="1"/>
    <col min="10260" max="10260" width="18" style="1" bestFit="1" customWidth="1"/>
    <col min="10261" max="10495" width="9.109375" style="1"/>
    <col min="10496" max="10496" width="3.88671875" style="1" bestFit="1" customWidth="1"/>
    <col min="10497" max="10497" width="29.5546875" style="1" customWidth="1"/>
    <col min="10498" max="10513" width="7.6640625" style="1" customWidth="1"/>
    <col min="10514" max="10514" width="9.33203125" style="1" bestFit="1" customWidth="1"/>
    <col min="10515" max="10515" width="5.44140625" style="1" bestFit="1" customWidth="1"/>
    <col min="10516" max="10516" width="18" style="1" bestFit="1" customWidth="1"/>
    <col min="10517" max="10751" width="9.109375" style="1"/>
    <col min="10752" max="10752" width="3.88671875" style="1" bestFit="1" customWidth="1"/>
    <col min="10753" max="10753" width="29.5546875" style="1" customWidth="1"/>
    <col min="10754" max="10769" width="7.6640625" style="1" customWidth="1"/>
    <col min="10770" max="10770" width="9.33203125" style="1" bestFit="1" customWidth="1"/>
    <col min="10771" max="10771" width="5.44140625" style="1" bestFit="1" customWidth="1"/>
    <col min="10772" max="10772" width="18" style="1" bestFit="1" customWidth="1"/>
    <col min="10773" max="11007" width="9.109375" style="1"/>
    <col min="11008" max="11008" width="3.88671875" style="1" bestFit="1" customWidth="1"/>
    <col min="11009" max="11009" width="29.5546875" style="1" customWidth="1"/>
    <col min="11010" max="11025" width="7.6640625" style="1" customWidth="1"/>
    <col min="11026" max="11026" width="9.33203125" style="1" bestFit="1" customWidth="1"/>
    <col min="11027" max="11027" width="5.44140625" style="1" bestFit="1" customWidth="1"/>
    <col min="11028" max="11028" width="18" style="1" bestFit="1" customWidth="1"/>
    <col min="11029" max="11263" width="9.109375" style="1"/>
    <col min="11264" max="11264" width="3.88671875" style="1" bestFit="1" customWidth="1"/>
    <col min="11265" max="11265" width="29.5546875" style="1" customWidth="1"/>
    <col min="11266" max="11281" width="7.6640625" style="1" customWidth="1"/>
    <col min="11282" max="11282" width="9.33203125" style="1" bestFit="1" customWidth="1"/>
    <col min="11283" max="11283" width="5.44140625" style="1" bestFit="1" customWidth="1"/>
    <col min="11284" max="11284" width="18" style="1" bestFit="1" customWidth="1"/>
    <col min="11285" max="11519" width="9.109375" style="1"/>
    <col min="11520" max="11520" width="3.88671875" style="1" bestFit="1" customWidth="1"/>
    <col min="11521" max="11521" width="29.5546875" style="1" customWidth="1"/>
    <col min="11522" max="11537" width="7.6640625" style="1" customWidth="1"/>
    <col min="11538" max="11538" width="9.33203125" style="1" bestFit="1" customWidth="1"/>
    <col min="11539" max="11539" width="5.44140625" style="1" bestFit="1" customWidth="1"/>
    <col min="11540" max="11540" width="18" style="1" bestFit="1" customWidth="1"/>
    <col min="11541" max="11775" width="9.109375" style="1"/>
    <col min="11776" max="11776" width="3.88671875" style="1" bestFit="1" customWidth="1"/>
    <col min="11777" max="11777" width="29.5546875" style="1" customWidth="1"/>
    <col min="11778" max="11793" width="7.6640625" style="1" customWidth="1"/>
    <col min="11794" max="11794" width="9.33203125" style="1" bestFit="1" customWidth="1"/>
    <col min="11795" max="11795" width="5.44140625" style="1" bestFit="1" customWidth="1"/>
    <col min="11796" max="11796" width="18" style="1" bestFit="1" customWidth="1"/>
    <col min="11797" max="12031" width="9.109375" style="1"/>
    <col min="12032" max="12032" width="3.88671875" style="1" bestFit="1" customWidth="1"/>
    <col min="12033" max="12033" width="29.5546875" style="1" customWidth="1"/>
    <col min="12034" max="12049" width="7.6640625" style="1" customWidth="1"/>
    <col min="12050" max="12050" width="9.33203125" style="1" bestFit="1" customWidth="1"/>
    <col min="12051" max="12051" width="5.44140625" style="1" bestFit="1" customWidth="1"/>
    <col min="12052" max="12052" width="18" style="1" bestFit="1" customWidth="1"/>
    <col min="12053" max="12287" width="9.109375" style="1"/>
    <col min="12288" max="12288" width="3.88671875" style="1" bestFit="1" customWidth="1"/>
    <col min="12289" max="12289" width="29.5546875" style="1" customWidth="1"/>
    <col min="12290" max="12305" width="7.6640625" style="1" customWidth="1"/>
    <col min="12306" max="12306" width="9.33203125" style="1" bestFit="1" customWidth="1"/>
    <col min="12307" max="12307" width="5.44140625" style="1" bestFit="1" customWidth="1"/>
    <col min="12308" max="12308" width="18" style="1" bestFit="1" customWidth="1"/>
    <col min="12309" max="12543" width="9.109375" style="1"/>
    <col min="12544" max="12544" width="3.88671875" style="1" bestFit="1" customWidth="1"/>
    <col min="12545" max="12545" width="29.5546875" style="1" customWidth="1"/>
    <col min="12546" max="12561" width="7.6640625" style="1" customWidth="1"/>
    <col min="12562" max="12562" width="9.33203125" style="1" bestFit="1" customWidth="1"/>
    <col min="12563" max="12563" width="5.44140625" style="1" bestFit="1" customWidth="1"/>
    <col min="12564" max="12564" width="18" style="1" bestFit="1" customWidth="1"/>
    <col min="12565" max="12799" width="9.109375" style="1"/>
    <col min="12800" max="12800" width="3.88671875" style="1" bestFit="1" customWidth="1"/>
    <col min="12801" max="12801" width="29.5546875" style="1" customWidth="1"/>
    <col min="12802" max="12817" width="7.6640625" style="1" customWidth="1"/>
    <col min="12818" max="12818" width="9.33203125" style="1" bestFit="1" customWidth="1"/>
    <col min="12819" max="12819" width="5.44140625" style="1" bestFit="1" customWidth="1"/>
    <col min="12820" max="12820" width="18" style="1" bestFit="1" customWidth="1"/>
    <col min="12821" max="13055" width="9.109375" style="1"/>
    <col min="13056" max="13056" width="3.88671875" style="1" bestFit="1" customWidth="1"/>
    <col min="13057" max="13057" width="29.5546875" style="1" customWidth="1"/>
    <col min="13058" max="13073" width="7.6640625" style="1" customWidth="1"/>
    <col min="13074" max="13074" width="9.33203125" style="1" bestFit="1" customWidth="1"/>
    <col min="13075" max="13075" width="5.44140625" style="1" bestFit="1" customWidth="1"/>
    <col min="13076" max="13076" width="18" style="1" bestFit="1" customWidth="1"/>
    <col min="13077" max="13311" width="9.109375" style="1"/>
    <col min="13312" max="13312" width="3.88671875" style="1" bestFit="1" customWidth="1"/>
    <col min="13313" max="13313" width="29.5546875" style="1" customWidth="1"/>
    <col min="13314" max="13329" width="7.6640625" style="1" customWidth="1"/>
    <col min="13330" max="13330" width="9.33203125" style="1" bestFit="1" customWidth="1"/>
    <col min="13331" max="13331" width="5.44140625" style="1" bestFit="1" customWidth="1"/>
    <col min="13332" max="13332" width="18" style="1" bestFit="1" customWidth="1"/>
    <col min="13333" max="13567" width="9.109375" style="1"/>
    <col min="13568" max="13568" width="3.88671875" style="1" bestFit="1" customWidth="1"/>
    <col min="13569" max="13569" width="29.5546875" style="1" customWidth="1"/>
    <col min="13570" max="13585" width="7.6640625" style="1" customWidth="1"/>
    <col min="13586" max="13586" width="9.33203125" style="1" bestFit="1" customWidth="1"/>
    <col min="13587" max="13587" width="5.44140625" style="1" bestFit="1" customWidth="1"/>
    <col min="13588" max="13588" width="18" style="1" bestFit="1" customWidth="1"/>
    <col min="13589" max="13823" width="9.109375" style="1"/>
    <col min="13824" max="13824" width="3.88671875" style="1" bestFit="1" customWidth="1"/>
    <col min="13825" max="13825" width="29.5546875" style="1" customWidth="1"/>
    <col min="13826" max="13841" width="7.6640625" style="1" customWidth="1"/>
    <col min="13842" max="13842" width="9.33203125" style="1" bestFit="1" customWidth="1"/>
    <col min="13843" max="13843" width="5.44140625" style="1" bestFit="1" customWidth="1"/>
    <col min="13844" max="13844" width="18" style="1" bestFit="1" customWidth="1"/>
    <col min="13845" max="14079" width="9.109375" style="1"/>
    <col min="14080" max="14080" width="3.88671875" style="1" bestFit="1" customWidth="1"/>
    <col min="14081" max="14081" width="29.5546875" style="1" customWidth="1"/>
    <col min="14082" max="14097" width="7.6640625" style="1" customWidth="1"/>
    <col min="14098" max="14098" width="9.33203125" style="1" bestFit="1" customWidth="1"/>
    <col min="14099" max="14099" width="5.44140625" style="1" bestFit="1" customWidth="1"/>
    <col min="14100" max="14100" width="18" style="1" bestFit="1" customWidth="1"/>
    <col min="14101" max="14335" width="9.109375" style="1"/>
    <col min="14336" max="14336" width="3.88671875" style="1" bestFit="1" customWidth="1"/>
    <col min="14337" max="14337" width="29.5546875" style="1" customWidth="1"/>
    <col min="14338" max="14353" width="7.6640625" style="1" customWidth="1"/>
    <col min="14354" max="14354" width="9.33203125" style="1" bestFit="1" customWidth="1"/>
    <col min="14355" max="14355" width="5.44140625" style="1" bestFit="1" customWidth="1"/>
    <col min="14356" max="14356" width="18" style="1" bestFit="1" customWidth="1"/>
    <col min="14357" max="14591" width="9.109375" style="1"/>
    <col min="14592" max="14592" width="3.88671875" style="1" bestFit="1" customWidth="1"/>
    <col min="14593" max="14593" width="29.5546875" style="1" customWidth="1"/>
    <col min="14594" max="14609" width="7.6640625" style="1" customWidth="1"/>
    <col min="14610" max="14610" width="9.33203125" style="1" bestFit="1" customWidth="1"/>
    <col min="14611" max="14611" width="5.44140625" style="1" bestFit="1" customWidth="1"/>
    <col min="14612" max="14612" width="18" style="1" bestFit="1" customWidth="1"/>
    <col min="14613" max="14847" width="9.109375" style="1"/>
    <col min="14848" max="14848" width="3.88671875" style="1" bestFit="1" customWidth="1"/>
    <col min="14849" max="14849" width="29.5546875" style="1" customWidth="1"/>
    <col min="14850" max="14865" width="7.6640625" style="1" customWidth="1"/>
    <col min="14866" max="14866" width="9.33203125" style="1" bestFit="1" customWidth="1"/>
    <col min="14867" max="14867" width="5.44140625" style="1" bestFit="1" customWidth="1"/>
    <col min="14868" max="14868" width="18" style="1" bestFit="1" customWidth="1"/>
    <col min="14869" max="15103" width="9.109375" style="1"/>
    <col min="15104" max="15104" width="3.88671875" style="1" bestFit="1" customWidth="1"/>
    <col min="15105" max="15105" width="29.5546875" style="1" customWidth="1"/>
    <col min="15106" max="15121" width="7.6640625" style="1" customWidth="1"/>
    <col min="15122" max="15122" width="9.33203125" style="1" bestFit="1" customWidth="1"/>
    <col min="15123" max="15123" width="5.44140625" style="1" bestFit="1" customWidth="1"/>
    <col min="15124" max="15124" width="18" style="1" bestFit="1" customWidth="1"/>
    <col min="15125" max="15359" width="9.109375" style="1"/>
    <col min="15360" max="15360" width="3.88671875" style="1" bestFit="1" customWidth="1"/>
    <col min="15361" max="15361" width="29.5546875" style="1" customWidth="1"/>
    <col min="15362" max="15377" width="7.6640625" style="1" customWidth="1"/>
    <col min="15378" max="15378" width="9.33203125" style="1" bestFit="1" customWidth="1"/>
    <col min="15379" max="15379" width="5.44140625" style="1" bestFit="1" customWidth="1"/>
    <col min="15380" max="15380" width="18" style="1" bestFit="1" customWidth="1"/>
    <col min="15381" max="15615" width="9.109375" style="1"/>
    <col min="15616" max="15616" width="3.88671875" style="1" bestFit="1" customWidth="1"/>
    <col min="15617" max="15617" width="29.5546875" style="1" customWidth="1"/>
    <col min="15618" max="15633" width="7.6640625" style="1" customWidth="1"/>
    <col min="15634" max="15634" width="9.33203125" style="1" bestFit="1" customWidth="1"/>
    <col min="15635" max="15635" width="5.44140625" style="1" bestFit="1" customWidth="1"/>
    <col min="15636" max="15636" width="18" style="1" bestFit="1" customWidth="1"/>
    <col min="15637" max="15871" width="9.109375" style="1"/>
    <col min="15872" max="15872" width="3.88671875" style="1" bestFit="1" customWidth="1"/>
    <col min="15873" max="15873" width="29.5546875" style="1" customWidth="1"/>
    <col min="15874" max="15889" width="7.6640625" style="1" customWidth="1"/>
    <col min="15890" max="15890" width="9.33203125" style="1" bestFit="1" customWidth="1"/>
    <col min="15891" max="15891" width="5.44140625" style="1" bestFit="1" customWidth="1"/>
    <col min="15892" max="15892" width="18" style="1" bestFit="1" customWidth="1"/>
    <col min="15893" max="16127" width="9.109375" style="1"/>
    <col min="16128" max="16128" width="3.88671875" style="1" bestFit="1" customWidth="1"/>
    <col min="16129" max="16129" width="29.5546875" style="1" customWidth="1"/>
    <col min="16130" max="16145" width="7.6640625" style="1" customWidth="1"/>
    <col min="16146" max="16146" width="9.33203125" style="1" bestFit="1" customWidth="1"/>
    <col min="16147" max="16147" width="5.44140625" style="1" bestFit="1" customWidth="1"/>
    <col min="16148" max="16148" width="18" style="1" bestFit="1" customWidth="1"/>
    <col min="16149" max="16382" width="9.109375" style="1"/>
    <col min="16383" max="16384" width="9.109375" style="1" customWidth="1"/>
  </cols>
  <sheetData>
    <row r="1" spans="1:21" ht="21" x14ac:dyDescent="0.4">
      <c r="A1" s="201"/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</row>
    <row r="2" spans="1:21" ht="21" x14ac:dyDescent="0.4">
      <c r="A2" s="150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</row>
    <row r="3" spans="1:21" ht="17.399999999999999" customHeight="1" x14ac:dyDescent="0.4">
      <c r="A3" s="150"/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</row>
    <row r="4" spans="1:21" s="11" customFormat="1" ht="17.100000000000001" customHeight="1" thickBot="1" x14ac:dyDescent="0.4">
      <c r="A4" s="2" t="s">
        <v>30</v>
      </c>
      <c r="B4" s="3" t="s">
        <v>26</v>
      </c>
      <c r="C4" s="4" t="s">
        <v>0</v>
      </c>
      <c r="D4" s="5" t="s">
        <v>1</v>
      </c>
      <c r="E4" s="6" t="s">
        <v>2</v>
      </c>
      <c r="F4" s="6" t="s">
        <v>3</v>
      </c>
      <c r="G4" s="6" t="s">
        <v>4</v>
      </c>
      <c r="H4" s="6" t="s">
        <v>20</v>
      </c>
      <c r="I4" s="6" t="s">
        <v>5</v>
      </c>
      <c r="J4" s="6" t="s">
        <v>6</v>
      </c>
      <c r="K4" s="6" t="s">
        <v>7</v>
      </c>
      <c r="L4" s="6" t="s">
        <v>8</v>
      </c>
      <c r="M4" s="6" t="s">
        <v>19</v>
      </c>
      <c r="N4" s="6" t="s">
        <v>21</v>
      </c>
      <c r="O4" s="6" t="s">
        <v>17</v>
      </c>
      <c r="P4" s="7" t="s">
        <v>9</v>
      </c>
      <c r="Q4" s="6" t="s">
        <v>15</v>
      </c>
      <c r="R4" s="6" t="s">
        <v>16</v>
      </c>
      <c r="S4" s="8" t="s">
        <v>10</v>
      </c>
      <c r="T4" s="9" t="s">
        <v>46</v>
      </c>
      <c r="U4" s="10"/>
    </row>
    <row r="5" spans="1:21" ht="17.100000000000001" customHeight="1" x14ac:dyDescent="0.3">
      <c r="A5" s="202" t="s">
        <v>47</v>
      </c>
      <c r="B5" s="214" t="s">
        <v>48</v>
      </c>
      <c r="C5" s="72">
        <v>187</v>
      </c>
      <c r="D5" s="73" t="s">
        <v>11</v>
      </c>
      <c r="E5" s="68">
        <v>17</v>
      </c>
      <c r="F5" s="68">
        <v>9</v>
      </c>
      <c r="G5" s="68">
        <v>6</v>
      </c>
      <c r="H5" s="68">
        <v>9</v>
      </c>
      <c r="I5" s="68">
        <v>12</v>
      </c>
      <c r="J5" s="68">
        <v>14</v>
      </c>
      <c r="K5" s="68">
        <v>8</v>
      </c>
      <c r="L5" s="68">
        <v>9</v>
      </c>
      <c r="M5" s="68">
        <v>9</v>
      </c>
      <c r="N5" s="68">
        <v>9</v>
      </c>
      <c r="O5" s="68">
        <v>3</v>
      </c>
      <c r="P5" s="69"/>
      <c r="Q5" s="12">
        <f>IF(C5="","",SUM(E5:O5)-(P5))</f>
        <v>105</v>
      </c>
      <c r="R5" s="13" t="s">
        <v>18</v>
      </c>
      <c r="S5" s="205"/>
      <c r="T5" s="14">
        <f>SUM(E5:G5)</f>
        <v>32</v>
      </c>
    </row>
    <row r="6" spans="1:21" ht="17.100000000000001" customHeight="1" x14ac:dyDescent="0.3">
      <c r="A6" s="203"/>
      <c r="B6" s="215"/>
      <c r="C6" s="72">
        <v>160</v>
      </c>
      <c r="D6" s="74" t="s">
        <v>12</v>
      </c>
      <c r="E6" s="75">
        <v>14</v>
      </c>
      <c r="F6" s="75"/>
      <c r="G6" s="75">
        <v>6</v>
      </c>
      <c r="H6" s="75">
        <v>10</v>
      </c>
      <c r="I6" s="75"/>
      <c r="J6" s="75">
        <v>13</v>
      </c>
      <c r="K6" s="75">
        <v>9</v>
      </c>
      <c r="L6" s="75">
        <v>10</v>
      </c>
      <c r="M6" s="75">
        <v>9</v>
      </c>
      <c r="N6" s="75">
        <v>11</v>
      </c>
      <c r="O6" s="75"/>
      <c r="P6" s="76"/>
      <c r="Q6" s="15">
        <f>IF(C6="","",SUM(E6:O6)-(P6))</f>
        <v>82</v>
      </c>
      <c r="R6" s="16"/>
      <c r="S6" s="206"/>
      <c r="T6" s="17">
        <f>SUM(E6:G6)</f>
        <v>20</v>
      </c>
    </row>
    <row r="7" spans="1:21" ht="17.100000000000001" customHeight="1" x14ac:dyDescent="0.3">
      <c r="A7" s="203"/>
      <c r="B7" s="215"/>
      <c r="C7" s="72">
        <v>78</v>
      </c>
      <c r="D7" s="74" t="s">
        <v>13</v>
      </c>
      <c r="E7" s="75">
        <v>15</v>
      </c>
      <c r="F7" s="75"/>
      <c r="G7" s="75"/>
      <c r="H7" s="75">
        <v>9</v>
      </c>
      <c r="I7" s="75">
        <v>12</v>
      </c>
      <c r="J7" s="75">
        <v>12</v>
      </c>
      <c r="K7" s="75">
        <v>10</v>
      </c>
      <c r="L7" s="75">
        <v>9</v>
      </c>
      <c r="M7" s="75">
        <v>9</v>
      </c>
      <c r="N7" s="75">
        <v>9</v>
      </c>
      <c r="O7" s="75"/>
      <c r="P7" s="76"/>
      <c r="Q7" s="15">
        <f>IF(C7="","",SUM(E7:O7)-(P7))</f>
        <v>85</v>
      </c>
      <c r="R7" s="207">
        <f>SUM(Q5:Q8)+R6</f>
        <v>367</v>
      </c>
      <c r="S7" s="208"/>
      <c r="T7" s="17">
        <f>SUM(E7:G7)</f>
        <v>15</v>
      </c>
    </row>
    <row r="8" spans="1:21" ht="17.100000000000001" customHeight="1" x14ac:dyDescent="0.3">
      <c r="A8" s="203"/>
      <c r="B8" s="216"/>
      <c r="C8" s="72">
        <v>189</v>
      </c>
      <c r="D8" s="77" t="s">
        <v>14</v>
      </c>
      <c r="E8" s="70">
        <v>15</v>
      </c>
      <c r="F8" s="70">
        <v>10</v>
      </c>
      <c r="G8" s="70"/>
      <c r="H8" s="70">
        <v>9</v>
      </c>
      <c r="I8" s="70">
        <v>11</v>
      </c>
      <c r="J8" s="70">
        <v>13</v>
      </c>
      <c r="K8" s="70">
        <v>8</v>
      </c>
      <c r="L8" s="70">
        <v>10</v>
      </c>
      <c r="M8" s="70">
        <v>9</v>
      </c>
      <c r="N8" s="70">
        <v>10</v>
      </c>
      <c r="O8" s="70"/>
      <c r="P8" s="71"/>
      <c r="Q8" s="18">
        <f>IF(C8="","",SUM(E8:O8)-(P8))</f>
        <v>95</v>
      </c>
      <c r="R8" s="209"/>
      <c r="S8" s="210"/>
      <c r="T8" s="17">
        <f>SUM(E8:G8)</f>
        <v>25</v>
      </c>
    </row>
    <row r="9" spans="1:21" ht="17.100000000000001" customHeight="1" thickBot="1" x14ac:dyDescent="0.35">
      <c r="A9" s="204"/>
      <c r="B9" s="70"/>
      <c r="C9" s="213" t="s">
        <v>27</v>
      </c>
      <c r="D9" s="213"/>
      <c r="E9" s="70">
        <f>SUM(E5:E8)</f>
        <v>61</v>
      </c>
      <c r="F9" s="70">
        <f t="shared" ref="F9:O9" si="0">SUM(F5:F8)</f>
        <v>19</v>
      </c>
      <c r="G9" s="70">
        <f t="shared" si="0"/>
        <v>12</v>
      </c>
      <c r="H9" s="70">
        <f t="shared" si="0"/>
        <v>37</v>
      </c>
      <c r="I9" s="70">
        <f t="shared" si="0"/>
        <v>35</v>
      </c>
      <c r="J9" s="70">
        <f t="shared" si="0"/>
        <v>52</v>
      </c>
      <c r="K9" s="70">
        <f t="shared" si="0"/>
        <v>35</v>
      </c>
      <c r="L9" s="70">
        <f t="shared" si="0"/>
        <v>38</v>
      </c>
      <c r="M9" s="70">
        <f t="shared" si="0"/>
        <v>36</v>
      </c>
      <c r="N9" s="70">
        <f t="shared" si="0"/>
        <v>39</v>
      </c>
      <c r="O9" s="70">
        <f t="shared" si="0"/>
        <v>3</v>
      </c>
      <c r="P9" s="70">
        <f>SUM(P5:P8)</f>
        <v>0</v>
      </c>
      <c r="Q9" s="19"/>
      <c r="R9" s="211"/>
      <c r="S9" s="212"/>
      <c r="T9" s="20">
        <f>SUM(T5:T8)</f>
        <v>92</v>
      </c>
    </row>
    <row r="10" spans="1:21" ht="17.100000000000001" customHeight="1" x14ac:dyDescent="0.3">
      <c r="A10" s="202" t="s">
        <v>58</v>
      </c>
      <c r="B10" s="214" t="s">
        <v>59</v>
      </c>
      <c r="C10" s="72">
        <v>35</v>
      </c>
      <c r="D10" s="73" t="s">
        <v>11</v>
      </c>
      <c r="E10" s="68" t="s">
        <v>49</v>
      </c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9"/>
      <c r="Q10" s="12">
        <f>IF(C10="","",SUM(E10:O10)-(P10))</f>
        <v>0</v>
      </c>
      <c r="R10" s="13" t="s">
        <v>18</v>
      </c>
      <c r="S10" s="228"/>
      <c r="T10" s="14">
        <f>SUM(E10:G10)</f>
        <v>0</v>
      </c>
    </row>
    <row r="11" spans="1:21" ht="17.100000000000001" customHeight="1" x14ac:dyDescent="0.3">
      <c r="A11" s="203"/>
      <c r="B11" s="215"/>
      <c r="C11" s="72">
        <v>48</v>
      </c>
      <c r="D11" s="74" t="s">
        <v>12</v>
      </c>
      <c r="E11" s="75">
        <v>15</v>
      </c>
      <c r="F11" s="75">
        <v>9</v>
      </c>
      <c r="G11" s="75">
        <v>7</v>
      </c>
      <c r="H11" s="75">
        <v>9</v>
      </c>
      <c r="I11" s="75">
        <v>12</v>
      </c>
      <c r="J11" s="75">
        <v>12</v>
      </c>
      <c r="K11" s="75">
        <v>7</v>
      </c>
      <c r="L11" s="75">
        <v>8</v>
      </c>
      <c r="M11" s="75">
        <v>9</v>
      </c>
      <c r="N11" s="75">
        <v>9</v>
      </c>
      <c r="O11" s="75">
        <v>3</v>
      </c>
      <c r="P11" s="76"/>
      <c r="Q11" s="15">
        <f>IF(C11="","",SUM(E11:O11)-(P11))</f>
        <v>100</v>
      </c>
      <c r="R11" s="16"/>
      <c r="S11" s="229"/>
      <c r="T11" s="17">
        <f>SUM(E11:G11)</f>
        <v>31</v>
      </c>
    </row>
    <row r="12" spans="1:21" ht="17.100000000000001" customHeight="1" x14ac:dyDescent="0.3">
      <c r="A12" s="203"/>
      <c r="B12" s="215"/>
      <c r="C12" s="72">
        <v>36</v>
      </c>
      <c r="D12" s="74" t="s">
        <v>13</v>
      </c>
      <c r="E12" s="75">
        <v>15</v>
      </c>
      <c r="F12" s="75"/>
      <c r="G12" s="75"/>
      <c r="H12" s="75">
        <v>9</v>
      </c>
      <c r="I12" s="75">
        <v>11</v>
      </c>
      <c r="J12" s="75">
        <v>13</v>
      </c>
      <c r="K12" s="75">
        <v>8</v>
      </c>
      <c r="L12" s="75">
        <v>9</v>
      </c>
      <c r="M12" s="75">
        <v>10</v>
      </c>
      <c r="N12" s="75">
        <v>8</v>
      </c>
      <c r="O12" s="75"/>
      <c r="P12" s="76"/>
      <c r="Q12" s="15">
        <f>IF(C12="","",SUM(E12:O12)-(P12))</f>
        <v>83</v>
      </c>
      <c r="R12" s="207">
        <f>SUM(Q10:Q13)+R11</f>
        <v>290</v>
      </c>
      <c r="S12" s="208"/>
      <c r="T12" s="17">
        <f>SUM(E12:G12)</f>
        <v>15</v>
      </c>
    </row>
    <row r="13" spans="1:21" ht="17.100000000000001" customHeight="1" x14ac:dyDescent="0.3">
      <c r="A13" s="203"/>
      <c r="B13" s="216"/>
      <c r="C13" s="72">
        <v>38</v>
      </c>
      <c r="D13" s="77" t="s">
        <v>14</v>
      </c>
      <c r="E13" s="70">
        <v>15</v>
      </c>
      <c r="F13" s="70">
        <v>11</v>
      </c>
      <c r="G13" s="70">
        <v>7</v>
      </c>
      <c r="H13" s="70">
        <v>10</v>
      </c>
      <c r="I13" s="70">
        <v>12</v>
      </c>
      <c r="J13" s="70">
        <v>12</v>
      </c>
      <c r="K13" s="70">
        <v>10</v>
      </c>
      <c r="L13" s="70">
        <v>9</v>
      </c>
      <c r="M13" s="70">
        <v>10</v>
      </c>
      <c r="N13" s="70">
        <v>8</v>
      </c>
      <c r="O13" s="70">
        <v>3</v>
      </c>
      <c r="P13" s="71"/>
      <c r="Q13" s="18">
        <f>IF(C13="","",SUM(E13:O13)-(P13))</f>
        <v>107</v>
      </c>
      <c r="R13" s="209"/>
      <c r="S13" s="210"/>
      <c r="T13" s="17">
        <f>SUM(E13:G13)</f>
        <v>33</v>
      </c>
    </row>
    <row r="14" spans="1:21" ht="17.100000000000001" customHeight="1" thickBot="1" x14ac:dyDescent="0.35">
      <c r="A14" s="204"/>
      <c r="B14" s="70"/>
      <c r="C14" s="213" t="s">
        <v>27</v>
      </c>
      <c r="D14" s="213"/>
      <c r="E14" s="70">
        <f>SUM(E10:E13)</f>
        <v>45</v>
      </c>
      <c r="F14" s="70">
        <f t="shared" ref="F14:O14" si="1">SUM(F10:F13)</f>
        <v>20</v>
      </c>
      <c r="G14" s="70">
        <f t="shared" si="1"/>
        <v>14</v>
      </c>
      <c r="H14" s="70">
        <f t="shared" si="1"/>
        <v>28</v>
      </c>
      <c r="I14" s="70">
        <f t="shared" si="1"/>
        <v>35</v>
      </c>
      <c r="J14" s="70">
        <f t="shared" si="1"/>
        <v>37</v>
      </c>
      <c r="K14" s="70">
        <f t="shared" si="1"/>
        <v>25</v>
      </c>
      <c r="L14" s="70">
        <f t="shared" si="1"/>
        <v>26</v>
      </c>
      <c r="M14" s="70">
        <f t="shared" si="1"/>
        <v>29</v>
      </c>
      <c r="N14" s="70">
        <f t="shared" si="1"/>
        <v>25</v>
      </c>
      <c r="O14" s="70">
        <f t="shared" si="1"/>
        <v>6</v>
      </c>
      <c r="P14" s="70">
        <f>SUM(P10:P13)</f>
        <v>0</v>
      </c>
      <c r="Q14" s="19"/>
      <c r="R14" s="211"/>
      <c r="S14" s="212"/>
      <c r="T14" s="20">
        <f>SUM(T10:T13)</f>
        <v>79</v>
      </c>
    </row>
    <row r="15" spans="1:21" ht="17.100000000000001" customHeight="1" x14ac:dyDescent="0.3">
      <c r="A15" s="202" t="s">
        <v>47</v>
      </c>
      <c r="B15" s="214" t="s">
        <v>48</v>
      </c>
      <c r="C15" s="72">
        <v>151</v>
      </c>
      <c r="D15" s="73" t="s">
        <v>11</v>
      </c>
      <c r="E15" s="68">
        <v>15</v>
      </c>
      <c r="F15" s="68"/>
      <c r="G15" s="68"/>
      <c r="H15" s="68">
        <v>9</v>
      </c>
      <c r="I15" s="68"/>
      <c r="J15" s="68">
        <v>13</v>
      </c>
      <c r="K15" s="68">
        <v>8</v>
      </c>
      <c r="L15" s="68">
        <v>10</v>
      </c>
      <c r="M15" s="68">
        <v>9</v>
      </c>
      <c r="N15" s="68">
        <v>9</v>
      </c>
      <c r="O15" s="68"/>
      <c r="P15" s="69"/>
      <c r="Q15" s="12">
        <f>IF(C15="","",SUM(E15:O15)-(P15))</f>
        <v>73</v>
      </c>
      <c r="R15" s="13" t="s">
        <v>18</v>
      </c>
      <c r="S15" s="228"/>
      <c r="T15" s="14">
        <f>SUM(E15:G15)</f>
        <v>15</v>
      </c>
    </row>
    <row r="16" spans="1:21" ht="17.100000000000001" customHeight="1" x14ac:dyDescent="0.3">
      <c r="A16" s="203"/>
      <c r="B16" s="215"/>
      <c r="C16" s="72">
        <v>176</v>
      </c>
      <c r="D16" s="74" t="s">
        <v>12</v>
      </c>
      <c r="E16" s="75">
        <v>17</v>
      </c>
      <c r="F16" s="75"/>
      <c r="G16" s="75">
        <v>9</v>
      </c>
      <c r="H16" s="75">
        <v>8</v>
      </c>
      <c r="I16" s="75"/>
      <c r="J16" s="75">
        <v>12</v>
      </c>
      <c r="K16" s="75">
        <v>11</v>
      </c>
      <c r="L16" s="75">
        <v>9</v>
      </c>
      <c r="M16" s="75">
        <v>8</v>
      </c>
      <c r="N16" s="75">
        <v>11</v>
      </c>
      <c r="O16" s="75"/>
      <c r="P16" s="76"/>
      <c r="Q16" s="15">
        <f>IF(C16="","",SUM(E16:O16)-(P16))</f>
        <v>85</v>
      </c>
      <c r="R16" s="16"/>
      <c r="S16" s="229"/>
      <c r="T16" s="17">
        <f>SUM(E16:G16)</f>
        <v>26</v>
      </c>
    </row>
    <row r="17" spans="1:20" ht="17.100000000000001" customHeight="1" x14ac:dyDescent="0.3">
      <c r="A17" s="203"/>
      <c r="B17" s="215"/>
      <c r="C17" s="72">
        <v>184</v>
      </c>
      <c r="D17" s="74" t="s">
        <v>13</v>
      </c>
      <c r="E17" s="75">
        <v>15</v>
      </c>
      <c r="F17" s="75"/>
      <c r="G17" s="75">
        <v>7</v>
      </c>
      <c r="H17" s="75">
        <v>9</v>
      </c>
      <c r="I17" s="75">
        <v>9</v>
      </c>
      <c r="J17" s="75">
        <v>13</v>
      </c>
      <c r="K17" s="75">
        <v>11</v>
      </c>
      <c r="L17" s="75">
        <v>9</v>
      </c>
      <c r="M17" s="75">
        <v>9</v>
      </c>
      <c r="N17" s="75">
        <v>9</v>
      </c>
      <c r="O17" s="75"/>
      <c r="P17" s="76"/>
      <c r="Q17" s="15">
        <f>IF(C17="","",SUM(E17:O17)-(P17))</f>
        <v>91</v>
      </c>
      <c r="R17" s="207">
        <f>SUM(Q15:Q18)+R16</f>
        <v>322</v>
      </c>
      <c r="S17" s="208"/>
      <c r="T17" s="17">
        <f>SUM(E17:G17)</f>
        <v>22</v>
      </c>
    </row>
    <row r="18" spans="1:20" ht="17.100000000000001" customHeight="1" x14ac:dyDescent="0.3">
      <c r="A18" s="203"/>
      <c r="B18" s="216"/>
      <c r="C18" s="72">
        <v>193</v>
      </c>
      <c r="D18" s="77" t="s">
        <v>14</v>
      </c>
      <c r="E18" s="70">
        <v>16</v>
      </c>
      <c r="F18" s="70"/>
      <c r="G18" s="70"/>
      <c r="H18" s="70">
        <v>9</v>
      </c>
      <c r="I18" s="70"/>
      <c r="J18" s="70">
        <v>12</v>
      </c>
      <c r="K18" s="70">
        <v>9</v>
      </c>
      <c r="L18" s="70">
        <v>8</v>
      </c>
      <c r="M18" s="70">
        <v>9</v>
      </c>
      <c r="N18" s="70">
        <v>10</v>
      </c>
      <c r="O18" s="70"/>
      <c r="P18" s="71"/>
      <c r="Q18" s="18">
        <f>IF(C18="","",SUM(E18:O18)-(P18))</f>
        <v>73</v>
      </c>
      <c r="R18" s="209"/>
      <c r="S18" s="210"/>
      <c r="T18" s="17">
        <f>SUM(E18:G18)</f>
        <v>16</v>
      </c>
    </row>
    <row r="19" spans="1:20" ht="17.100000000000001" customHeight="1" thickBot="1" x14ac:dyDescent="0.35">
      <c r="A19" s="204"/>
      <c r="B19" s="70"/>
      <c r="C19" s="213" t="s">
        <v>27</v>
      </c>
      <c r="D19" s="213"/>
      <c r="E19" s="70">
        <f>SUM(E15:E18)</f>
        <v>63</v>
      </c>
      <c r="F19" s="70">
        <f t="shared" ref="F19:O19" si="2">SUM(F15:F18)</f>
        <v>0</v>
      </c>
      <c r="G19" s="70">
        <f t="shared" si="2"/>
        <v>16</v>
      </c>
      <c r="H19" s="70">
        <f t="shared" si="2"/>
        <v>35</v>
      </c>
      <c r="I19" s="70">
        <f t="shared" si="2"/>
        <v>9</v>
      </c>
      <c r="J19" s="70">
        <f t="shared" si="2"/>
        <v>50</v>
      </c>
      <c r="K19" s="70">
        <f t="shared" si="2"/>
        <v>39</v>
      </c>
      <c r="L19" s="70">
        <f t="shared" si="2"/>
        <v>36</v>
      </c>
      <c r="M19" s="70">
        <f t="shared" si="2"/>
        <v>35</v>
      </c>
      <c r="N19" s="70">
        <f t="shared" si="2"/>
        <v>39</v>
      </c>
      <c r="O19" s="70">
        <f t="shared" si="2"/>
        <v>0</v>
      </c>
      <c r="P19" s="70">
        <f>SUM(P15:P18)</f>
        <v>0</v>
      </c>
      <c r="Q19" s="19"/>
      <c r="R19" s="211"/>
      <c r="S19" s="212"/>
      <c r="T19" s="20">
        <f>SUM(T15:T18)</f>
        <v>79</v>
      </c>
    </row>
    <row r="20" spans="1:20" ht="17.100000000000001" customHeight="1" x14ac:dyDescent="0.3">
      <c r="A20" s="230" t="s">
        <v>60</v>
      </c>
      <c r="B20" s="232" t="s">
        <v>61</v>
      </c>
      <c r="C20" s="78">
        <v>61</v>
      </c>
      <c r="D20" s="74" t="s">
        <v>11</v>
      </c>
      <c r="E20" s="79">
        <v>16</v>
      </c>
      <c r="F20" s="79">
        <v>10</v>
      </c>
      <c r="G20" s="79">
        <v>6</v>
      </c>
      <c r="H20" s="79">
        <v>9</v>
      </c>
      <c r="I20" s="79">
        <v>12</v>
      </c>
      <c r="J20" s="79">
        <v>13</v>
      </c>
      <c r="K20" s="79">
        <v>8</v>
      </c>
      <c r="L20" s="79">
        <v>10</v>
      </c>
      <c r="M20" s="79">
        <v>9</v>
      </c>
      <c r="N20" s="79">
        <v>7</v>
      </c>
      <c r="O20" s="79">
        <v>3</v>
      </c>
      <c r="P20" s="80"/>
      <c r="Q20" s="12">
        <f>IF(C20="","",SUM(E20:O20)-(P20))</f>
        <v>103</v>
      </c>
      <c r="R20" s="13" t="s">
        <v>18</v>
      </c>
      <c r="S20" s="205"/>
      <c r="T20" s="14">
        <f>SUM(E20:G20)</f>
        <v>32</v>
      </c>
    </row>
    <row r="21" spans="1:20" ht="17.100000000000001" customHeight="1" x14ac:dyDescent="0.3">
      <c r="A21" s="231"/>
      <c r="B21" s="215"/>
      <c r="C21" s="81">
        <v>210</v>
      </c>
      <c r="D21" s="74" t="s">
        <v>12</v>
      </c>
      <c r="E21" s="79">
        <v>15</v>
      </c>
      <c r="F21" s="79">
        <v>9</v>
      </c>
      <c r="G21" s="79"/>
      <c r="H21" s="79">
        <v>8</v>
      </c>
      <c r="I21" s="79">
        <v>12</v>
      </c>
      <c r="J21" s="79">
        <v>12</v>
      </c>
      <c r="K21" s="79">
        <v>10</v>
      </c>
      <c r="L21" s="79">
        <v>9</v>
      </c>
      <c r="M21" s="79">
        <v>9</v>
      </c>
      <c r="N21" s="79">
        <v>8</v>
      </c>
      <c r="O21" s="79"/>
      <c r="P21" s="80"/>
      <c r="Q21" s="15">
        <f>IF(C21="","",SUM(E21:O21)-(P21))</f>
        <v>92</v>
      </c>
      <c r="R21" s="16"/>
      <c r="S21" s="206"/>
      <c r="T21" s="17">
        <f>SUM(E21:G21)</f>
        <v>24</v>
      </c>
    </row>
    <row r="22" spans="1:20" ht="17.100000000000001" customHeight="1" x14ac:dyDescent="0.3">
      <c r="A22" s="231"/>
      <c r="B22" s="215"/>
      <c r="C22" s="81">
        <v>63</v>
      </c>
      <c r="D22" s="74" t="s">
        <v>13</v>
      </c>
      <c r="E22" s="79">
        <v>17</v>
      </c>
      <c r="F22" s="79"/>
      <c r="G22" s="79">
        <v>7</v>
      </c>
      <c r="H22" s="79">
        <v>9</v>
      </c>
      <c r="I22" s="79">
        <v>10</v>
      </c>
      <c r="J22" s="79">
        <v>13</v>
      </c>
      <c r="K22" s="79">
        <v>9</v>
      </c>
      <c r="L22" s="79">
        <v>10</v>
      </c>
      <c r="M22" s="79">
        <v>9</v>
      </c>
      <c r="N22" s="79">
        <v>8</v>
      </c>
      <c r="O22" s="79"/>
      <c r="P22" s="80"/>
      <c r="Q22" s="15">
        <f>IF(C22="","",SUM(E22:O22)-(P22))</f>
        <v>92</v>
      </c>
      <c r="R22" s="207">
        <f>SUM(Q20:Q23)+R21</f>
        <v>389</v>
      </c>
      <c r="S22" s="208"/>
      <c r="T22" s="17">
        <f>SUM(E22:G22)</f>
        <v>24</v>
      </c>
    </row>
    <row r="23" spans="1:20" ht="17.100000000000001" customHeight="1" x14ac:dyDescent="0.3">
      <c r="A23" s="231"/>
      <c r="B23" s="216"/>
      <c r="C23" s="81">
        <v>208</v>
      </c>
      <c r="D23" s="77" t="s">
        <v>14</v>
      </c>
      <c r="E23" s="82">
        <v>14</v>
      </c>
      <c r="F23" s="82">
        <v>10</v>
      </c>
      <c r="G23" s="82">
        <v>7</v>
      </c>
      <c r="H23" s="82">
        <v>8</v>
      </c>
      <c r="I23" s="82">
        <v>13</v>
      </c>
      <c r="J23" s="82">
        <v>12</v>
      </c>
      <c r="K23" s="82">
        <v>8</v>
      </c>
      <c r="L23" s="82">
        <v>9</v>
      </c>
      <c r="M23" s="82">
        <v>9</v>
      </c>
      <c r="N23" s="82">
        <v>9</v>
      </c>
      <c r="O23" s="82">
        <v>3</v>
      </c>
      <c r="P23" s="83"/>
      <c r="Q23" s="18">
        <f>IF(C23="","",SUM(E23:O23)-(P23))</f>
        <v>102</v>
      </c>
      <c r="R23" s="209"/>
      <c r="S23" s="210"/>
      <c r="T23" s="17">
        <f>SUM(E23:G23)</f>
        <v>31</v>
      </c>
    </row>
    <row r="24" spans="1:20" ht="17.100000000000001" customHeight="1" thickBot="1" x14ac:dyDescent="0.35">
      <c r="A24" s="204"/>
      <c r="B24" s="70"/>
      <c r="C24" s="213" t="s">
        <v>27</v>
      </c>
      <c r="D24" s="213"/>
      <c r="E24" s="70">
        <f>SUM(E20:E23)</f>
        <v>62</v>
      </c>
      <c r="F24" s="70">
        <f t="shared" ref="F24:O24" si="3">SUM(F20:F23)</f>
        <v>29</v>
      </c>
      <c r="G24" s="70">
        <f t="shared" si="3"/>
        <v>20</v>
      </c>
      <c r="H24" s="70">
        <f t="shared" si="3"/>
        <v>34</v>
      </c>
      <c r="I24" s="70">
        <f t="shared" si="3"/>
        <v>47</v>
      </c>
      <c r="J24" s="70">
        <f t="shared" si="3"/>
        <v>50</v>
      </c>
      <c r="K24" s="70">
        <f t="shared" si="3"/>
        <v>35</v>
      </c>
      <c r="L24" s="70">
        <f t="shared" si="3"/>
        <v>38</v>
      </c>
      <c r="M24" s="70">
        <f t="shared" si="3"/>
        <v>36</v>
      </c>
      <c r="N24" s="70">
        <f t="shared" si="3"/>
        <v>32</v>
      </c>
      <c r="O24" s="70">
        <f t="shared" si="3"/>
        <v>6</v>
      </c>
      <c r="P24" s="70">
        <f>SUM(P20:P23)</f>
        <v>0</v>
      </c>
      <c r="Q24" s="60"/>
      <c r="R24" s="209"/>
      <c r="S24" s="210"/>
      <c r="T24" s="61">
        <f>SUM(T20:T23)</f>
        <v>111</v>
      </c>
    </row>
    <row r="25" spans="1:20" ht="17.100000000000001" customHeight="1" x14ac:dyDescent="0.3">
      <c r="A25" s="202" t="s">
        <v>58</v>
      </c>
      <c r="B25" s="214" t="s">
        <v>59</v>
      </c>
      <c r="C25" s="72">
        <v>8</v>
      </c>
      <c r="D25" s="73" t="s">
        <v>11</v>
      </c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9"/>
      <c r="Q25" s="12">
        <f>IF(C25="","",SUM(E25:O25)-(P25))</f>
        <v>0</v>
      </c>
      <c r="R25" s="13" t="s">
        <v>18</v>
      </c>
      <c r="S25" s="205"/>
      <c r="T25" s="14">
        <f>SUM(E25:G25)</f>
        <v>0</v>
      </c>
    </row>
    <row r="26" spans="1:20" ht="17.100000000000001" customHeight="1" x14ac:dyDescent="0.3">
      <c r="A26" s="203"/>
      <c r="B26" s="215"/>
      <c r="C26" s="72">
        <v>19</v>
      </c>
      <c r="D26" s="74" t="s">
        <v>12</v>
      </c>
      <c r="E26" s="75">
        <v>24</v>
      </c>
      <c r="F26" s="75">
        <v>10</v>
      </c>
      <c r="G26" s="75">
        <v>6</v>
      </c>
      <c r="H26" s="75">
        <v>10</v>
      </c>
      <c r="I26" s="75">
        <v>12</v>
      </c>
      <c r="J26" s="75">
        <v>13</v>
      </c>
      <c r="K26" s="75">
        <v>9</v>
      </c>
      <c r="L26" s="75">
        <v>9</v>
      </c>
      <c r="M26" s="75">
        <v>8</v>
      </c>
      <c r="N26" s="75">
        <v>9</v>
      </c>
      <c r="O26" s="75">
        <v>5</v>
      </c>
      <c r="P26" s="76"/>
      <c r="Q26" s="15">
        <f>IF(C26="","",SUM(E26:O26)-(P26))</f>
        <v>115</v>
      </c>
      <c r="R26" s="16"/>
      <c r="S26" s="206"/>
      <c r="T26" s="17">
        <f>SUM(E26:G26)</f>
        <v>40</v>
      </c>
    </row>
    <row r="27" spans="1:20" ht="17.100000000000001" customHeight="1" x14ac:dyDescent="0.3">
      <c r="A27" s="203"/>
      <c r="B27" s="215"/>
      <c r="C27" s="72">
        <v>2</v>
      </c>
      <c r="D27" s="74" t="s">
        <v>13</v>
      </c>
      <c r="E27" s="75">
        <v>18</v>
      </c>
      <c r="F27" s="75"/>
      <c r="G27" s="75">
        <v>8</v>
      </c>
      <c r="H27" s="75">
        <v>9</v>
      </c>
      <c r="I27" s="75">
        <v>10</v>
      </c>
      <c r="J27" s="75">
        <v>12</v>
      </c>
      <c r="K27" s="75">
        <v>9</v>
      </c>
      <c r="L27" s="75">
        <v>9</v>
      </c>
      <c r="M27" s="75">
        <v>9</v>
      </c>
      <c r="N27" s="75">
        <v>10</v>
      </c>
      <c r="O27" s="75"/>
      <c r="P27" s="76"/>
      <c r="Q27" s="15">
        <f>IF(C27="","",SUM(E27:O27)-(P27))</f>
        <v>94</v>
      </c>
      <c r="R27" s="207">
        <f>SUM(Q25:Q28)+R26</f>
        <v>320</v>
      </c>
      <c r="S27" s="208"/>
      <c r="T27" s="17">
        <f>SUM(E27:G27)</f>
        <v>26</v>
      </c>
    </row>
    <row r="28" spans="1:20" ht="17.100000000000001" customHeight="1" x14ac:dyDescent="0.3">
      <c r="A28" s="203"/>
      <c r="B28" s="216"/>
      <c r="C28" s="72">
        <v>34</v>
      </c>
      <c r="D28" s="77" t="s">
        <v>14</v>
      </c>
      <c r="E28" s="70">
        <v>22</v>
      </c>
      <c r="F28" s="70">
        <v>9</v>
      </c>
      <c r="G28" s="70">
        <v>6</v>
      </c>
      <c r="H28" s="70">
        <v>10</v>
      </c>
      <c r="I28" s="70">
        <v>10</v>
      </c>
      <c r="J28" s="70">
        <v>14</v>
      </c>
      <c r="K28" s="70">
        <v>9</v>
      </c>
      <c r="L28" s="70">
        <v>9</v>
      </c>
      <c r="M28" s="70">
        <v>10</v>
      </c>
      <c r="N28" s="70">
        <v>9</v>
      </c>
      <c r="O28" s="70">
        <v>3</v>
      </c>
      <c r="P28" s="71"/>
      <c r="Q28" s="18">
        <f>IF(C28="","",SUM(E28:O28)-(P28))</f>
        <v>111</v>
      </c>
      <c r="R28" s="209"/>
      <c r="S28" s="210"/>
      <c r="T28" s="17">
        <f>SUM(E28:G28)</f>
        <v>37</v>
      </c>
    </row>
    <row r="29" spans="1:20" ht="17.100000000000001" customHeight="1" thickBot="1" x14ac:dyDescent="0.35">
      <c r="A29" s="204"/>
      <c r="B29" s="70"/>
      <c r="C29" s="213" t="s">
        <v>27</v>
      </c>
      <c r="D29" s="213"/>
      <c r="E29" s="70">
        <f>SUM(E25:E28)</f>
        <v>64</v>
      </c>
      <c r="F29" s="70">
        <f t="shared" ref="F29:O29" si="4">SUM(F25:F28)</f>
        <v>19</v>
      </c>
      <c r="G29" s="70">
        <f t="shared" si="4"/>
        <v>20</v>
      </c>
      <c r="H29" s="70">
        <f t="shared" si="4"/>
        <v>29</v>
      </c>
      <c r="I29" s="70">
        <f t="shared" si="4"/>
        <v>32</v>
      </c>
      <c r="J29" s="70">
        <f t="shared" si="4"/>
        <v>39</v>
      </c>
      <c r="K29" s="70">
        <f t="shared" si="4"/>
        <v>27</v>
      </c>
      <c r="L29" s="70">
        <f t="shared" si="4"/>
        <v>27</v>
      </c>
      <c r="M29" s="70">
        <f t="shared" si="4"/>
        <v>27</v>
      </c>
      <c r="N29" s="70">
        <f t="shared" si="4"/>
        <v>28</v>
      </c>
      <c r="O29" s="70">
        <f t="shared" si="4"/>
        <v>8</v>
      </c>
      <c r="P29" s="70">
        <f>SUM(P25:P28)</f>
        <v>0</v>
      </c>
      <c r="Q29" s="19"/>
      <c r="R29" s="211"/>
      <c r="S29" s="212"/>
      <c r="T29" s="20">
        <f>SUM(T25:T28)</f>
        <v>103</v>
      </c>
    </row>
    <row r="30" spans="1:20" ht="17.100000000000001" customHeight="1" x14ac:dyDescent="0.3">
      <c r="A30" s="202" t="s">
        <v>60</v>
      </c>
      <c r="B30" s="214" t="s">
        <v>61</v>
      </c>
      <c r="C30" s="72">
        <v>7</v>
      </c>
      <c r="D30" s="73" t="s">
        <v>11</v>
      </c>
      <c r="E30" s="68">
        <v>12</v>
      </c>
      <c r="F30" s="68">
        <v>9</v>
      </c>
      <c r="G30" s="68">
        <v>9</v>
      </c>
      <c r="H30" s="68">
        <v>9</v>
      </c>
      <c r="I30" s="68">
        <v>10</v>
      </c>
      <c r="J30" s="68">
        <v>12</v>
      </c>
      <c r="K30" s="68">
        <v>9</v>
      </c>
      <c r="L30" s="68">
        <v>9</v>
      </c>
      <c r="M30" s="68">
        <v>9</v>
      </c>
      <c r="N30" s="68">
        <v>8</v>
      </c>
      <c r="O30" s="68"/>
      <c r="P30" s="69"/>
      <c r="Q30" s="12">
        <f>IF(C30="","",SUM(E30:O30)-(P30))</f>
        <v>96</v>
      </c>
      <c r="R30" s="13" t="s">
        <v>18</v>
      </c>
      <c r="S30" s="226"/>
      <c r="T30" s="14">
        <f>SUM(E30:G30)</f>
        <v>30</v>
      </c>
    </row>
    <row r="31" spans="1:20" ht="17.100000000000001" customHeight="1" x14ac:dyDescent="0.3">
      <c r="A31" s="203"/>
      <c r="B31" s="215"/>
      <c r="C31" s="72">
        <v>12</v>
      </c>
      <c r="D31" s="74" t="s">
        <v>12</v>
      </c>
      <c r="E31" s="75">
        <v>12</v>
      </c>
      <c r="F31" s="75"/>
      <c r="G31" s="75">
        <v>8</v>
      </c>
      <c r="H31" s="75">
        <v>10</v>
      </c>
      <c r="I31" s="75">
        <v>9</v>
      </c>
      <c r="J31" s="75">
        <v>13</v>
      </c>
      <c r="K31" s="75">
        <v>10</v>
      </c>
      <c r="L31" s="75">
        <v>10</v>
      </c>
      <c r="M31" s="75">
        <v>9</v>
      </c>
      <c r="N31" s="75">
        <v>10</v>
      </c>
      <c r="O31" s="75"/>
      <c r="P31" s="76"/>
      <c r="Q31" s="15">
        <f>IF(C31="","",SUM(E31:O31)-(P31))</f>
        <v>91</v>
      </c>
      <c r="R31" s="16"/>
      <c r="S31" s="227"/>
      <c r="T31" s="17">
        <f>SUM(E31:G31)</f>
        <v>20</v>
      </c>
    </row>
    <row r="32" spans="1:20" ht="17.100000000000001" customHeight="1" x14ac:dyDescent="0.3">
      <c r="A32" s="203"/>
      <c r="B32" s="215"/>
      <c r="C32" s="72">
        <v>189</v>
      </c>
      <c r="D32" s="74" t="s">
        <v>13</v>
      </c>
      <c r="E32" s="75">
        <v>13</v>
      </c>
      <c r="F32" s="75">
        <v>10</v>
      </c>
      <c r="G32" s="75">
        <v>7</v>
      </c>
      <c r="H32" s="75">
        <v>8</v>
      </c>
      <c r="I32" s="75">
        <v>10</v>
      </c>
      <c r="J32" s="75">
        <v>12</v>
      </c>
      <c r="K32" s="75">
        <v>8</v>
      </c>
      <c r="L32" s="75">
        <v>9</v>
      </c>
      <c r="M32" s="75">
        <v>10</v>
      </c>
      <c r="N32" s="75">
        <v>8</v>
      </c>
      <c r="O32" s="75"/>
      <c r="P32" s="76"/>
      <c r="Q32" s="15">
        <f>IF(C32="","",SUM(E32:O32)-(P32))</f>
        <v>95</v>
      </c>
      <c r="R32" s="207">
        <f>SUM(Q30:Q33)+R31</f>
        <v>375</v>
      </c>
      <c r="S32" s="208"/>
      <c r="T32" s="17">
        <f>SUM(E32:G32)</f>
        <v>30</v>
      </c>
    </row>
    <row r="33" spans="1:20" ht="17.100000000000001" customHeight="1" x14ac:dyDescent="0.3">
      <c r="A33" s="203"/>
      <c r="B33" s="216"/>
      <c r="C33" s="72">
        <v>6</v>
      </c>
      <c r="D33" s="77" t="s">
        <v>14</v>
      </c>
      <c r="E33" s="70">
        <v>13</v>
      </c>
      <c r="F33" s="70"/>
      <c r="G33" s="70">
        <v>8</v>
      </c>
      <c r="H33" s="70">
        <v>9</v>
      </c>
      <c r="I33" s="70">
        <v>11</v>
      </c>
      <c r="J33" s="70">
        <v>13</v>
      </c>
      <c r="K33" s="70">
        <v>10</v>
      </c>
      <c r="L33" s="70">
        <v>10</v>
      </c>
      <c r="M33" s="70">
        <v>9</v>
      </c>
      <c r="N33" s="70">
        <v>10</v>
      </c>
      <c r="O33" s="70"/>
      <c r="P33" s="71"/>
      <c r="Q33" s="18">
        <f>IF(C33="","",SUM(E33:O33)-(P33))</f>
        <v>93</v>
      </c>
      <c r="R33" s="209"/>
      <c r="S33" s="210"/>
      <c r="T33" s="17">
        <f>SUM(E33:G33)</f>
        <v>21</v>
      </c>
    </row>
    <row r="34" spans="1:20" ht="17.100000000000001" customHeight="1" thickBot="1" x14ac:dyDescent="0.35">
      <c r="A34" s="204"/>
      <c r="B34" s="70"/>
      <c r="C34" s="213" t="s">
        <v>27</v>
      </c>
      <c r="D34" s="213"/>
      <c r="E34" s="70">
        <f>SUM(E30:E33)</f>
        <v>50</v>
      </c>
      <c r="F34" s="70">
        <f t="shared" ref="F34:O34" si="5">SUM(F30:F33)</f>
        <v>19</v>
      </c>
      <c r="G34" s="70">
        <f t="shared" si="5"/>
        <v>32</v>
      </c>
      <c r="H34" s="70">
        <f t="shared" si="5"/>
        <v>36</v>
      </c>
      <c r="I34" s="70">
        <f t="shared" si="5"/>
        <v>40</v>
      </c>
      <c r="J34" s="70">
        <f t="shared" si="5"/>
        <v>50</v>
      </c>
      <c r="K34" s="70">
        <f t="shared" si="5"/>
        <v>37</v>
      </c>
      <c r="L34" s="70">
        <f t="shared" si="5"/>
        <v>38</v>
      </c>
      <c r="M34" s="70">
        <f t="shared" si="5"/>
        <v>37</v>
      </c>
      <c r="N34" s="70">
        <f t="shared" si="5"/>
        <v>36</v>
      </c>
      <c r="O34" s="70">
        <f t="shared" si="5"/>
        <v>0</v>
      </c>
      <c r="P34" s="70">
        <f>SUM(P30:P33)</f>
        <v>0</v>
      </c>
      <c r="Q34" s="19"/>
      <c r="R34" s="211"/>
      <c r="S34" s="212"/>
      <c r="T34" s="20">
        <f>SUM(T30:T33)</f>
        <v>101</v>
      </c>
    </row>
    <row r="35" spans="1:20" ht="17.100000000000001" customHeight="1" x14ac:dyDescent="0.3">
      <c r="A35" s="202" t="s">
        <v>56</v>
      </c>
      <c r="B35" s="214" t="s">
        <v>57</v>
      </c>
      <c r="C35" s="72">
        <v>39</v>
      </c>
      <c r="D35" s="73" t="s">
        <v>11</v>
      </c>
      <c r="E35" s="68">
        <v>14</v>
      </c>
      <c r="F35" s="68">
        <v>10</v>
      </c>
      <c r="G35" s="68"/>
      <c r="H35" s="68">
        <v>10</v>
      </c>
      <c r="I35" s="68">
        <v>11</v>
      </c>
      <c r="J35" s="68">
        <v>14</v>
      </c>
      <c r="K35" s="68">
        <v>8</v>
      </c>
      <c r="L35" s="68">
        <v>9</v>
      </c>
      <c r="M35" s="68">
        <v>12</v>
      </c>
      <c r="N35" s="68">
        <v>12</v>
      </c>
      <c r="O35" s="68">
        <v>3</v>
      </c>
      <c r="P35" s="69"/>
      <c r="Q35" s="12">
        <f>IF(C35="","",SUM(E35:O35)-(P35))</f>
        <v>103</v>
      </c>
      <c r="R35" s="13" t="s">
        <v>18</v>
      </c>
      <c r="S35" s="226"/>
      <c r="T35" s="14">
        <f>SUM(E35:G35)</f>
        <v>24</v>
      </c>
    </row>
    <row r="36" spans="1:20" ht="16.2" customHeight="1" x14ac:dyDescent="0.3">
      <c r="A36" s="203"/>
      <c r="B36" s="215"/>
      <c r="C36" s="72">
        <v>7</v>
      </c>
      <c r="D36" s="74" t="s">
        <v>12</v>
      </c>
      <c r="E36" s="75">
        <v>12</v>
      </c>
      <c r="F36" s="75"/>
      <c r="G36" s="75"/>
      <c r="H36" s="75">
        <v>8</v>
      </c>
      <c r="I36" s="75">
        <v>10</v>
      </c>
      <c r="J36" s="75">
        <v>13</v>
      </c>
      <c r="K36" s="75">
        <v>9</v>
      </c>
      <c r="L36" s="75">
        <v>9</v>
      </c>
      <c r="M36" s="75">
        <v>9</v>
      </c>
      <c r="N36" s="75">
        <v>10</v>
      </c>
      <c r="O36" s="75"/>
      <c r="P36" s="76"/>
      <c r="Q36" s="15">
        <f>IF(C36="","",SUM(E36:O36)-(P36))</f>
        <v>80</v>
      </c>
      <c r="R36" s="16"/>
      <c r="S36" s="227"/>
      <c r="T36" s="17">
        <f>SUM(E36:G36)</f>
        <v>12</v>
      </c>
    </row>
    <row r="37" spans="1:20" ht="17.100000000000001" customHeight="1" x14ac:dyDescent="0.3">
      <c r="A37" s="203"/>
      <c r="B37" s="215"/>
      <c r="C37" s="72">
        <v>55</v>
      </c>
      <c r="D37" s="74" t="s">
        <v>13</v>
      </c>
      <c r="E37" s="75">
        <v>17</v>
      </c>
      <c r="F37" s="75">
        <v>10</v>
      </c>
      <c r="G37" s="75">
        <v>6</v>
      </c>
      <c r="H37" s="75">
        <v>11</v>
      </c>
      <c r="I37" s="75"/>
      <c r="J37" s="75">
        <v>13</v>
      </c>
      <c r="K37" s="75">
        <v>9</v>
      </c>
      <c r="L37" s="75">
        <v>9</v>
      </c>
      <c r="M37" s="75">
        <v>9</v>
      </c>
      <c r="N37" s="75">
        <v>11</v>
      </c>
      <c r="O37" s="75"/>
      <c r="P37" s="76"/>
      <c r="Q37" s="15">
        <f>IF(C37="","",SUM(E37:O37)-(P37))</f>
        <v>95</v>
      </c>
      <c r="R37" s="207">
        <f>SUM(Q35:Q38)+R36</f>
        <v>385</v>
      </c>
      <c r="S37" s="208"/>
      <c r="T37" s="17">
        <f>SUM(E37:G37)</f>
        <v>33</v>
      </c>
    </row>
    <row r="38" spans="1:20" ht="17.100000000000001" customHeight="1" x14ac:dyDescent="0.3">
      <c r="A38" s="203"/>
      <c r="B38" s="216"/>
      <c r="C38" s="72">
        <v>18</v>
      </c>
      <c r="D38" s="77" t="s">
        <v>14</v>
      </c>
      <c r="E38" s="70">
        <v>15</v>
      </c>
      <c r="F38" s="70">
        <v>9</v>
      </c>
      <c r="G38" s="70">
        <v>6</v>
      </c>
      <c r="H38" s="70">
        <v>10</v>
      </c>
      <c r="I38" s="70">
        <v>13</v>
      </c>
      <c r="J38" s="70">
        <v>12</v>
      </c>
      <c r="K38" s="70">
        <v>9</v>
      </c>
      <c r="L38" s="70">
        <v>10</v>
      </c>
      <c r="M38" s="70">
        <v>9</v>
      </c>
      <c r="N38" s="70">
        <v>11</v>
      </c>
      <c r="O38" s="70">
        <v>3</v>
      </c>
      <c r="P38" s="71"/>
      <c r="Q38" s="18">
        <f>IF(C38="","",SUM(E38:O38)-(P38))</f>
        <v>107</v>
      </c>
      <c r="R38" s="209"/>
      <c r="S38" s="210"/>
      <c r="T38" s="17">
        <f>SUM(E38:G38)</f>
        <v>30</v>
      </c>
    </row>
    <row r="39" spans="1:20" ht="17.100000000000001" customHeight="1" thickBot="1" x14ac:dyDescent="0.35">
      <c r="A39" s="204"/>
      <c r="B39" s="70"/>
      <c r="C39" s="213" t="s">
        <v>27</v>
      </c>
      <c r="D39" s="213"/>
      <c r="E39" s="70">
        <f>SUM(E35:E38)</f>
        <v>58</v>
      </c>
      <c r="F39" s="70">
        <f t="shared" ref="F39:O39" si="6">SUM(F35:F38)</f>
        <v>29</v>
      </c>
      <c r="G39" s="70">
        <f t="shared" si="6"/>
        <v>12</v>
      </c>
      <c r="H39" s="70">
        <f t="shared" si="6"/>
        <v>39</v>
      </c>
      <c r="I39" s="70">
        <f t="shared" si="6"/>
        <v>34</v>
      </c>
      <c r="J39" s="70">
        <f t="shared" si="6"/>
        <v>52</v>
      </c>
      <c r="K39" s="70">
        <f t="shared" si="6"/>
        <v>35</v>
      </c>
      <c r="L39" s="70">
        <f t="shared" si="6"/>
        <v>37</v>
      </c>
      <c r="M39" s="70">
        <f t="shared" si="6"/>
        <v>39</v>
      </c>
      <c r="N39" s="70">
        <f t="shared" si="6"/>
        <v>44</v>
      </c>
      <c r="O39" s="70">
        <f t="shared" si="6"/>
        <v>6</v>
      </c>
      <c r="P39" s="70">
        <f>SUM(P35:P38)</f>
        <v>0</v>
      </c>
      <c r="Q39" s="19"/>
      <c r="R39" s="211"/>
      <c r="S39" s="212"/>
      <c r="T39" s="20">
        <f>SUM(T35:T38)</f>
        <v>99</v>
      </c>
    </row>
    <row r="40" spans="1:20" ht="17.100000000000001" customHeight="1" x14ac:dyDescent="0.3">
      <c r="A40" s="202" t="s">
        <v>62</v>
      </c>
      <c r="B40" s="214" t="s">
        <v>63</v>
      </c>
      <c r="C40" s="72">
        <v>129</v>
      </c>
      <c r="D40" s="73" t="s">
        <v>11</v>
      </c>
      <c r="E40" s="68"/>
      <c r="F40" s="68"/>
      <c r="G40" s="68">
        <v>6</v>
      </c>
      <c r="H40" s="68">
        <v>9</v>
      </c>
      <c r="I40" s="68"/>
      <c r="J40" s="68">
        <v>11</v>
      </c>
      <c r="K40" s="68">
        <v>10</v>
      </c>
      <c r="L40" s="68">
        <v>9</v>
      </c>
      <c r="M40" s="68">
        <v>9</v>
      </c>
      <c r="N40" s="68">
        <v>6</v>
      </c>
      <c r="O40" s="68"/>
      <c r="P40" s="69"/>
      <c r="Q40" s="12">
        <f>IF(C40="","",SUM(E40:O40)-(P40))</f>
        <v>60</v>
      </c>
      <c r="R40" s="13" t="s">
        <v>18</v>
      </c>
      <c r="S40" s="226"/>
      <c r="T40" s="14">
        <f>SUM(E40:G40)</f>
        <v>6</v>
      </c>
    </row>
    <row r="41" spans="1:20" ht="17.100000000000001" customHeight="1" x14ac:dyDescent="0.3">
      <c r="A41" s="203"/>
      <c r="B41" s="215"/>
      <c r="C41" s="72">
        <v>116</v>
      </c>
      <c r="D41" s="74" t="s">
        <v>12</v>
      </c>
      <c r="E41" s="75"/>
      <c r="F41" s="75"/>
      <c r="G41" s="75">
        <v>6</v>
      </c>
      <c r="H41" s="75">
        <v>8</v>
      </c>
      <c r="I41" s="75"/>
      <c r="J41" s="75">
        <v>12</v>
      </c>
      <c r="K41" s="75">
        <v>7</v>
      </c>
      <c r="L41" s="75">
        <v>9</v>
      </c>
      <c r="M41" s="75">
        <v>8</v>
      </c>
      <c r="N41" s="75">
        <v>6</v>
      </c>
      <c r="O41" s="75"/>
      <c r="P41" s="76"/>
      <c r="Q41" s="15">
        <f>IF(C41="","",SUM(E41:O41)-(P41))</f>
        <v>56</v>
      </c>
      <c r="R41" s="16"/>
      <c r="S41" s="227"/>
      <c r="T41" s="17">
        <f>SUM(E41:G41)</f>
        <v>6</v>
      </c>
    </row>
    <row r="42" spans="1:20" ht="17.100000000000001" customHeight="1" x14ac:dyDescent="0.3">
      <c r="A42" s="203"/>
      <c r="B42" s="215"/>
      <c r="C42" s="72">
        <v>114</v>
      </c>
      <c r="D42" s="74" t="s">
        <v>13</v>
      </c>
      <c r="E42" s="75">
        <v>12</v>
      </c>
      <c r="F42" s="75">
        <v>9</v>
      </c>
      <c r="G42" s="75">
        <v>6</v>
      </c>
      <c r="H42" s="75">
        <v>8</v>
      </c>
      <c r="I42" s="75"/>
      <c r="J42" s="75">
        <v>12</v>
      </c>
      <c r="K42" s="75">
        <v>9</v>
      </c>
      <c r="L42" s="75">
        <v>8</v>
      </c>
      <c r="M42" s="75">
        <v>9</v>
      </c>
      <c r="N42" s="75">
        <v>9</v>
      </c>
      <c r="O42" s="75"/>
      <c r="P42" s="76"/>
      <c r="Q42" s="15">
        <f>IF(C42="","",SUM(E42:O42)-(P42))</f>
        <v>82</v>
      </c>
      <c r="R42" s="207">
        <f>SUM(Q40:Q43)+R41</f>
        <v>256</v>
      </c>
      <c r="S42" s="208"/>
      <c r="T42" s="17">
        <f>SUM(E42:G42)</f>
        <v>27</v>
      </c>
    </row>
    <row r="43" spans="1:20" ht="17.100000000000001" customHeight="1" x14ac:dyDescent="0.3">
      <c r="A43" s="203"/>
      <c r="B43" s="216"/>
      <c r="C43" s="72">
        <v>64</v>
      </c>
      <c r="D43" s="77" t="s">
        <v>14</v>
      </c>
      <c r="E43" s="70"/>
      <c r="F43" s="70"/>
      <c r="G43" s="70">
        <v>6</v>
      </c>
      <c r="H43" s="70">
        <v>9</v>
      </c>
      <c r="I43" s="70"/>
      <c r="J43" s="70">
        <v>10</v>
      </c>
      <c r="K43" s="70">
        <v>8</v>
      </c>
      <c r="L43" s="70">
        <v>9</v>
      </c>
      <c r="M43" s="70">
        <v>9</v>
      </c>
      <c r="N43" s="70">
        <v>7</v>
      </c>
      <c r="O43" s="70"/>
      <c r="P43" s="71"/>
      <c r="Q43" s="18">
        <f>IF(C43="","",SUM(E43:O43)-(P43))</f>
        <v>58</v>
      </c>
      <c r="R43" s="209"/>
      <c r="S43" s="210"/>
      <c r="T43" s="17">
        <f>SUM(E43:G43)</f>
        <v>6</v>
      </c>
    </row>
    <row r="44" spans="1:20" ht="17.100000000000001" customHeight="1" thickBot="1" x14ac:dyDescent="0.35">
      <c r="A44" s="204"/>
      <c r="B44" s="70"/>
      <c r="C44" s="213" t="s">
        <v>27</v>
      </c>
      <c r="D44" s="213"/>
      <c r="E44" s="70">
        <f>SUM(E40:E43)</f>
        <v>12</v>
      </c>
      <c r="F44" s="70">
        <f t="shared" ref="F44:O44" si="7">SUM(F40:F43)</f>
        <v>9</v>
      </c>
      <c r="G44" s="70">
        <f t="shared" si="7"/>
        <v>24</v>
      </c>
      <c r="H44" s="70">
        <f t="shared" si="7"/>
        <v>34</v>
      </c>
      <c r="I44" s="70">
        <f t="shared" si="7"/>
        <v>0</v>
      </c>
      <c r="J44" s="70">
        <f t="shared" si="7"/>
        <v>45</v>
      </c>
      <c r="K44" s="70">
        <f t="shared" si="7"/>
        <v>34</v>
      </c>
      <c r="L44" s="70">
        <f t="shared" si="7"/>
        <v>35</v>
      </c>
      <c r="M44" s="70">
        <f t="shared" si="7"/>
        <v>35</v>
      </c>
      <c r="N44" s="70">
        <f t="shared" si="7"/>
        <v>28</v>
      </c>
      <c r="O44" s="70">
        <f t="shared" si="7"/>
        <v>0</v>
      </c>
      <c r="P44" s="70">
        <f>SUM(P40:P43)</f>
        <v>0</v>
      </c>
      <c r="Q44" s="19"/>
      <c r="R44" s="211"/>
      <c r="S44" s="212"/>
      <c r="T44" s="20">
        <f>SUM(T40:T43)</f>
        <v>45</v>
      </c>
    </row>
    <row r="45" spans="1:20" ht="17.100000000000001" customHeight="1" x14ac:dyDescent="0.3">
      <c r="A45" s="202" t="s">
        <v>52</v>
      </c>
      <c r="B45" s="214" t="s">
        <v>53</v>
      </c>
      <c r="C45" s="72">
        <v>22</v>
      </c>
      <c r="D45" s="73" t="s">
        <v>11</v>
      </c>
      <c r="E45" s="68">
        <v>21</v>
      </c>
      <c r="F45" s="68"/>
      <c r="G45" s="68"/>
      <c r="H45" s="68">
        <v>9</v>
      </c>
      <c r="I45" s="68">
        <v>11</v>
      </c>
      <c r="J45" s="68">
        <v>12</v>
      </c>
      <c r="K45" s="68">
        <v>9</v>
      </c>
      <c r="L45" s="68">
        <v>10</v>
      </c>
      <c r="M45" s="68">
        <v>12</v>
      </c>
      <c r="N45" s="68">
        <v>6</v>
      </c>
      <c r="O45" s="68"/>
      <c r="P45" s="69"/>
      <c r="Q45" s="12">
        <f>IF(C45="","",SUM(E45:O45)-(P45))</f>
        <v>90</v>
      </c>
      <c r="R45" s="13" t="s">
        <v>18</v>
      </c>
      <c r="S45" s="226"/>
      <c r="T45" s="14">
        <f>SUM(E45:G45)</f>
        <v>21</v>
      </c>
    </row>
    <row r="46" spans="1:20" ht="17.100000000000001" customHeight="1" x14ac:dyDescent="0.3">
      <c r="A46" s="203"/>
      <c r="B46" s="215"/>
      <c r="C46" s="72">
        <v>20</v>
      </c>
      <c r="D46" s="74" t="s">
        <v>12</v>
      </c>
      <c r="E46" s="75">
        <v>24</v>
      </c>
      <c r="F46" s="75">
        <v>13</v>
      </c>
      <c r="G46" s="75"/>
      <c r="H46" s="75">
        <v>11</v>
      </c>
      <c r="I46" s="75">
        <v>10</v>
      </c>
      <c r="J46" s="75">
        <v>13</v>
      </c>
      <c r="K46" s="75">
        <v>9</v>
      </c>
      <c r="L46" s="75">
        <v>9</v>
      </c>
      <c r="M46" s="75">
        <v>8</v>
      </c>
      <c r="N46" s="75">
        <v>6</v>
      </c>
      <c r="O46" s="75">
        <v>3</v>
      </c>
      <c r="P46" s="76"/>
      <c r="Q46" s="15">
        <f>IF(C46="","",SUM(E46:O46)-(P46))</f>
        <v>106</v>
      </c>
      <c r="R46" s="16"/>
      <c r="S46" s="227"/>
      <c r="T46" s="17">
        <f>SUM(E46:G46)</f>
        <v>37</v>
      </c>
    </row>
    <row r="47" spans="1:20" ht="17.100000000000001" customHeight="1" x14ac:dyDescent="0.3">
      <c r="A47" s="203"/>
      <c r="B47" s="215"/>
      <c r="C47" s="72">
        <v>16</v>
      </c>
      <c r="D47" s="74" t="s">
        <v>13</v>
      </c>
      <c r="E47" s="75">
        <v>18</v>
      </c>
      <c r="F47" s="75"/>
      <c r="G47" s="75"/>
      <c r="H47" s="75">
        <v>9</v>
      </c>
      <c r="I47" s="75"/>
      <c r="J47" s="75">
        <v>12</v>
      </c>
      <c r="K47" s="75">
        <v>7</v>
      </c>
      <c r="L47" s="75">
        <v>6</v>
      </c>
      <c r="M47" s="75">
        <v>6</v>
      </c>
      <c r="N47" s="75">
        <v>6</v>
      </c>
      <c r="O47" s="75"/>
      <c r="P47" s="76"/>
      <c r="Q47" s="15">
        <f>IF(C47="","",SUM(E47:O47)-(P47))</f>
        <v>64</v>
      </c>
      <c r="R47" s="207">
        <f>SUM(Q45:Q48)+R46</f>
        <v>367</v>
      </c>
      <c r="S47" s="208"/>
      <c r="T47" s="17">
        <f>SUM(E47:G47)</f>
        <v>18</v>
      </c>
    </row>
    <row r="48" spans="1:20" ht="17.100000000000001" customHeight="1" x14ac:dyDescent="0.3">
      <c r="A48" s="203"/>
      <c r="B48" s="216"/>
      <c r="C48" s="72">
        <v>1</v>
      </c>
      <c r="D48" s="77" t="s">
        <v>14</v>
      </c>
      <c r="E48" s="70">
        <v>17</v>
      </c>
      <c r="F48" s="70">
        <v>11</v>
      </c>
      <c r="G48" s="70">
        <v>7</v>
      </c>
      <c r="H48" s="70">
        <v>11</v>
      </c>
      <c r="I48" s="70">
        <v>10</v>
      </c>
      <c r="J48" s="70">
        <v>13</v>
      </c>
      <c r="K48" s="70">
        <v>9</v>
      </c>
      <c r="L48" s="70">
        <v>9</v>
      </c>
      <c r="M48" s="70">
        <v>9</v>
      </c>
      <c r="N48" s="70">
        <v>8</v>
      </c>
      <c r="O48" s="70">
        <v>3</v>
      </c>
      <c r="P48" s="71"/>
      <c r="Q48" s="18">
        <f>IF(C48="","",SUM(E48:O48)-(P48))</f>
        <v>107</v>
      </c>
      <c r="R48" s="209"/>
      <c r="S48" s="210"/>
      <c r="T48" s="17">
        <f>SUM(E48:G48)</f>
        <v>35</v>
      </c>
    </row>
    <row r="49" spans="1:20" ht="16.8" customHeight="1" thickBot="1" x14ac:dyDescent="0.35">
      <c r="A49" s="204"/>
      <c r="B49" s="70"/>
      <c r="C49" s="213" t="s">
        <v>27</v>
      </c>
      <c r="D49" s="213"/>
      <c r="E49" s="70">
        <f>SUM(E45:E48)</f>
        <v>80</v>
      </c>
      <c r="F49" s="70">
        <f t="shared" ref="F49:O49" si="8">SUM(F45:F48)</f>
        <v>24</v>
      </c>
      <c r="G49" s="70">
        <f t="shared" si="8"/>
        <v>7</v>
      </c>
      <c r="H49" s="70">
        <f t="shared" si="8"/>
        <v>40</v>
      </c>
      <c r="I49" s="70">
        <f t="shared" si="8"/>
        <v>31</v>
      </c>
      <c r="J49" s="70">
        <f t="shared" si="8"/>
        <v>50</v>
      </c>
      <c r="K49" s="70">
        <f t="shared" si="8"/>
        <v>34</v>
      </c>
      <c r="L49" s="70">
        <f t="shared" si="8"/>
        <v>34</v>
      </c>
      <c r="M49" s="70">
        <f t="shared" si="8"/>
        <v>35</v>
      </c>
      <c r="N49" s="70">
        <f t="shared" si="8"/>
        <v>26</v>
      </c>
      <c r="O49" s="70">
        <f t="shared" si="8"/>
        <v>6</v>
      </c>
      <c r="P49" s="70">
        <f>SUM(P45:P48)</f>
        <v>0</v>
      </c>
      <c r="Q49" s="19"/>
      <c r="R49" s="211"/>
      <c r="S49" s="212"/>
      <c r="T49" s="20">
        <f>SUM(T45:T48)</f>
        <v>111</v>
      </c>
    </row>
    <row r="50" spans="1:20" ht="17.100000000000001" customHeight="1" x14ac:dyDescent="0.3">
      <c r="A50" s="202" t="s">
        <v>50</v>
      </c>
      <c r="B50" s="214" t="s">
        <v>51</v>
      </c>
      <c r="C50" s="72">
        <v>43</v>
      </c>
      <c r="D50" s="73" t="s">
        <v>11</v>
      </c>
      <c r="E50" s="68">
        <v>12</v>
      </c>
      <c r="F50" s="68">
        <v>9</v>
      </c>
      <c r="G50" s="68">
        <v>9</v>
      </c>
      <c r="H50" s="68">
        <v>9</v>
      </c>
      <c r="I50" s="68">
        <v>12</v>
      </c>
      <c r="J50" s="68">
        <v>11</v>
      </c>
      <c r="K50" s="68">
        <v>7</v>
      </c>
      <c r="L50" s="68">
        <v>8</v>
      </c>
      <c r="M50" s="68">
        <v>8</v>
      </c>
      <c r="N50" s="68">
        <v>9</v>
      </c>
      <c r="O50" s="68"/>
      <c r="P50" s="69"/>
      <c r="Q50" s="12">
        <f>IF(C50="","",SUM(E50:O50)-(P50))</f>
        <v>94</v>
      </c>
      <c r="R50" s="13" t="s">
        <v>18</v>
      </c>
      <c r="S50" s="226"/>
      <c r="T50" s="14">
        <f>SUM(E50:G50)</f>
        <v>30</v>
      </c>
    </row>
    <row r="51" spans="1:20" ht="17.100000000000001" customHeight="1" x14ac:dyDescent="0.3">
      <c r="A51" s="203"/>
      <c r="B51" s="215"/>
      <c r="C51" s="72">
        <v>44</v>
      </c>
      <c r="D51" s="74" t="s">
        <v>12</v>
      </c>
      <c r="E51" s="75">
        <v>17</v>
      </c>
      <c r="F51" s="75">
        <v>12</v>
      </c>
      <c r="G51" s="75">
        <v>6</v>
      </c>
      <c r="H51" s="75">
        <v>10</v>
      </c>
      <c r="I51" s="75">
        <v>13</v>
      </c>
      <c r="J51" s="75">
        <v>13</v>
      </c>
      <c r="K51" s="75">
        <v>9</v>
      </c>
      <c r="L51" s="75">
        <v>9</v>
      </c>
      <c r="M51" s="75">
        <v>10</v>
      </c>
      <c r="N51" s="75">
        <v>11</v>
      </c>
      <c r="O51" s="75">
        <v>3</v>
      </c>
      <c r="P51" s="76"/>
      <c r="Q51" s="15">
        <f>IF(C51="","",SUM(E51:O51)-(P51))</f>
        <v>113</v>
      </c>
      <c r="R51" s="16"/>
      <c r="S51" s="227"/>
      <c r="T51" s="17">
        <f>SUM(E51:G51)</f>
        <v>35</v>
      </c>
    </row>
    <row r="52" spans="1:20" ht="17.100000000000001" customHeight="1" x14ac:dyDescent="0.3">
      <c r="A52" s="203"/>
      <c r="B52" s="215"/>
      <c r="C52" s="72">
        <v>21</v>
      </c>
      <c r="D52" s="74" t="s">
        <v>13</v>
      </c>
      <c r="E52" s="75">
        <v>16</v>
      </c>
      <c r="F52" s="75">
        <v>12</v>
      </c>
      <c r="G52" s="75">
        <v>6</v>
      </c>
      <c r="H52" s="75">
        <v>9</v>
      </c>
      <c r="I52" s="75">
        <v>12</v>
      </c>
      <c r="J52" s="75">
        <v>12</v>
      </c>
      <c r="K52" s="75">
        <v>8</v>
      </c>
      <c r="L52" s="75">
        <v>10</v>
      </c>
      <c r="M52" s="75">
        <v>11</v>
      </c>
      <c r="N52" s="75">
        <v>12</v>
      </c>
      <c r="O52" s="75">
        <v>3</v>
      </c>
      <c r="P52" s="76"/>
      <c r="Q52" s="15">
        <f>IF(C52="","",SUM(E52:O52)-(P52))</f>
        <v>111</v>
      </c>
      <c r="R52" s="207">
        <f>SUM(Q50:Q53)+R51</f>
        <v>425</v>
      </c>
      <c r="S52" s="208"/>
      <c r="T52" s="17">
        <f>SUM(E52:G52)</f>
        <v>34</v>
      </c>
    </row>
    <row r="53" spans="1:20" ht="17.100000000000001" customHeight="1" x14ac:dyDescent="0.3">
      <c r="A53" s="203"/>
      <c r="B53" s="216"/>
      <c r="C53" s="72">
        <v>22</v>
      </c>
      <c r="D53" s="77" t="s">
        <v>14</v>
      </c>
      <c r="E53" s="70">
        <v>17</v>
      </c>
      <c r="F53" s="70">
        <v>10</v>
      </c>
      <c r="G53" s="70">
        <v>6</v>
      </c>
      <c r="H53" s="70">
        <v>9</v>
      </c>
      <c r="I53" s="70">
        <v>10</v>
      </c>
      <c r="J53" s="70">
        <v>13</v>
      </c>
      <c r="K53" s="70">
        <v>8</v>
      </c>
      <c r="L53" s="70">
        <v>9</v>
      </c>
      <c r="M53" s="70">
        <v>10</v>
      </c>
      <c r="N53" s="70">
        <v>12</v>
      </c>
      <c r="O53" s="70">
        <v>3</v>
      </c>
      <c r="P53" s="71"/>
      <c r="Q53" s="18">
        <f>IF(C53="","",SUM(E53:O53)-(P53))</f>
        <v>107</v>
      </c>
      <c r="R53" s="209"/>
      <c r="S53" s="210"/>
      <c r="T53" s="17">
        <f>SUM(E53:G53)</f>
        <v>33</v>
      </c>
    </row>
    <row r="54" spans="1:20" ht="17.100000000000001" customHeight="1" thickBot="1" x14ac:dyDescent="0.35">
      <c r="A54" s="204"/>
      <c r="B54" s="70"/>
      <c r="C54" s="213" t="s">
        <v>27</v>
      </c>
      <c r="D54" s="213"/>
      <c r="E54" s="70">
        <f>SUM(E50:E53)</f>
        <v>62</v>
      </c>
      <c r="F54" s="70">
        <f t="shared" ref="F54:O54" si="9">SUM(F50:F53)</f>
        <v>43</v>
      </c>
      <c r="G54" s="70">
        <f t="shared" si="9"/>
        <v>27</v>
      </c>
      <c r="H54" s="70">
        <f t="shared" si="9"/>
        <v>37</v>
      </c>
      <c r="I54" s="70">
        <f t="shared" si="9"/>
        <v>47</v>
      </c>
      <c r="J54" s="70">
        <f t="shared" si="9"/>
        <v>49</v>
      </c>
      <c r="K54" s="70">
        <f t="shared" si="9"/>
        <v>32</v>
      </c>
      <c r="L54" s="70">
        <f t="shared" si="9"/>
        <v>36</v>
      </c>
      <c r="M54" s="70">
        <f t="shared" si="9"/>
        <v>39</v>
      </c>
      <c r="N54" s="70">
        <f t="shared" si="9"/>
        <v>44</v>
      </c>
      <c r="O54" s="70">
        <f t="shared" si="9"/>
        <v>9</v>
      </c>
      <c r="P54" s="70">
        <f>SUM(P50:P53)</f>
        <v>0</v>
      </c>
      <c r="Q54" s="19"/>
      <c r="R54" s="211"/>
      <c r="S54" s="212"/>
      <c r="T54" s="20">
        <f>SUM(T50:T53)</f>
        <v>132</v>
      </c>
    </row>
    <row r="55" spans="1:20" ht="17.100000000000001" customHeight="1" x14ac:dyDescent="0.3">
      <c r="A55" s="202" t="s">
        <v>50</v>
      </c>
      <c r="B55" s="214" t="s">
        <v>51</v>
      </c>
      <c r="C55" s="72">
        <v>102</v>
      </c>
      <c r="D55" s="73" t="s">
        <v>11</v>
      </c>
      <c r="E55" s="68">
        <v>14</v>
      </c>
      <c r="F55" s="68"/>
      <c r="G55" s="68">
        <v>6</v>
      </c>
      <c r="H55" s="68">
        <v>9</v>
      </c>
      <c r="I55" s="68"/>
      <c r="J55" s="68">
        <v>14</v>
      </c>
      <c r="K55" s="68">
        <v>8</v>
      </c>
      <c r="L55" s="68">
        <v>9</v>
      </c>
      <c r="M55" s="68">
        <v>9</v>
      </c>
      <c r="N55" s="68">
        <v>12</v>
      </c>
      <c r="O55" s="68"/>
      <c r="P55" s="69"/>
      <c r="Q55" s="12">
        <f>IF(C55="","",SUM(E55:O55)-(P55))</f>
        <v>81</v>
      </c>
      <c r="R55" s="13" t="s">
        <v>18</v>
      </c>
      <c r="S55" s="226"/>
      <c r="T55" s="14">
        <f>SUM(E55:G55)</f>
        <v>20</v>
      </c>
    </row>
    <row r="56" spans="1:20" ht="17.100000000000001" customHeight="1" x14ac:dyDescent="0.3">
      <c r="A56" s="203"/>
      <c r="B56" s="215"/>
      <c r="C56" s="72">
        <v>140</v>
      </c>
      <c r="D56" s="74" t="s">
        <v>12</v>
      </c>
      <c r="E56" s="75">
        <v>17</v>
      </c>
      <c r="F56" s="75">
        <v>9</v>
      </c>
      <c r="G56" s="75">
        <v>7</v>
      </c>
      <c r="H56" s="75">
        <v>9</v>
      </c>
      <c r="I56" s="75">
        <v>11</v>
      </c>
      <c r="J56" s="75">
        <v>13</v>
      </c>
      <c r="K56" s="75">
        <v>9</v>
      </c>
      <c r="L56" s="75">
        <v>9</v>
      </c>
      <c r="M56" s="75">
        <v>11</v>
      </c>
      <c r="N56" s="75">
        <v>12</v>
      </c>
      <c r="O56" s="75">
        <v>3</v>
      </c>
      <c r="P56" s="76"/>
      <c r="Q56" s="15">
        <f>IF(C56="","",SUM(E56:O56)-(P56))</f>
        <v>110</v>
      </c>
      <c r="R56" s="16"/>
      <c r="S56" s="227"/>
      <c r="T56" s="17">
        <f>SUM(E56:G56)</f>
        <v>33</v>
      </c>
    </row>
    <row r="57" spans="1:20" ht="17.100000000000001" customHeight="1" x14ac:dyDescent="0.3">
      <c r="A57" s="203"/>
      <c r="B57" s="215"/>
      <c r="C57" s="72">
        <v>60</v>
      </c>
      <c r="D57" s="74" t="s">
        <v>13</v>
      </c>
      <c r="E57" s="75">
        <v>16</v>
      </c>
      <c r="F57" s="75">
        <v>9</v>
      </c>
      <c r="G57" s="75">
        <v>7</v>
      </c>
      <c r="H57" s="75">
        <v>9</v>
      </c>
      <c r="I57" s="75">
        <v>13</v>
      </c>
      <c r="J57" s="75">
        <v>12</v>
      </c>
      <c r="K57" s="75">
        <v>8</v>
      </c>
      <c r="L57" s="75">
        <v>10</v>
      </c>
      <c r="M57" s="75">
        <v>10</v>
      </c>
      <c r="N57" s="75">
        <v>10</v>
      </c>
      <c r="O57" s="75">
        <v>3</v>
      </c>
      <c r="P57" s="76"/>
      <c r="Q57" s="15">
        <f>IF(C57="","",SUM(E57:O57)-(P57))</f>
        <v>107</v>
      </c>
      <c r="R57" s="207">
        <f>SUM(Q55:Q58)+R56</f>
        <v>409</v>
      </c>
      <c r="S57" s="208"/>
      <c r="T57" s="17">
        <f>SUM(E57:G57)</f>
        <v>32</v>
      </c>
    </row>
    <row r="58" spans="1:20" ht="17.100000000000001" customHeight="1" x14ac:dyDescent="0.3">
      <c r="A58" s="203"/>
      <c r="B58" s="216"/>
      <c r="C58" s="72">
        <v>138</v>
      </c>
      <c r="D58" s="77" t="s">
        <v>14</v>
      </c>
      <c r="E58" s="70">
        <v>18</v>
      </c>
      <c r="F58" s="70">
        <v>10</v>
      </c>
      <c r="G58" s="70">
        <v>6</v>
      </c>
      <c r="H58" s="70">
        <v>10</v>
      </c>
      <c r="I58" s="70">
        <v>12</v>
      </c>
      <c r="J58" s="70">
        <v>13</v>
      </c>
      <c r="K58" s="70">
        <v>9</v>
      </c>
      <c r="L58" s="70">
        <v>9</v>
      </c>
      <c r="M58" s="70">
        <v>10</v>
      </c>
      <c r="N58" s="70">
        <v>11</v>
      </c>
      <c r="O58" s="70">
        <v>3</v>
      </c>
      <c r="P58" s="71"/>
      <c r="Q58" s="18">
        <f>IF(C58="","",SUM(E58:O58)-(P58))</f>
        <v>111</v>
      </c>
      <c r="R58" s="209"/>
      <c r="S58" s="210"/>
      <c r="T58" s="17">
        <f>SUM(E58:G58)</f>
        <v>34</v>
      </c>
    </row>
    <row r="59" spans="1:20" ht="17.100000000000001" customHeight="1" thickBot="1" x14ac:dyDescent="0.35">
      <c r="A59" s="204"/>
      <c r="B59" s="70"/>
      <c r="C59" s="213" t="s">
        <v>27</v>
      </c>
      <c r="D59" s="213"/>
      <c r="E59" s="70">
        <f>SUM(E55:E58)</f>
        <v>65</v>
      </c>
      <c r="F59" s="70">
        <f t="shared" ref="F59:O59" si="10">SUM(F55:F58)</f>
        <v>28</v>
      </c>
      <c r="G59" s="70">
        <f t="shared" si="10"/>
        <v>26</v>
      </c>
      <c r="H59" s="70">
        <f t="shared" si="10"/>
        <v>37</v>
      </c>
      <c r="I59" s="70">
        <f t="shared" si="10"/>
        <v>36</v>
      </c>
      <c r="J59" s="70">
        <f t="shared" si="10"/>
        <v>52</v>
      </c>
      <c r="K59" s="70">
        <f t="shared" si="10"/>
        <v>34</v>
      </c>
      <c r="L59" s="70">
        <f t="shared" si="10"/>
        <v>37</v>
      </c>
      <c r="M59" s="70">
        <f t="shared" si="10"/>
        <v>40</v>
      </c>
      <c r="N59" s="70">
        <f t="shared" si="10"/>
        <v>45</v>
      </c>
      <c r="O59" s="70">
        <f t="shared" si="10"/>
        <v>9</v>
      </c>
      <c r="P59" s="70">
        <f>SUM(P55:P58)</f>
        <v>0</v>
      </c>
      <c r="Q59" s="19"/>
      <c r="R59" s="211"/>
      <c r="S59" s="212"/>
      <c r="T59" s="20">
        <f>SUM(T55:T58)</f>
        <v>119</v>
      </c>
    </row>
    <row r="60" spans="1:20" ht="17.100000000000001" customHeight="1" x14ac:dyDescent="0.3">
      <c r="A60" s="202" t="s">
        <v>54</v>
      </c>
      <c r="B60" s="214" t="s">
        <v>55</v>
      </c>
      <c r="C60" s="72">
        <v>19</v>
      </c>
      <c r="D60" s="73" t="s">
        <v>11</v>
      </c>
      <c r="E60" s="68">
        <v>15</v>
      </c>
      <c r="F60" s="68">
        <v>9</v>
      </c>
      <c r="G60" s="68">
        <v>6</v>
      </c>
      <c r="H60" s="68">
        <v>9</v>
      </c>
      <c r="I60" s="68"/>
      <c r="J60" s="68">
        <v>13</v>
      </c>
      <c r="K60" s="68">
        <v>8</v>
      </c>
      <c r="L60" s="68">
        <v>11</v>
      </c>
      <c r="M60" s="68">
        <v>9</v>
      </c>
      <c r="N60" s="68">
        <v>9</v>
      </c>
      <c r="O60" s="68"/>
      <c r="P60" s="69"/>
      <c r="Q60" s="12">
        <f>IF(C60="","",SUM(E60:O60)-(P60))</f>
        <v>89</v>
      </c>
      <c r="R60" s="13" t="s">
        <v>18</v>
      </c>
      <c r="S60" s="226"/>
      <c r="T60" s="14">
        <f>SUM(E60:G60)</f>
        <v>30</v>
      </c>
    </row>
    <row r="61" spans="1:20" ht="17.100000000000001" customHeight="1" x14ac:dyDescent="0.3">
      <c r="A61" s="203"/>
      <c r="B61" s="215"/>
      <c r="C61" s="72">
        <v>23</v>
      </c>
      <c r="D61" s="74" t="s">
        <v>12</v>
      </c>
      <c r="E61" s="75">
        <v>16</v>
      </c>
      <c r="F61" s="75">
        <v>9</v>
      </c>
      <c r="G61" s="75">
        <v>6</v>
      </c>
      <c r="H61" s="75">
        <v>8</v>
      </c>
      <c r="I61" s="75"/>
      <c r="J61" s="75">
        <v>14</v>
      </c>
      <c r="K61" s="75">
        <v>7</v>
      </c>
      <c r="L61" s="75">
        <v>10</v>
      </c>
      <c r="M61" s="75">
        <v>9</v>
      </c>
      <c r="N61" s="75">
        <v>6</v>
      </c>
      <c r="O61" s="75"/>
      <c r="P61" s="76"/>
      <c r="Q61" s="15">
        <f>IF(C61="","",SUM(E61:O61)-(P61))</f>
        <v>85</v>
      </c>
      <c r="R61" s="16"/>
      <c r="S61" s="227"/>
      <c r="T61" s="17">
        <f>SUM(E61:G61)</f>
        <v>31</v>
      </c>
    </row>
    <row r="62" spans="1:20" ht="17.100000000000001" customHeight="1" x14ac:dyDescent="0.3">
      <c r="A62" s="203"/>
      <c r="B62" s="215"/>
      <c r="C62" s="72">
        <v>10</v>
      </c>
      <c r="D62" s="74" t="s">
        <v>13</v>
      </c>
      <c r="E62" s="75">
        <v>14</v>
      </c>
      <c r="F62" s="75"/>
      <c r="G62" s="75">
        <v>7</v>
      </c>
      <c r="H62" s="75">
        <v>9</v>
      </c>
      <c r="I62" s="75">
        <v>12</v>
      </c>
      <c r="J62" s="75">
        <v>14</v>
      </c>
      <c r="K62" s="75">
        <v>8</v>
      </c>
      <c r="L62" s="75">
        <v>12</v>
      </c>
      <c r="M62" s="75">
        <v>9</v>
      </c>
      <c r="N62" s="75">
        <v>8</v>
      </c>
      <c r="O62" s="75"/>
      <c r="P62" s="76"/>
      <c r="Q62" s="15">
        <f>IF(C62="","",SUM(E62:O62)-(P62))</f>
        <v>93</v>
      </c>
      <c r="R62" s="207">
        <f>SUM(Q60:Q63)+R61</f>
        <v>354</v>
      </c>
      <c r="S62" s="208"/>
      <c r="T62" s="17">
        <f>SUM(E62:G62)</f>
        <v>21</v>
      </c>
    </row>
    <row r="63" spans="1:20" ht="17.100000000000001" customHeight="1" x14ac:dyDescent="0.3">
      <c r="A63" s="203"/>
      <c r="B63" s="216"/>
      <c r="C63" s="72">
        <v>9</v>
      </c>
      <c r="D63" s="77" t="s">
        <v>14</v>
      </c>
      <c r="E63" s="70">
        <v>15</v>
      </c>
      <c r="F63" s="70"/>
      <c r="G63" s="70">
        <v>6</v>
      </c>
      <c r="H63" s="70">
        <v>8</v>
      </c>
      <c r="I63" s="70">
        <v>9</v>
      </c>
      <c r="J63" s="70">
        <v>13</v>
      </c>
      <c r="K63" s="70">
        <v>8</v>
      </c>
      <c r="L63" s="70">
        <v>9</v>
      </c>
      <c r="M63" s="70">
        <v>9</v>
      </c>
      <c r="N63" s="70">
        <v>10</v>
      </c>
      <c r="O63" s="70"/>
      <c r="P63" s="71"/>
      <c r="Q63" s="18">
        <f>IF(C63="","",SUM(E63:O63)-(P63))</f>
        <v>87</v>
      </c>
      <c r="R63" s="209"/>
      <c r="S63" s="210"/>
      <c r="T63" s="17">
        <f>SUM(E63:G63)</f>
        <v>21</v>
      </c>
    </row>
    <row r="64" spans="1:20" ht="17.100000000000001" customHeight="1" thickBot="1" x14ac:dyDescent="0.35">
      <c r="A64" s="204"/>
      <c r="B64" s="70"/>
      <c r="C64" s="213" t="s">
        <v>27</v>
      </c>
      <c r="D64" s="213"/>
      <c r="E64" s="70">
        <f>SUM(E60:E63)</f>
        <v>60</v>
      </c>
      <c r="F64" s="70">
        <f t="shared" ref="F64:O64" si="11">SUM(F60:F63)</f>
        <v>18</v>
      </c>
      <c r="G64" s="70">
        <f t="shared" si="11"/>
        <v>25</v>
      </c>
      <c r="H64" s="70">
        <f t="shared" si="11"/>
        <v>34</v>
      </c>
      <c r="I64" s="70">
        <f t="shared" si="11"/>
        <v>21</v>
      </c>
      <c r="J64" s="70">
        <f t="shared" si="11"/>
        <v>54</v>
      </c>
      <c r="K64" s="70">
        <f t="shared" si="11"/>
        <v>31</v>
      </c>
      <c r="L64" s="70">
        <f t="shared" si="11"/>
        <v>42</v>
      </c>
      <c r="M64" s="70">
        <f t="shared" si="11"/>
        <v>36</v>
      </c>
      <c r="N64" s="70">
        <f t="shared" si="11"/>
        <v>33</v>
      </c>
      <c r="O64" s="70">
        <f t="shared" si="11"/>
        <v>0</v>
      </c>
      <c r="P64" s="70">
        <f>SUM(P60:P63)</f>
        <v>0</v>
      </c>
      <c r="Q64" s="19"/>
      <c r="R64" s="211"/>
      <c r="S64" s="212"/>
      <c r="T64" s="20">
        <f>SUM(T60:T63)</f>
        <v>103</v>
      </c>
    </row>
    <row r="65" spans="1:20" ht="17.100000000000001" customHeight="1" x14ac:dyDescent="0.3">
      <c r="A65" s="202" t="s">
        <v>56</v>
      </c>
      <c r="B65" s="214" t="s">
        <v>57</v>
      </c>
      <c r="C65" s="72">
        <v>44</v>
      </c>
      <c r="D65" s="73" t="s">
        <v>11</v>
      </c>
      <c r="E65" s="68">
        <v>17</v>
      </c>
      <c r="F65" s="68">
        <v>11</v>
      </c>
      <c r="G65" s="68">
        <v>6</v>
      </c>
      <c r="H65" s="68">
        <v>10</v>
      </c>
      <c r="I65" s="68">
        <v>10</v>
      </c>
      <c r="J65" s="68">
        <v>14</v>
      </c>
      <c r="K65" s="68">
        <v>9</v>
      </c>
      <c r="L65" s="68">
        <v>10</v>
      </c>
      <c r="M65" s="68">
        <v>10</v>
      </c>
      <c r="N65" s="68">
        <v>7</v>
      </c>
      <c r="O65" s="68">
        <v>3</v>
      </c>
      <c r="P65" s="69"/>
      <c r="Q65" s="12">
        <f>IF(C65="","",SUM(E65:O65)-(P65))</f>
        <v>107</v>
      </c>
      <c r="R65" s="13" t="s">
        <v>18</v>
      </c>
      <c r="S65" s="226"/>
      <c r="T65" s="14">
        <f>SUM(E65:G65)</f>
        <v>34</v>
      </c>
    </row>
    <row r="66" spans="1:20" ht="17.100000000000001" customHeight="1" x14ac:dyDescent="0.3">
      <c r="A66" s="203"/>
      <c r="B66" s="215"/>
      <c r="C66" s="72">
        <v>6</v>
      </c>
      <c r="D66" s="74" t="s">
        <v>12</v>
      </c>
      <c r="E66" s="75">
        <v>17</v>
      </c>
      <c r="F66" s="75">
        <v>12</v>
      </c>
      <c r="G66" s="75">
        <v>9</v>
      </c>
      <c r="H66" s="75">
        <v>9</v>
      </c>
      <c r="I66" s="75">
        <v>11</v>
      </c>
      <c r="J66" s="75">
        <v>13</v>
      </c>
      <c r="K66" s="75">
        <v>8</v>
      </c>
      <c r="L66" s="75">
        <v>9</v>
      </c>
      <c r="M66" s="75">
        <v>11</v>
      </c>
      <c r="N66" s="75">
        <v>9</v>
      </c>
      <c r="O66" s="75">
        <v>3</v>
      </c>
      <c r="P66" s="76"/>
      <c r="Q66" s="15">
        <f>IF(C66="","",SUM(E66:O66)-(P66))</f>
        <v>111</v>
      </c>
      <c r="R66" s="16"/>
      <c r="S66" s="227"/>
      <c r="T66" s="17">
        <f>SUM(E66:G66)</f>
        <v>38</v>
      </c>
    </row>
    <row r="67" spans="1:20" ht="17.100000000000001" customHeight="1" x14ac:dyDescent="0.3">
      <c r="A67" s="203"/>
      <c r="B67" s="215"/>
      <c r="C67" s="72">
        <v>14</v>
      </c>
      <c r="D67" s="74" t="s">
        <v>13</v>
      </c>
      <c r="E67" s="75">
        <v>18</v>
      </c>
      <c r="F67" s="75">
        <v>13</v>
      </c>
      <c r="G67" s="75">
        <v>7</v>
      </c>
      <c r="H67" s="75">
        <v>10</v>
      </c>
      <c r="I67" s="75"/>
      <c r="J67" s="75">
        <v>13</v>
      </c>
      <c r="K67" s="75">
        <v>8</v>
      </c>
      <c r="L67" s="75">
        <v>9</v>
      </c>
      <c r="M67" s="75">
        <v>11</v>
      </c>
      <c r="N67" s="75">
        <v>7</v>
      </c>
      <c r="O67" s="75"/>
      <c r="P67" s="76"/>
      <c r="Q67" s="15">
        <f>IF(C67="","",SUM(E67:O67)-(P67))</f>
        <v>96</v>
      </c>
      <c r="R67" s="207">
        <f>SUM(Q65:Q68)+R66</f>
        <v>410</v>
      </c>
      <c r="S67" s="208"/>
      <c r="T67" s="17">
        <f>SUM(E67:G67)</f>
        <v>38</v>
      </c>
    </row>
    <row r="68" spans="1:20" ht="17.100000000000001" customHeight="1" x14ac:dyDescent="0.3">
      <c r="A68" s="203"/>
      <c r="B68" s="216"/>
      <c r="C68" s="72">
        <v>4</v>
      </c>
      <c r="D68" s="77" t="s">
        <v>14</v>
      </c>
      <c r="E68" s="70">
        <v>17</v>
      </c>
      <c r="F68" s="70">
        <v>12</v>
      </c>
      <c r="G68" s="70">
        <v>6</v>
      </c>
      <c r="H68" s="70">
        <v>10</v>
      </c>
      <c r="I68" s="70"/>
      <c r="J68" s="70">
        <v>14</v>
      </c>
      <c r="K68" s="70">
        <v>9</v>
      </c>
      <c r="L68" s="70">
        <v>10</v>
      </c>
      <c r="M68" s="70">
        <v>12</v>
      </c>
      <c r="N68" s="70">
        <v>6</v>
      </c>
      <c r="O68" s="70"/>
      <c r="P68" s="71"/>
      <c r="Q68" s="18">
        <f>IF(C68="","",SUM(E68:O68)-(P68))</f>
        <v>96</v>
      </c>
      <c r="R68" s="209"/>
      <c r="S68" s="210"/>
      <c r="T68" s="17">
        <f>SUM(E68:G68)</f>
        <v>35</v>
      </c>
    </row>
    <row r="69" spans="1:20" ht="17.100000000000001" customHeight="1" thickBot="1" x14ac:dyDescent="0.35">
      <c r="A69" s="204"/>
      <c r="B69" s="70"/>
      <c r="C69" s="213" t="s">
        <v>27</v>
      </c>
      <c r="D69" s="213"/>
      <c r="E69" s="70">
        <f>SUM(E65:E68)</f>
        <v>69</v>
      </c>
      <c r="F69" s="70">
        <f t="shared" ref="F69:O69" si="12">SUM(F65:F68)</f>
        <v>48</v>
      </c>
      <c r="G69" s="70">
        <f t="shared" si="12"/>
        <v>28</v>
      </c>
      <c r="H69" s="70">
        <f t="shared" si="12"/>
        <v>39</v>
      </c>
      <c r="I69" s="70">
        <f t="shared" si="12"/>
        <v>21</v>
      </c>
      <c r="J69" s="70">
        <f t="shared" si="12"/>
        <v>54</v>
      </c>
      <c r="K69" s="70">
        <f t="shared" si="12"/>
        <v>34</v>
      </c>
      <c r="L69" s="70">
        <f t="shared" si="12"/>
        <v>38</v>
      </c>
      <c r="M69" s="70">
        <f t="shared" si="12"/>
        <v>44</v>
      </c>
      <c r="N69" s="70">
        <f t="shared" si="12"/>
        <v>29</v>
      </c>
      <c r="O69" s="70">
        <f t="shared" si="12"/>
        <v>6</v>
      </c>
      <c r="P69" s="70">
        <f>SUM(P65:P68)</f>
        <v>0</v>
      </c>
      <c r="Q69" s="19"/>
      <c r="R69" s="211"/>
      <c r="S69" s="212"/>
      <c r="T69" s="20">
        <f>SUM(T65:T68)</f>
        <v>145</v>
      </c>
    </row>
  </sheetData>
  <mergeCells count="66">
    <mergeCell ref="C9:D9"/>
    <mergeCell ref="C24:D24"/>
    <mergeCell ref="C14:D14"/>
    <mergeCell ref="A50:A54"/>
    <mergeCell ref="A20:A24"/>
    <mergeCell ref="A35:A39"/>
    <mergeCell ref="A25:A29"/>
    <mergeCell ref="C29:D29"/>
    <mergeCell ref="B35:B38"/>
    <mergeCell ref="B30:B33"/>
    <mergeCell ref="B40:B43"/>
    <mergeCell ref="B25:B28"/>
    <mergeCell ref="B20:B23"/>
    <mergeCell ref="B45:B48"/>
    <mergeCell ref="B50:B53"/>
    <mergeCell ref="A45:A49"/>
    <mergeCell ref="A30:A34"/>
    <mergeCell ref="C34:D34"/>
    <mergeCell ref="R47:S49"/>
    <mergeCell ref="S50:S51"/>
    <mergeCell ref="R52:S54"/>
    <mergeCell ref="C54:D54"/>
    <mergeCell ref="C49:D49"/>
    <mergeCell ref="S45:S46"/>
    <mergeCell ref="A40:A44"/>
    <mergeCell ref="R37:S39"/>
    <mergeCell ref="C44:D44"/>
    <mergeCell ref="S40:S41"/>
    <mergeCell ref="R42:S44"/>
    <mergeCell ref="C39:D39"/>
    <mergeCell ref="S25:S26"/>
    <mergeCell ref="R27:S29"/>
    <mergeCell ref="S30:S31"/>
    <mergeCell ref="R32:S34"/>
    <mergeCell ref="S35:S36"/>
    <mergeCell ref="A1:T1"/>
    <mergeCell ref="S20:S21"/>
    <mergeCell ref="R22:S24"/>
    <mergeCell ref="S5:S6"/>
    <mergeCell ref="R7:S9"/>
    <mergeCell ref="S10:S11"/>
    <mergeCell ref="R12:S14"/>
    <mergeCell ref="S15:S16"/>
    <mergeCell ref="R17:S19"/>
    <mergeCell ref="B5:B8"/>
    <mergeCell ref="B10:B13"/>
    <mergeCell ref="A5:A9"/>
    <mergeCell ref="A10:A14"/>
    <mergeCell ref="B15:B18"/>
    <mergeCell ref="A15:A19"/>
    <mergeCell ref="C19:D19"/>
    <mergeCell ref="A60:A64"/>
    <mergeCell ref="B60:B63"/>
    <mergeCell ref="S60:S61"/>
    <mergeCell ref="R62:S64"/>
    <mergeCell ref="C64:D64"/>
    <mergeCell ref="A65:A69"/>
    <mergeCell ref="B65:B68"/>
    <mergeCell ref="S65:S66"/>
    <mergeCell ref="R67:S69"/>
    <mergeCell ref="C69:D69"/>
    <mergeCell ref="A55:A59"/>
    <mergeCell ref="B55:B58"/>
    <mergeCell ref="S55:S56"/>
    <mergeCell ref="R57:S59"/>
    <mergeCell ref="C59:D59"/>
  </mergeCells>
  <phoneticPr fontId="0" type="noConversion"/>
  <printOptions gridLines="1"/>
  <pageMargins left="0.51181102362204722" right="0.15748031496062992" top="1.2204724409448819" bottom="0.27559055118110237" header="0.23622047244094491" footer="0.15748031496062992"/>
  <pageSetup paperSize="9" scale="77" fitToHeight="3" orientation="landscape" r:id="rId1"/>
  <headerFooter alignWithMargins="0">
    <oddHeader>&amp;L&amp;G&amp;C&amp;"Arial,Grassetto"&amp;22STAMM</oddHeader>
  </headerFooter>
  <rowBreaks count="1" manualBreakCount="1">
    <brk id="39" max="16383" man="1"/>
  </row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>
    <pageSetUpPr fitToPage="1"/>
  </sheetPr>
  <dimension ref="A1:U42"/>
  <sheetViews>
    <sheetView zoomScale="70" zoomScaleNormal="70" workbookViewId="0">
      <pane ySplit="1" topLeftCell="A2" activePane="bottomLeft" state="frozenSplit"/>
      <selection activeCell="C33" sqref="C33"/>
      <selection pane="bottomLeft" activeCell="A43" sqref="A43"/>
    </sheetView>
  </sheetViews>
  <sheetFormatPr defaultRowHeight="16.5" customHeight="1" x14ac:dyDescent="0.3"/>
  <cols>
    <col min="1" max="1" width="29.5546875" style="1" customWidth="1"/>
    <col min="2" max="2" width="7.6640625" style="1" customWidth="1"/>
    <col min="3" max="3" width="7.6640625" style="62" customWidth="1"/>
    <col min="4" max="4" width="7.6640625" style="49" customWidth="1"/>
    <col min="5" max="16" width="7.6640625" style="50" customWidth="1"/>
    <col min="17" max="17" width="7.6640625" style="1" customWidth="1"/>
    <col min="18" max="18" width="7.6640625" style="42" customWidth="1"/>
    <col min="19" max="19" width="7.6640625" style="63" customWidth="1"/>
    <col min="20" max="20" width="13.21875" style="1" bestFit="1" customWidth="1"/>
    <col min="21" max="21" width="5.6640625" style="1" customWidth="1"/>
    <col min="22" max="255" width="9.109375" style="1"/>
    <col min="256" max="256" width="3.44140625" style="1" bestFit="1" customWidth="1"/>
    <col min="257" max="257" width="29.5546875" style="1" customWidth="1"/>
    <col min="258" max="275" width="7.6640625" style="1" customWidth="1"/>
    <col min="276" max="276" width="14.44140625" style="1" bestFit="1" customWidth="1"/>
    <col min="277" max="277" width="5.6640625" style="1" customWidth="1"/>
    <col min="278" max="511" width="9.109375" style="1"/>
    <col min="512" max="512" width="3.44140625" style="1" bestFit="1" customWidth="1"/>
    <col min="513" max="513" width="29.5546875" style="1" customWidth="1"/>
    <col min="514" max="531" width="7.6640625" style="1" customWidth="1"/>
    <col min="532" max="532" width="14.44140625" style="1" bestFit="1" customWidth="1"/>
    <col min="533" max="533" width="5.6640625" style="1" customWidth="1"/>
    <col min="534" max="767" width="9.109375" style="1"/>
    <col min="768" max="768" width="3.44140625" style="1" bestFit="1" customWidth="1"/>
    <col min="769" max="769" width="29.5546875" style="1" customWidth="1"/>
    <col min="770" max="787" width="7.6640625" style="1" customWidth="1"/>
    <col min="788" max="788" width="14.44140625" style="1" bestFit="1" customWidth="1"/>
    <col min="789" max="789" width="5.6640625" style="1" customWidth="1"/>
    <col min="790" max="1023" width="9.109375" style="1"/>
    <col min="1024" max="1024" width="3.44140625" style="1" bestFit="1" customWidth="1"/>
    <col min="1025" max="1025" width="29.5546875" style="1" customWidth="1"/>
    <col min="1026" max="1043" width="7.6640625" style="1" customWidth="1"/>
    <col min="1044" max="1044" width="14.44140625" style="1" bestFit="1" customWidth="1"/>
    <col min="1045" max="1045" width="5.6640625" style="1" customWidth="1"/>
    <col min="1046" max="1279" width="9.109375" style="1"/>
    <col min="1280" max="1280" width="3.44140625" style="1" bestFit="1" customWidth="1"/>
    <col min="1281" max="1281" width="29.5546875" style="1" customWidth="1"/>
    <col min="1282" max="1299" width="7.6640625" style="1" customWidth="1"/>
    <col min="1300" max="1300" width="14.44140625" style="1" bestFit="1" customWidth="1"/>
    <col min="1301" max="1301" width="5.6640625" style="1" customWidth="1"/>
    <col min="1302" max="1535" width="9.109375" style="1"/>
    <col min="1536" max="1536" width="3.44140625" style="1" bestFit="1" customWidth="1"/>
    <col min="1537" max="1537" width="29.5546875" style="1" customWidth="1"/>
    <col min="1538" max="1555" width="7.6640625" style="1" customWidth="1"/>
    <col min="1556" max="1556" width="14.44140625" style="1" bestFit="1" customWidth="1"/>
    <col min="1557" max="1557" width="5.6640625" style="1" customWidth="1"/>
    <col min="1558" max="1791" width="9.109375" style="1"/>
    <col min="1792" max="1792" width="3.44140625" style="1" bestFit="1" customWidth="1"/>
    <col min="1793" max="1793" width="29.5546875" style="1" customWidth="1"/>
    <col min="1794" max="1811" width="7.6640625" style="1" customWidth="1"/>
    <col min="1812" max="1812" width="14.44140625" style="1" bestFit="1" customWidth="1"/>
    <col min="1813" max="1813" width="5.6640625" style="1" customWidth="1"/>
    <col min="1814" max="2047" width="9.109375" style="1"/>
    <col min="2048" max="2048" width="3.44140625" style="1" bestFit="1" customWidth="1"/>
    <col min="2049" max="2049" width="29.5546875" style="1" customWidth="1"/>
    <col min="2050" max="2067" width="7.6640625" style="1" customWidth="1"/>
    <col min="2068" max="2068" width="14.44140625" style="1" bestFit="1" customWidth="1"/>
    <col min="2069" max="2069" width="5.6640625" style="1" customWidth="1"/>
    <col min="2070" max="2303" width="9.109375" style="1"/>
    <col min="2304" max="2304" width="3.44140625" style="1" bestFit="1" customWidth="1"/>
    <col min="2305" max="2305" width="29.5546875" style="1" customWidth="1"/>
    <col min="2306" max="2323" width="7.6640625" style="1" customWidth="1"/>
    <col min="2324" max="2324" width="14.44140625" style="1" bestFit="1" customWidth="1"/>
    <col min="2325" max="2325" width="5.6640625" style="1" customWidth="1"/>
    <col min="2326" max="2559" width="9.109375" style="1"/>
    <col min="2560" max="2560" width="3.44140625" style="1" bestFit="1" customWidth="1"/>
    <col min="2561" max="2561" width="29.5546875" style="1" customWidth="1"/>
    <col min="2562" max="2579" width="7.6640625" style="1" customWidth="1"/>
    <col min="2580" max="2580" width="14.44140625" style="1" bestFit="1" customWidth="1"/>
    <col min="2581" max="2581" width="5.6640625" style="1" customWidth="1"/>
    <col min="2582" max="2815" width="9.109375" style="1"/>
    <col min="2816" max="2816" width="3.44140625" style="1" bestFit="1" customWidth="1"/>
    <col min="2817" max="2817" width="29.5546875" style="1" customWidth="1"/>
    <col min="2818" max="2835" width="7.6640625" style="1" customWidth="1"/>
    <col min="2836" max="2836" width="14.44140625" style="1" bestFit="1" customWidth="1"/>
    <col min="2837" max="2837" width="5.6640625" style="1" customWidth="1"/>
    <col min="2838" max="3071" width="9.109375" style="1"/>
    <col min="3072" max="3072" width="3.44140625" style="1" bestFit="1" customWidth="1"/>
    <col min="3073" max="3073" width="29.5546875" style="1" customWidth="1"/>
    <col min="3074" max="3091" width="7.6640625" style="1" customWidth="1"/>
    <col min="3092" max="3092" width="14.44140625" style="1" bestFit="1" customWidth="1"/>
    <col min="3093" max="3093" width="5.6640625" style="1" customWidth="1"/>
    <col min="3094" max="3327" width="9.109375" style="1"/>
    <col min="3328" max="3328" width="3.44140625" style="1" bestFit="1" customWidth="1"/>
    <col min="3329" max="3329" width="29.5546875" style="1" customWidth="1"/>
    <col min="3330" max="3347" width="7.6640625" style="1" customWidth="1"/>
    <col min="3348" max="3348" width="14.44140625" style="1" bestFit="1" customWidth="1"/>
    <col min="3349" max="3349" width="5.6640625" style="1" customWidth="1"/>
    <col min="3350" max="3583" width="9.109375" style="1"/>
    <col min="3584" max="3584" width="3.44140625" style="1" bestFit="1" customWidth="1"/>
    <col min="3585" max="3585" width="29.5546875" style="1" customWidth="1"/>
    <col min="3586" max="3603" width="7.6640625" style="1" customWidth="1"/>
    <col min="3604" max="3604" width="14.44140625" style="1" bestFit="1" customWidth="1"/>
    <col min="3605" max="3605" width="5.6640625" style="1" customWidth="1"/>
    <col min="3606" max="3839" width="9.109375" style="1"/>
    <col min="3840" max="3840" width="3.44140625" style="1" bestFit="1" customWidth="1"/>
    <col min="3841" max="3841" width="29.5546875" style="1" customWidth="1"/>
    <col min="3842" max="3859" width="7.6640625" style="1" customWidth="1"/>
    <col min="3860" max="3860" width="14.44140625" style="1" bestFit="1" customWidth="1"/>
    <col min="3861" max="3861" width="5.6640625" style="1" customWidth="1"/>
    <col min="3862" max="4095" width="9.109375" style="1"/>
    <col min="4096" max="4096" width="3.44140625" style="1" bestFit="1" customWidth="1"/>
    <col min="4097" max="4097" width="29.5546875" style="1" customWidth="1"/>
    <col min="4098" max="4115" width="7.6640625" style="1" customWidth="1"/>
    <col min="4116" max="4116" width="14.44140625" style="1" bestFit="1" customWidth="1"/>
    <col min="4117" max="4117" width="5.6640625" style="1" customWidth="1"/>
    <col min="4118" max="4351" width="9.109375" style="1"/>
    <col min="4352" max="4352" width="3.44140625" style="1" bestFit="1" customWidth="1"/>
    <col min="4353" max="4353" width="29.5546875" style="1" customWidth="1"/>
    <col min="4354" max="4371" width="7.6640625" style="1" customWidth="1"/>
    <col min="4372" max="4372" width="14.44140625" style="1" bestFit="1" customWidth="1"/>
    <col min="4373" max="4373" width="5.6640625" style="1" customWidth="1"/>
    <col min="4374" max="4607" width="9.109375" style="1"/>
    <col min="4608" max="4608" width="3.44140625" style="1" bestFit="1" customWidth="1"/>
    <col min="4609" max="4609" width="29.5546875" style="1" customWidth="1"/>
    <col min="4610" max="4627" width="7.6640625" style="1" customWidth="1"/>
    <col min="4628" max="4628" width="14.44140625" style="1" bestFit="1" customWidth="1"/>
    <col min="4629" max="4629" width="5.6640625" style="1" customWidth="1"/>
    <col min="4630" max="4863" width="9.109375" style="1"/>
    <col min="4864" max="4864" width="3.44140625" style="1" bestFit="1" customWidth="1"/>
    <col min="4865" max="4865" width="29.5546875" style="1" customWidth="1"/>
    <col min="4866" max="4883" width="7.6640625" style="1" customWidth="1"/>
    <col min="4884" max="4884" width="14.44140625" style="1" bestFit="1" customWidth="1"/>
    <col min="4885" max="4885" width="5.6640625" style="1" customWidth="1"/>
    <col min="4886" max="5119" width="9.109375" style="1"/>
    <col min="5120" max="5120" width="3.44140625" style="1" bestFit="1" customWidth="1"/>
    <col min="5121" max="5121" width="29.5546875" style="1" customWidth="1"/>
    <col min="5122" max="5139" width="7.6640625" style="1" customWidth="1"/>
    <col min="5140" max="5140" width="14.44140625" style="1" bestFit="1" customWidth="1"/>
    <col min="5141" max="5141" width="5.6640625" style="1" customWidth="1"/>
    <col min="5142" max="5375" width="9.109375" style="1"/>
    <col min="5376" max="5376" width="3.44140625" style="1" bestFit="1" customWidth="1"/>
    <col min="5377" max="5377" width="29.5546875" style="1" customWidth="1"/>
    <col min="5378" max="5395" width="7.6640625" style="1" customWidth="1"/>
    <col min="5396" max="5396" width="14.44140625" style="1" bestFit="1" customWidth="1"/>
    <col min="5397" max="5397" width="5.6640625" style="1" customWidth="1"/>
    <col min="5398" max="5631" width="9.109375" style="1"/>
    <col min="5632" max="5632" width="3.44140625" style="1" bestFit="1" customWidth="1"/>
    <col min="5633" max="5633" width="29.5546875" style="1" customWidth="1"/>
    <col min="5634" max="5651" width="7.6640625" style="1" customWidth="1"/>
    <col min="5652" max="5652" width="14.44140625" style="1" bestFit="1" customWidth="1"/>
    <col min="5653" max="5653" width="5.6640625" style="1" customWidth="1"/>
    <col min="5654" max="5887" width="9.109375" style="1"/>
    <col min="5888" max="5888" width="3.44140625" style="1" bestFit="1" customWidth="1"/>
    <col min="5889" max="5889" width="29.5546875" style="1" customWidth="1"/>
    <col min="5890" max="5907" width="7.6640625" style="1" customWidth="1"/>
    <col min="5908" max="5908" width="14.44140625" style="1" bestFit="1" customWidth="1"/>
    <col min="5909" max="5909" width="5.6640625" style="1" customWidth="1"/>
    <col min="5910" max="6143" width="9.109375" style="1"/>
    <col min="6144" max="6144" width="3.44140625" style="1" bestFit="1" customWidth="1"/>
    <col min="6145" max="6145" width="29.5546875" style="1" customWidth="1"/>
    <col min="6146" max="6163" width="7.6640625" style="1" customWidth="1"/>
    <col min="6164" max="6164" width="14.44140625" style="1" bestFit="1" customWidth="1"/>
    <col min="6165" max="6165" width="5.6640625" style="1" customWidth="1"/>
    <col min="6166" max="6399" width="9.109375" style="1"/>
    <col min="6400" max="6400" width="3.44140625" style="1" bestFit="1" customWidth="1"/>
    <col min="6401" max="6401" width="29.5546875" style="1" customWidth="1"/>
    <col min="6402" max="6419" width="7.6640625" style="1" customWidth="1"/>
    <col min="6420" max="6420" width="14.44140625" style="1" bestFit="1" customWidth="1"/>
    <col min="6421" max="6421" width="5.6640625" style="1" customWidth="1"/>
    <col min="6422" max="6655" width="9.109375" style="1"/>
    <col min="6656" max="6656" width="3.44140625" style="1" bestFit="1" customWidth="1"/>
    <col min="6657" max="6657" width="29.5546875" style="1" customWidth="1"/>
    <col min="6658" max="6675" width="7.6640625" style="1" customWidth="1"/>
    <col min="6676" max="6676" width="14.44140625" style="1" bestFit="1" customWidth="1"/>
    <col min="6677" max="6677" width="5.6640625" style="1" customWidth="1"/>
    <col min="6678" max="6911" width="9.109375" style="1"/>
    <col min="6912" max="6912" width="3.44140625" style="1" bestFit="1" customWidth="1"/>
    <col min="6913" max="6913" width="29.5546875" style="1" customWidth="1"/>
    <col min="6914" max="6931" width="7.6640625" style="1" customWidth="1"/>
    <col min="6932" max="6932" width="14.44140625" style="1" bestFit="1" customWidth="1"/>
    <col min="6933" max="6933" width="5.6640625" style="1" customWidth="1"/>
    <col min="6934" max="7167" width="9.109375" style="1"/>
    <col min="7168" max="7168" width="3.44140625" style="1" bestFit="1" customWidth="1"/>
    <col min="7169" max="7169" width="29.5546875" style="1" customWidth="1"/>
    <col min="7170" max="7187" width="7.6640625" style="1" customWidth="1"/>
    <col min="7188" max="7188" width="14.44140625" style="1" bestFit="1" customWidth="1"/>
    <col min="7189" max="7189" width="5.6640625" style="1" customWidth="1"/>
    <col min="7190" max="7423" width="9.109375" style="1"/>
    <col min="7424" max="7424" width="3.44140625" style="1" bestFit="1" customWidth="1"/>
    <col min="7425" max="7425" width="29.5546875" style="1" customWidth="1"/>
    <col min="7426" max="7443" width="7.6640625" style="1" customWidth="1"/>
    <col min="7444" max="7444" width="14.44140625" style="1" bestFit="1" customWidth="1"/>
    <col min="7445" max="7445" width="5.6640625" style="1" customWidth="1"/>
    <col min="7446" max="7679" width="9.109375" style="1"/>
    <col min="7680" max="7680" width="3.44140625" style="1" bestFit="1" customWidth="1"/>
    <col min="7681" max="7681" width="29.5546875" style="1" customWidth="1"/>
    <col min="7682" max="7699" width="7.6640625" style="1" customWidth="1"/>
    <col min="7700" max="7700" width="14.44140625" style="1" bestFit="1" customWidth="1"/>
    <col min="7701" max="7701" width="5.6640625" style="1" customWidth="1"/>
    <col min="7702" max="7935" width="9.109375" style="1"/>
    <col min="7936" max="7936" width="3.44140625" style="1" bestFit="1" customWidth="1"/>
    <col min="7937" max="7937" width="29.5546875" style="1" customWidth="1"/>
    <col min="7938" max="7955" width="7.6640625" style="1" customWidth="1"/>
    <col min="7956" max="7956" width="14.44140625" style="1" bestFit="1" customWidth="1"/>
    <col min="7957" max="7957" width="5.6640625" style="1" customWidth="1"/>
    <col min="7958" max="8191" width="9.109375" style="1"/>
    <col min="8192" max="8192" width="3.44140625" style="1" bestFit="1" customWidth="1"/>
    <col min="8193" max="8193" width="29.5546875" style="1" customWidth="1"/>
    <col min="8194" max="8211" width="7.6640625" style="1" customWidth="1"/>
    <col min="8212" max="8212" width="14.44140625" style="1" bestFit="1" customWidth="1"/>
    <col min="8213" max="8213" width="5.6640625" style="1" customWidth="1"/>
    <col min="8214" max="8447" width="9.109375" style="1"/>
    <col min="8448" max="8448" width="3.44140625" style="1" bestFit="1" customWidth="1"/>
    <col min="8449" max="8449" width="29.5546875" style="1" customWidth="1"/>
    <col min="8450" max="8467" width="7.6640625" style="1" customWidth="1"/>
    <col min="8468" max="8468" width="14.44140625" style="1" bestFit="1" customWidth="1"/>
    <col min="8469" max="8469" width="5.6640625" style="1" customWidth="1"/>
    <col min="8470" max="8703" width="9.109375" style="1"/>
    <col min="8704" max="8704" width="3.44140625" style="1" bestFit="1" customWidth="1"/>
    <col min="8705" max="8705" width="29.5546875" style="1" customWidth="1"/>
    <col min="8706" max="8723" width="7.6640625" style="1" customWidth="1"/>
    <col min="8724" max="8724" width="14.44140625" style="1" bestFit="1" customWidth="1"/>
    <col min="8725" max="8725" width="5.6640625" style="1" customWidth="1"/>
    <col min="8726" max="8959" width="9.109375" style="1"/>
    <col min="8960" max="8960" width="3.44140625" style="1" bestFit="1" customWidth="1"/>
    <col min="8961" max="8961" width="29.5546875" style="1" customWidth="1"/>
    <col min="8962" max="8979" width="7.6640625" style="1" customWidth="1"/>
    <col min="8980" max="8980" width="14.44140625" style="1" bestFit="1" customWidth="1"/>
    <col min="8981" max="8981" width="5.6640625" style="1" customWidth="1"/>
    <col min="8982" max="9215" width="9.109375" style="1"/>
    <col min="9216" max="9216" width="3.44140625" style="1" bestFit="1" customWidth="1"/>
    <col min="9217" max="9217" width="29.5546875" style="1" customWidth="1"/>
    <col min="9218" max="9235" width="7.6640625" style="1" customWidth="1"/>
    <col min="9236" max="9236" width="14.44140625" style="1" bestFit="1" customWidth="1"/>
    <col min="9237" max="9237" width="5.6640625" style="1" customWidth="1"/>
    <col min="9238" max="9471" width="9.109375" style="1"/>
    <col min="9472" max="9472" width="3.44140625" style="1" bestFit="1" customWidth="1"/>
    <col min="9473" max="9473" width="29.5546875" style="1" customWidth="1"/>
    <col min="9474" max="9491" width="7.6640625" style="1" customWidth="1"/>
    <col min="9492" max="9492" width="14.44140625" style="1" bestFit="1" customWidth="1"/>
    <col min="9493" max="9493" width="5.6640625" style="1" customWidth="1"/>
    <col min="9494" max="9727" width="9.109375" style="1"/>
    <col min="9728" max="9728" width="3.44140625" style="1" bestFit="1" customWidth="1"/>
    <col min="9729" max="9729" width="29.5546875" style="1" customWidth="1"/>
    <col min="9730" max="9747" width="7.6640625" style="1" customWidth="1"/>
    <col min="9748" max="9748" width="14.44140625" style="1" bestFit="1" customWidth="1"/>
    <col min="9749" max="9749" width="5.6640625" style="1" customWidth="1"/>
    <col min="9750" max="9983" width="9.109375" style="1"/>
    <col min="9984" max="9984" width="3.44140625" style="1" bestFit="1" customWidth="1"/>
    <col min="9985" max="9985" width="29.5546875" style="1" customWidth="1"/>
    <col min="9986" max="10003" width="7.6640625" style="1" customWidth="1"/>
    <col min="10004" max="10004" width="14.44140625" style="1" bestFit="1" customWidth="1"/>
    <col min="10005" max="10005" width="5.6640625" style="1" customWidth="1"/>
    <col min="10006" max="10239" width="9.109375" style="1"/>
    <col min="10240" max="10240" width="3.44140625" style="1" bestFit="1" customWidth="1"/>
    <col min="10241" max="10241" width="29.5546875" style="1" customWidth="1"/>
    <col min="10242" max="10259" width="7.6640625" style="1" customWidth="1"/>
    <col min="10260" max="10260" width="14.44140625" style="1" bestFit="1" customWidth="1"/>
    <col min="10261" max="10261" width="5.6640625" style="1" customWidth="1"/>
    <col min="10262" max="10495" width="9.109375" style="1"/>
    <col min="10496" max="10496" width="3.44140625" style="1" bestFit="1" customWidth="1"/>
    <col min="10497" max="10497" width="29.5546875" style="1" customWidth="1"/>
    <col min="10498" max="10515" width="7.6640625" style="1" customWidth="1"/>
    <col min="10516" max="10516" width="14.44140625" style="1" bestFit="1" customWidth="1"/>
    <col min="10517" max="10517" width="5.6640625" style="1" customWidth="1"/>
    <col min="10518" max="10751" width="9.109375" style="1"/>
    <col min="10752" max="10752" width="3.44140625" style="1" bestFit="1" customWidth="1"/>
    <col min="10753" max="10753" width="29.5546875" style="1" customWidth="1"/>
    <col min="10754" max="10771" width="7.6640625" style="1" customWidth="1"/>
    <col min="10772" max="10772" width="14.44140625" style="1" bestFit="1" customWidth="1"/>
    <col min="10773" max="10773" width="5.6640625" style="1" customWidth="1"/>
    <col min="10774" max="11007" width="9.109375" style="1"/>
    <col min="11008" max="11008" width="3.44140625" style="1" bestFit="1" customWidth="1"/>
    <col min="11009" max="11009" width="29.5546875" style="1" customWidth="1"/>
    <col min="11010" max="11027" width="7.6640625" style="1" customWidth="1"/>
    <col min="11028" max="11028" width="14.44140625" style="1" bestFit="1" customWidth="1"/>
    <col min="11029" max="11029" width="5.6640625" style="1" customWidth="1"/>
    <col min="11030" max="11263" width="9.109375" style="1"/>
    <col min="11264" max="11264" width="3.44140625" style="1" bestFit="1" customWidth="1"/>
    <col min="11265" max="11265" width="29.5546875" style="1" customWidth="1"/>
    <col min="11266" max="11283" width="7.6640625" style="1" customWidth="1"/>
    <col min="11284" max="11284" width="14.44140625" style="1" bestFit="1" customWidth="1"/>
    <col min="11285" max="11285" width="5.6640625" style="1" customWidth="1"/>
    <col min="11286" max="11519" width="9.109375" style="1"/>
    <col min="11520" max="11520" width="3.44140625" style="1" bestFit="1" customWidth="1"/>
    <col min="11521" max="11521" width="29.5546875" style="1" customWidth="1"/>
    <col min="11522" max="11539" width="7.6640625" style="1" customWidth="1"/>
    <col min="11540" max="11540" width="14.44140625" style="1" bestFit="1" customWidth="1"/>
    <col min="11541" max="11541" width="5.6640625" style="1" customWidth="1"/>
    <col min="11542" max="11775" width="9.109375" style="1"/>
    <col min="11776" max="11776" width="3.44140625" style="1" bestFit="1" customWidth="1"/>
    <col min="11777" max="11777" width="29.5546875" style="1" customWidth="1"/>
    <col min="11778" max="11795" width="7.6640625" style="1" customWidth="1"/>
    <col min="11796" max="11796" width="14.44140625" style="1" bestFit="1" customWidth="1"/>
    <col min="11797" max="11797" width="5.6640625" style="1" customWidth="1"/>
    <col min="11798" max="12031" width="9.109375" style="1"/>
    <col min="12032" max="12032" width="3.44140625" style="1" bestFit="1" customWidth="1"/>
    <col min="12033" max="12033" width="29.5546875" style="1" customWidth="1"/>
    <col min="12034" max="12051" width="7.6640625" style="1" customWidth="1"/>
    <col min="12052" max="12052" width="14.44140625" style="1" bestFit="1" customWidth="1"/>
    <col min="12053" max="12053" width="5.6640625" style="1" customWidth="1"/>
    <col min="12054" max="12287" width="9.109375" style="1"/>
    <col min="12288" max="12288" width="3.44140625" style="1" bestFit="1" customWidth="1"/>
    <col min="12289" max="12289" width="29.5546875" style="1" customWidth="1"/>
    <col min="12290" max="12307" width="7.6640625" style="1" customWidth="1"/>
    <col min="12308" max="12308" width="14.44140625" style="1" bestFit="1" customWidth="1"/>
    <col min="12309" max="12309" width="5.6640625" style="1" customWidth="1"/>
    <col min="12310" max="12543" width="9.109375" style="1"/>
    <col min="12544" max="12544" width="3.44140625" style="1" bestFit="1" customWidth="1"/>
    <col min="12545" max="12545" width="29.5546875" style="1" customWidth="1"/>
    <col min="12546" max="12563" width="7.6640625" style="1" customWidth="1"/>
    <col min="12564" max="12564" width="14.44140625" style="1" bestFit="1" customWidth="1"/>
    <col min="12565" max="12565" width="5.6640625" style="1" customWidth="1"/>
    <col min="12566" max="12799" width="9.109375" style="1"/>
    <col min="12800" max="12800" width="3.44140625" style="1" bestFit="1" customWidth="1"/>
    <col min="12801" max="12801" width="29.5546875" style="1" customWidth="1"/>
    <col min="12802" max="12819" width="7.6640625" style="1" customWidth="1"/>
    <col min="12820" max="12820" width="14.44140625" style="1" bestFit="1" customWidth="1"/>
    <col min="12821" max="12821" width="5.6640625" style="1" customWidth="1"/>
    <col min="12822" max="13055" width="9.109375" style="1"/>
    <col min="13056" max="13056" width="3.44140625" style="1" bestFit="1" customWidth="1"/>
    <col min="13057" max="13057" width="29.5546875" style="1" customWidth="1"/>
    <col min="13058" max="13075" width="7.6640625" style="1" customWidth="1"/>
    <col min="13076" max="13076" width="14.44140625" style="1" bestFit="1" customWidth="1"/>
    <col min="13077" max="13077" width="5.6640625" style="1" customWidth="1"/>
    <col min="13078" max="13311" width="9.109375" style="1"/>
    <col min="13312" max="13312" width="3.44140625" style="1" bestFit="1" customWidth="1"/>
    <col min="13313" max="13313" width="29.5546875" style="1" customWidth="1"/>
    <col min="13314" max="13331" width="7.6640625" style="1" customWidth="1"/>
    <col min="13332" max="13332" width="14.44140625" style="1" bestFit="1" customWidth="1"/>
    <col min="13333" max="13333" width="5.6640625" style="1" customWidth="1"/>
    <col min="13334" max="13567" width="9.109375" style="1"/>
    <col min="13568" max="13568" width="3.44140625" style="1" bestFit="1" customWidth="1"/>
    <col min="13569" max="13569" width="29.5546875" style="1" customWidth="1"/>
    <col min="13570" max="13587" width="7.6640625" style="1" customWidth="1"/>
    <col min="13588" max="13588" width="14.44140625" style="1" bestFit="1" customWidth="1"/>
    <col min="13589" max="13589" width="5.6640625" style="1" customWidth="1"/>
    <col min="13590" max="13823" width="9.109375" style="1"/>
    <col min="13824" max="13824" width="3.44140625" style="1" bestFit="1" customWidth="1"/>
    <col min="13825" max="13825" width="29.5546875" style="1" customWidth="1"/>
    <col min="13826" max="13843" width="7.6640625" style="1" customWidth="1"/>
    <col min="13844" max="13844" width="14.44140625" style="1" bestFit="1" customWidth="1"/>
    <col min="13845" max="13845" width="5.6640625" style="1" customWidth="1"/>
    <col min="13846" max="14079" width="9.109375" style="1"/>
    <col min="14080" max="14080" width="3.44140625" style="1" bestFit="1" customWidth="1"/>
    <col min="14081" max="14081" width="29.5546875" style="1" customWidth="1"/>
    <col min="14082" max="14099" width="7.6640625" style="1" customWidth="1"/>
    <col min="14100" max="14100" width="14.44140625" style="1" bestFit="1" customWidth="1"/>
    <col min="14101" max="14101" width="5.6640625" style="1" customWidth="1"/>
    <col min="14102" max="14335" width="9.109375" style="1"/>
    <col min="14336" max="14336" width="3.44140625" style="1" bestFit="1" customWidth="1"/>
    <col min="14337" max="14337" width="29.5546875" style="1" customWidth="1"/>
    <col min="14338" max="14355" width="7.6640625" style="1" customWidth="1"/>
    <col min="14356" max="14356" width="14.44140625" style="1" bestFit="1" customWidth="1"/>
    <col min="14357" max="14357" width="5.6640625" style="1" customWidth="1"/>
    <col min="14358" max="14591" width="9.109375" style="1"/>
    <col min="14592" max="14592" width="3.44140625" style="1" bestFit="1" customWidth="1"/>
    <col min="14593" max="14593" width="29.5546875" style="1" customWidth="1"/>
    <col min="14594" max="14611" width="7.6640625" style="1" customWidth="1"/>
    <col min="14612" max="14612" width="14.44140625" style="1" bestFit="1" customWidth="1"/>
    <col min="14613" max="14613" width="5.6640625" style="1" customWidth="1"/>
    <col min="14614" max="14847" width="9.109375" style="1"/>
    <col min="14848" max="14848" width="3.44140625" style="1" bestFit="1" customWidth="1"/>
    <col min="14849" max="14849" width="29.5546875" style="1" customWidth="1"/>
    <col min="14850" max="14867" width="7.6640625" style="1" customWidth="1"/>
    <col min="14868" max="14868" width="14.44140625" style="1" bestFit="1" customWidth="1"/>
    <col min="14869" max="14869" width="5.6640625" style="1" customWidth="1"/>
    <col min="14870" max="15103" width="9.109375" style="1"/>
    <col min="15104" max="15104" width="3.44140625" style="1" bestFit="1" customWidth="1"/>
    <col min="15105" max="15105" width="29.5546875" style="1" customWidth="1"/>
    <col min="15106" max="15123" width="7.6640625" style="1" customWidth="1"/>
    <col min="15124" max="15124" width="14.44140625" style="1" bestFit="1" customWidth="1"/>
    <col min="15125" max="15125" width="5.6640625" style="1" customWidth="1"/>
    <col min="15126" max="15359" width="9.109375" style="1"/>
    <col min="15360" max="15360" width="3.44140625" style="1" bestFit="1" customWidth="1"/>
    <col min="15361" max="15361" width="29.5546875" style="1" customWidth="1"/>
    <col min="15362" max="15379" width="7.6640625" style="1" customWidth="1"/>
    <col min="15380" max="15380" width="14.44140625" style="1" bestFit="1" customWidth="1"/>
    <col min="15381" max="15381" width="5.6640625" style="1" customWidth="1"/>
    <col min="15382" max="15615" width="9.109375" style="1"/>
    <col min="15616" max="15616" width="3.44140625" style="1" bestFit="1" customWidth="1"/>
    <col min="15617" max="15617" width="29.5546875" style="1" customWidth="1"/>
    <col min="15618" max="15635" width="7.6640625" style="1" customWidth="1"/>
    <col min="15636" max="15636" width="14.44140625" style="1" bestFit="1" customWidth="1"/>
    <col min="15637" max="15637" width="5.6640625" style="1" customWidth="1"/>
    <col min="15638" max="15871" width="9.109375" style="1"/>
    <col min="15872" max="15872" width="3.44140625" style="1" bestFit="1" customWidth="1"/>
    <col min="15873" max="15873" width="29.5546875" style="1" customWidth="1"/>
    <col min="15874" max="15891" width="7.6640625" style="1" customWidth="1"/>
    <col min="15892" max="15892" width="14.44140625" style="1" bestFit="1" customWidth="1"/>
    <col min="15893" max="15893" width="5.6640625" style="1" customWidth="1"/>
    <col min="15894" max="16127" width="9.109375" style="1"/>
    <col min="16128" max="16128" width="3.44140625" style="1" bestFit="1" customWidth="1"/>
    <col min="16129" max="16129" width="29.5546875" style="1" customWidth="1"/>
    <col min="16130" max="16147" width="7.6640625" style="1" customWidth="1"/>
    <col min="16148" max="16148" width="14.44140625" style="1" bestFit="1" customWidth="1"/>
    <col min="16149" max="16149" width="5.6640625" style="1" customWidth="1"/>
    <col min="16150" max="16382" width="9.109375" style="1"/>
    <col min="16383" max="16384" width="9.109375" style="1" customWidth="1"/>
  </cols>
  <sheetData>
    <row r="1" spans="1:21" ht="23.4" x14ac:dyDescent="0.45">
      <c r="A1" s="221"/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</row>
    <row r="2" spans="1:21" s="11" customFormat="1" ht="17.100000000000001" customHeight="1" thickBot="1" x14ac:dyDescent="0.4">
      <c r="A2" s="21" t="s">
        <v>30</v>
      </c>
      <c r="B2" s="22" t="s">
        <v>26</v>
      </c>
      <c r="C2" s="23" t="s">
        <v>0</v>
      </c>
      <c r="D2" s="23" t="s">
        <v>1</v>
      </c>
      <c r="E2" s="24" t="s">
        <v>2</v>
      </c>
      <c r="F2" s="24" t="s">
        <v>3</v>
      </c>
      <c r="G2" s="24" t="s">
        <v>4</v>
      </c>
      <c r="H2" s="24" t="s">
        <v>20</v>
      </c>
      <c r="I2" s="24" t="s">
        <v>5</v>
      </c>
      <c r="J2" s="24" t="s">
        <v>6</v>
      </c>
      <c r="K2" s="24" t="s">
        <v>7</v>
      </c>
      <c r="L2" s="24" t="s">
        <v>8</v>
      </c>
      <c r="M2" s="24" t="s">
        <v>19</v>
      </c>
      <c r="N2" s="24" t="s">
        <v>21</v>
      </c>
      <c r="O2" s="24" t="s">
        <v>17</v>
      </c>
      <c r="P2" s="24" t="s">
        <v>9</v>
      </c>
      <c r="Q2" s="24" t="s">
        <v>15</v>
      </c>
      <c r="R2" s="24" t="s">
        <v>16</v>
      </c>
      <c r="S2" s="25" t="s">
        <v>10</v>
      </c>
      <c r="T2" s="64" t="s">
        <v>46</v>
      </c>
      <c r="U2" s="27"/>
    </row>
    <row r="3" spans="1:21" ht="17.25" customHeight="1" x14ac:dyDescent="0.3">
      <c r="A3" s="219" t="s">
        <v>64</v>
      </c>
      <c r="B3" s="219" t="s">
        <v>65</v>
      </c>
      <c r="C3" s="67">
        <v>2</v>
      </c>
      <c r="D3" s="28" t="s">
        <v>22</v>
      </c>
      <c r="E3" s="68">
        <v>15</v>
      </c>
      <c r="F3" s="68">
        <v>13</v>
      </c>
      <c r="G3" s="68">
        <v>6</v>
      </c>
      <c r="H3" s="68">
        <v>9</v>
      </c>
      <c r="I3" s="68">
        <v>12</v>
      </c>
      <c r="J3" s="68">
        <v>13</v>
      </c>
      <c r="K3" s="68">
        <v>9</v>
      </c>
      <c r="L3" s="68">
        <v>10</v>
      </c>
      <c r="M3" s="68">
        <v>8</v>
      </c>
      <c r="N3" s="68">
        <v>10</v>
      </c>
      <c r="O3" s="68">
        <v>3</v>
      </c>
      <c r="P3" s="69"/>
      <c r="Q3" s="29">
        <f t="shared" ref="Q3:Q14" si="0">IF(C3="","",SUM(E3:O3)-(P3))</f>
        <v>108</v>
      </c>
      <c r="R3" s="223">
        <f>IF(C3="",0,(SUM(Q3+Q4)))</f>
        <v>178</v>
      </c>
      <c r="S3" s="217"/>
      <c r="T3" s="30">
        <f t="shared" ref="T3:T14" si="1">SUM(E3:G3)</f>
        <v>34</v>
      </c>
      <c r="U3" s="31" t="s">
        <v>28</v>
      </c>
    </row>
    <row r="4" spans="1:21" ht="17.25" customHeight="1" thickBot="1" x14ac:dyDescent="0.35">
      <c r="A4" s="220"/>
      <c r="B4" s="222"/>
      <c r="C4" s="67">
        <v>13</v>
      </c>
      <c r="D4" s="32" t="s">
        <v>23</v>
      </c>
      <c r="E4" s="70"/>
      <c r="F4" s="70">
        <v>12</v>
      </c>
      <c r="G4" s="70">
        <v>6</v>
      </c>
      <c r="H4" s="70">
        <v>9</v>
      </c>
      <c r="I4" s="70"/>
      <c r="J4" s="70">
        <v>12</v>
      </c>
      <c r="K4" s="70">
        <v>8</v>
      </c>
      <c r="L4" s="70">
        <v>9</v>
      </c>
      <c r="M4" s="70">
        <v>8</v>
      </c>
      <c r="N4" s="70">
        <v>6</v>
      </c>
      <c r="O4" s="70"/>
      <c r="P4" s="71"/>
      <c r="Q4" s="33">
        <f t="shared" si="0"/>
        <v>70</v>
      </c>
      <c r="R4" s="224"/>
      <c r="S4" s="218"/>
      <c r="T4" s="34">
        <f t="shared" si="1"/>
        <v>18</v>
      </c>
      <c r="U4" s="35">
        <f>SUM(T3:T4)</f>
        <v>52</v>
      </c>
    </row>
    <row r="5" spans="1:21" ht="17.25" customHeight="1" x14ac:dyDescent="0.3">
      <c r="A5" s="219" t="s">
        <v>64</v>
      </c>
      <c r="B5" s="219" t="s">
        <v>65</v>
      </c>
      <c r="C5" s="67">
        <v>10</v>
      </c>
      <c r="D5" s="28" t="s">
        <v>22</v>
      </c>
      <c r="E5" s="68">
        <v>12</v>
      </c>
      <c r="F5" s="68">
        <v>10</v>
      </c>
      <c r="G5" s="68">
        <v>6</v>
      </c>
      <c r="H5" s="68">
        <v>10</v>
      </c>
      <c r="I5" s="68">
        <v>11</v>
      </c>
      <c r="J5" s="68">
        <v>12</v>
      </c>
      <c r="K5" s="68">
        <v>9</v>
      </c>
      <c r="L5" s="68">
        <v>9</v>
      </c>
      <c r="M5" s="68">
        <v>9</v>
      </c>
      <c r="N5" s="68">
        <v>6</v>
      </c>
      <c r="O5" s="68"/>
      <c r="P5" s="69"/>
      <c r="Q5" s="29">
        <f t="shared" si="0"/>
        <v>94</v>
      </c>
      <c r="R5" s="223">
        <f>IF(C5="",0,(SUM(Q5+Q6)))</f>
        <v>189</v>
      </c>
      <c r="S5" s="233"/>
      <c r="T5" s="30">
        <f t="shared" si="1"/>
        <v>28</v>
      </c>
      <c r="U5" s="31" t="s">
        <v>28</v>
      </c>
    </row>
    <row r="6" spans="1:21" ht="17.25" customHeight="1" thickBot="1" x14ac:dyDescent="0.35">
      <c r="A6" s="220"/>
      <c r="B6" s="222"/>
      <c r="C6" s="67">
        <v>5</v>
      </c>
      <c r="D6" s="32" t="s">
        <v>23</v>
      </c>
      <c r="E6" s="70">
        <v>14</v>
      </c>
      <c r="F6" s="70">
        <v>10</v>
      </c>
      <c r="G6" s="70">
        <v>7</v>
      </c>
      <c r="H6" s="70">
        <v>9</v>
      </c>
      <c r="I6" s="70">
        <v>9</v>
      </c>
      <c r="J6" s="70">
        <v>12</v>
      </c>
      <c r="K6" s="70">
        <v>10</v>
      </c>
      <c r="L6" s="70">
        <v>9</v>
      </c>
      <c r="M6" s="70">
        <v>8</v>
      </c>
      <c r="N6" s="70">
        <v>7</v>
      </c>
      <c r="O6" s="70"/>
      <c r="P6" s="71"/>
      <c r="Q6" s="33">
        <f t="shared" si="0"/>
        <v>95</v>
      </c>
      <c r="R6" s="224"/>
      <c r="S6" s="234"/>
      <c r="T6" s="34">
        <f t="shared" si="1"/>
        <v>31</v>
      </c>
      <c r="U6" s="35">
        <f>SUM(T5:T6)</f>
        <v>59</v>
      </c>
    </row>
    <row r="7" spans="1:21" ht="17.25" customHeight="1" x14ac:dyDescent="0.3">
      <c r="A7" s="219" t="s">
        <v>60</v>
      </c>
      <c r="B7" s="219" t="s">
        <v>61</v>
      </c>
      <c r="C7" s="67">
        <v>8</v>
      </c>
      <c r="D7" s="28" t="s">
        <v>22</v>
      </c>
      <c r="E7" s="68">
        <v>13</v>
      </c>
      <c r="F7" s="68">
        <v>10</v>
      </c>
      <c r="G7" s="68">
        <v>9</v>
      </c>
      <c r="H7" s="68">
        <v>9</v>
      </c>
      <c r="I7" s="68"/>
      <c r="J7" s="68">
        <v>12</v>
      </c>
      <c r="K7" s="68">
        <v>9</v>
      </c>
      <c r="L7" s="68">
        <v>9</v>
      </c>
      <c r="M7" s="68">
        <v>10</v>
      </c>
      <c r="N7" s="68">
        <v>10</v>
      </c>
      <c r="O7" s="68"/>
      <c r="P7" s="69"/>
      <c r="Q7" s="29">
        <f t="shared" si="0"/>
        <v>91</v>
      </c>
      <c r="R7" s="223">
        <f>IF(C7="",0,(SUM(Q7+Q8)))</f>
        <v>193</v>
      </c>
      <c r="S7" s="233"/>
      <c r="T7" s="30">
        <f t="shared" si="1"/>
        <v>32</v>
      </c>
      <c r="U7" s="31" t="s">
        <v>28</v>
      </c>
    </row>
    <row r="8" spans="1:21" ht="17.25" customHeight="1" thickBot="1" x14ac:dyDescent="0.35">
      <c r="A8" s="220"/>
      <c r="B8" s="222"/>
      <c r="C8" s="67">
        <v>72</v>
      </c>
      <c r="D8" s="32" t="s">
        <v>23</v>
      </c>
      <c r="E8" s="70">
        <v>13</v>
      </c>
      <c r="F8" s="70">
        <v>9</v>
      </c>
      <c r="G8" s="70">
        <v>8</v>
      </c>
      <c r="H8" s="70">
        <v>10</v>
      </c>
      <c r="I8" s="70">
        <v>11</v>
      </c>
      <c r="J8" s="70">
        <v>12</v>
      </c>
      <c r="K8" s="70">
        <v>8</v>
      </c>
      <c r="L8" s="70">
        <v>9</v>
      </c>
      <c r="M8" s="70">
        <v>8</v>
      </c>
      <c r="N8" s="70">
        <v>11</v>
      </c>
      <c r="O8" s="70">
        <v>3</v>
      </c>
      <c r="P8" s="71"/>
      <c r="Q8" s="33">
        <f t="shared" si="0"/>
        <v>102</v>
      </c>
      <c r="R8" s="224"/>
      <c r="S8" s="234"/>
      <c r="T8" s="34">
        <f t="shared" si="1"/>
        <v>30</v>
      </c>
      <c r="U8" s="35">
        <f>SUM(T7:T8)</f>
        <v>62</v>
      </c>
    </row>
    <row r="9" spans="1:21" ht="17.25" customHeight="1" x14ac:dyDescent="0.3">
      <c r="A9" s="219" t="s">
        <v>60</v>
      </c>
      <c r="B9" s="219" t="s">
        <v>61</v>
      </c>
      <c r="C9" s="67">
        <v>138</v>
      </c>
      <c r="D9" s="28" t="s">
        <v>22</v>
      </c>
      <c r="E9" s="68">
        <v>15</v>
      </c>
      <c r="F9" s="68"/>
      <c r="G9" s="68">
        <v>8</v>
      </c>
      <c r="H9" s="68">
        <v>9</v>
      </c>
      <c r="I9" s="68">
        <v>11</v>
      </c>
      <c r="J9" s="68">
        <v>12</v>
      </c>
      <c r="K9" s="68">
        <v>9</v>
      </c>
      <c r="L9" s="68">
        <v>11</v>
      </c>
      <c r="M9" s="68">
        <v>8</v>
      </c>
      <c r="N9" s="68">
        <v>10</v>
      </c>
      <c r="O9" s="68"/>
      <c r="P9" s="69"/>
      <c r="Q9" s="29">
        <f t="shared" si="0"/>
        <v>93</v>
      </c>
      <c r="R9" s="223">
        <f>IF(C9="",0,(SUM(Q9+Q10)))</f>
        <v>184</v>
      </c>
      <c r="S9" s="233"/>
      <c r="T9" s="30">
        <f t="shared" si="1"/>
        <v>23</v>
      </c>
      <c r="U9" s="31" t="s">
        <v>28</v>
      </c>
    </row>
    <row r="10" spans="1:21" ht="17.25" customHeight="1" thickBot="1" x14ac:dyDescent="0.35">
      <c r="A10" s="220"/>
      <c r="B10" s="222"/>
      <c r="C10" s="67">
        <v>226</v>
      </c>
      <c r="D10" s="32" t="s">
        <v>23</v>
      </c>
      <c r="E10" s="70">
        <v>13</v>
      </c>
      <c r="F10" s="70">
        <v>10</v>
      </c>
      <c r="G10" s="70">
        <v>9</v>
      </c>
      <c r="H10" s="70">
        <v>9</v>
      </c>
      <c r="I10" s="70"/>
      <c r="J10" s="70">
        <v>13</v>
      </c>
      <c r="K10" s="70">
        <v>8</v>
      </c>
      <c r="L10" s="70">
        <v>9</v>
      </c>
      <c r="M10" s="70">
        <v>9</v>
      </c>
      <c r="N10" s="70">
        <v>11</v>
      </c>
      <c r="O10" s="70"/>
      <c r="P10" s="71"/>
      <c r="Q10" s="33">
        <f t="shared" si="0"/>
        <v>91</v>
      </c>
      <c r="R10" s="224"/>
      <c r="S10" s="234"/>
      <c r="T10" s="34">
        <f t="shared" si="1"/>
        <v>32</v>
      </c>
      <c r="U10" s="35">
        <f>SUM(T9:T10)</f>
        <v>55</v>
      </c>
    </row>
    <row r="11" spans="1:21" ht="17.25" customHeight="1" x14ac:dyDescent="0.3">
      <c r="A11" s="219" t="s">
        <v>47</v>
      </c>
      <c r="B11" s="219" t="s">
        <v>48</v>
      </c>
      <c r="C11" s="67">
        <v>152</v>
      </c>
      <c r="D11" s="28" t="s">
        <v>22</v>
      </c>
      <c r="E11" s="68">
        <v>13</v>
      </c>
      <c r="F11" s="68"/>
      <c r="G11" s="68">
        <v>6</v>
      </c>
      <c r="H11" s="68">
        <v>8</v>
      </c>
      <c r="I11" s="68"/>
      <c r="J11" s="68">
        <v>12</v>
      </c>
      <c r="K11" s="68">
        <v>8</v>
      </c>
      <c r="L11" s="68">
        <v>9</v>
      </c>
      <c r="M11" s="68">
        <v>9</v>
      </c>
      <c r="N11" s="68">
        <v>8</v>
      </c>
      <c r="O11" s="68"/>
      <c r="P11" s="69"/>
      <c r="Q11" s="29">
        <f t="shared" si="0"/>
        <v>73</v>
      </c>
      <c r="R11" s="223">
        <f>IF(C11="",0,(SUM(Q11+Q12)))</f>
        <v>161</v>
      </c>
      <c r="S11" s="233"/>
      <c r="T11" s="30">
        <f t="shared" si="1"/>
        <v>19</v>
      </c>
      <c r="U11" s="31" t="s">
        <v>28</v>
      </c>
    </row>
    <row r="12" spans="1:21" ht="17.25" customHeight="1" thickBot="1" x14ac:dyDescent="0.35">
      <c r="A12" s="220"/>
      <c r="B12" s="222"/>
      <c r="C12" s="67">
        <v>190</v>
      </c>
      <c r="D12" s="32" t="s">
        <v>23</v>
      </c>
      <c r="E12" s="70">
        <v>13</v>
      </c>
      <c r="F12" s="70"/>
      <c r="G12" s="70">
        <v>7</v>
      </c>
      <c r="H12" s="70">
        <v>8</v>
      </c>
      <c r="I12" s="70">
        <v>12</v>
      </c>
      <c r="J12" s="70">
        <v>13</v>
      </c>
      <c r="K12" s="70">
        <v>8</v>
      </c>
      <c r="L12" s="70">
        <v>8</v>
      </c>
      <c r="M12" s="70">
        <v>11</v>
      </c>
      <c r="N12" s="70">
        <v>8</v>
      </c>
      <c r="O12" s="70"/>
      <c r="P12" s="71"/>
      <c r="Q12" s="33">
        <f t="shared" si="0"/>
        <v>88</v>
      </c>
      <c r="R12" s="224"/>
      <c r="S12" s="234"/>
      <c r="T12" s="34">
        <f t="shared" si="1"/>
        <v>20</v>
      </c>
      <c r="U12" s="35">
        <f>SUM(T11:T12)</f>
        <v>39</v>
      </c>
    </row>
    <row r="13" spans="1:21" ht="17.25" customHeight="1" x14ac:dyDescent="0.3">
      <c r="A13" s="219" t="s">
        <v>47</v>
      </c>
      <c r="B13" s="219" t="s">
        <v>48</v>
      </c>
      <c r="C13" s="67">
        <v>97</v>
      </c>
      <c r="D13" s="28" t="s">
        <v>22</v>
      </c>
      <c r="E13" s="68">
        <v>13</v>
      </c>
      <c r="F13" s="68"/>
      <c r="G13" s="68">
        <v>7</v>
      </c>
      <c r="H13" s="68">
        <v>9</v>
      </c>
      <c r="I13" s="68"/>
      <c r="J13" s="68">
        <v>13</v>
      </c>
      <c r="K13" s="68">
        <v>6</v>
      </c>
      <c r="L13" s="68">
        <v>7</v>
      </c>
      <c r="M13" s="68">
        <v>11</v>
      </c>
      <c r="N13" s="68"/>
      <c r="O13" s="68"/>
      <c r="P13" s="69"/>
      <c r="Q13" s="29">
        <f t="shared" si="0"/>
        <v>66</v>
      </c>
      <c r="R13" s="223">
        <f>IF(C13="",0,(SUM(Q13+Q14)))</f>
        <v>136</v>
      </c>
      <c r="S13" s="233"/>
      <c r="T13" s="30">
        <f t="shared" si="1"/>
        <v>20</v>
      </c>
      <c r="U13" s="31" t="s">
        <v>28</v>
      </c>
    </row>
    <row r="14" spans="1:21" ht="17.25" customHeight="1" thickBot="1" x14ac:dyDescent="0.35">
      <c r="A14" s="220"/>
      <c r="B14" s="222"/>
      <c r="C14" s="67">
        <v>81</v>
      </c>
      <c r="D14" s="32" t="s">
        <v>23</v>
      </c>
      <c r="E14" s="70">
        <v>14</v>
      </c>
      <c r="F14" s="70"/>
      <c r="G14" s="70"/>
      <c r="H14" s="70">
        <v>9</v>
      </c>
      <c r="I14" s="70">
        <v>11</v>
      </c>
      <c r="J14" s="70">
        <v>12</v>
      </c>
      <c r="K14" s="70">
        <v>6</v>
      </c>
      <c r="L14" s="70">
        <v>7</v>
      </c>
      <c r="M14" s="70">
        <v>11</v>
      </c>
      <c r="N14" s="70"/>
      <c r="O14" s="70"/>
      <c r="P14" s="71"/>
      <c r="Q14" s="33">
        <f t="shared" si="0"/>
        <v>70</v>
      </c>
      <c r="R14" s="224"/>
      <c r="S14" s="234"/>
      <c r="T14" s="34">
        <f t="shared" si="1"/>
        <v>14</v>
      </c>
      <c r="U14" s="35">
        <f>SUM(T13:T14)</f>
        <v>34</v>
      </c>
    </row>
    <row r="15" spans="1:21" ht="17.25" customHeight="1" x14ac:dyDescent="0.3">
      <c r="A15" s="219" t="s">
        <v>58</v>
      </c>
      <c r="B15" s="219" t="s">
        <v>59</v>
      </c>
      <c r="C15" s="67">
        <v>43</v>
      </c>
      <c r="D15" s="28" t="s">
        <v>22</v>
      </c>
      <c r="E15" s="68">
        <v>15</v>
      </c>
      <c r="F15" s="68"/>
      <c r="G15" s="68">
        <v>7</v>
      </c>
      <c r="H15" s="68">
        <v>9</v>
      </c>
      <c r="I15" s="68">
        <v>12</v>
      </c>
      <c r="J15" s="68">
        <v>12</v>
      </c>
      <c r="K15" s="68">
        <v>8</v>
      </c>
      <c r="L15" s="68">
        <v>9</v>
      </c>
      <c r="M15" s="68">
        <v>11</v>
      </c>
      <c r="N15" s="68">
        <v>9</v>
      </c>
      <c r="O15" s="68"/>
      <c r="P15" s="69"/>
      <c r="Q15" s="29">
        <f t="shared" ref="Q15:Q18" si="2">IF(C15="","",SUM(E15:O15)-(P15))</f>
        <v>92</v>
      </c>
      <c r="R15" s="223">
        <f>IF(C15="",0,(SUM(Q15+Q16)))</f>
        <v>199</v>
      </c>
      <c r="S15" s="233"/>
      <c r="T15" s="30">
        <f t="shared" ref="T15:T18" si="3">SUM(E15:G15)</f>
        <v>22</v>
      </c>
      <c r="U15" s="31" t="s">
        <v>28</v>
      </c>
    </row>
    <row r="16" spans="1:21" ht="17.25" customHeight="1" thickBot="1" x14ac:dyDescent="0.35">
      <c r="A16" s="220"/>
      <c r="B16" s="222"/>
      <c r="C16" s="67">
        <v>42</v>
      </c>
      <c r="D16" s="32" t="s">
        <v>23</v>
      </c>
      <c r="E16" s="70">
        <v>17</v>
      </c>
      <c r="F16" s="70">
        <v>9</v>
      </c>
      <c r="G16" s="70">
        <v>6</v>
      </c>
      <c r="H16" s="70">
        <v>10</v>
      </c>
      <c r="I16" s="70">
        <v>11</v>
      </c>
      <c r="J16" s="70">
        <v>13</v>
      </c>
      <c r="K16" s="70">
        <v>9</v>
      </c>
      <c r="L16" s="70">
        <v>9</v>
      </c>
      <c r="M16" s="70">
        <v>10</v>
      </c>
      <c r="N16" s="70">
        <v>10</v>
      </c>
      <c r="O16" s="70">
        <v>3</v>
      </c>
      <c r="P16" s="71"/>
      <c r="Q16" s="33">
        <f t="shared" si="2"/>
        <v>107</v>
      </c>
      <c r="R16" s="224"/>
      <c r="S16" s="234"/>
      <c r="T16" s="34">
        <f t="shared" si="3"/>
        <v>32</v>
      </c>
      <c r="U16" s="35">
        <f>SUM(T15:T16)</f>
        <v>54</v>
      </c>
    </row>
    <row r="17" spans="1:21" ht="17.25" customHeight="1" x14ac:dyDescent="0.3">
      <c r="A17" s="219" t="s">
        <v>58</v>
      </c>
      <c r="B17" s="219" t="s">
        <v>59</v>
      </c>
      <c r="C17" s="67">
        <v>44</v>
      </c>
      <c r="D17" s="28" t="s">
        <v>22</v>
      </c>
      <c r="E17" s="68">
        <v>17</v>
      </c>
      <c r="F17" s="68"/>
      <c r="G17" s="68">
        <v>6</v>
      </c>
      <c r="H17" s="68">
        <v>9</v>
      </c>
      <c r="I17" s="68"/>
      <c r="J17" s="68">
        <v>12</v>
      </c>
      <c r="K17" s="68">
        <v>8</v>
      </c>
      <c r="L17" s="68">
        <v>9</v>
      </c>
      <c r="M17" s="68">
        <v>9</v>
      </c>
      <c r="N17" s="68">
        <v>9</v>
      </c>
      <c r="O17" s="68"/>
      <c r="P17" s="69"/>
      <c r="Q17" s="29">
        <f t="shared" si="2"/>
        <v>79</v>
      </c>
      <c r="R17" s="223">
        <f>IF(C17="",0,(SUM(Q17+Q18)))</f>
        <v>189</v>
      </c>
      <c r="S17" s="233"/>
      <c r="T17" s="30">
        <f t="shared" si="3"/>
        <v>23</v>
      </c>
      <c r="U17" s="31" t="s">
        <v>28</v>
      </c>
    </row>
    <row r="18" spans="1:21" ht="17.25" customHeight="1" thickBot="1" x14ac:dyDescent="0.35">
      <c r="A18" s="220"/>
      <c r="B18" s="222"/>
      <c r="C18" s="67">
        <v>39</v>
      </c>
      <c r="D18" s="32" t="s">
        <v>23</v>
      </c>
      <c r="E18" s="70">
        <v>18</v>
      </c>
      <c r="F18" s="70">
        <v>9</v>
      </c>
      <c r="G18" s="70">
        <v>6</v>
      </c>
      <c r="H18" s="70">
        <v>10</v>
      </c>
      <c r="I18" s="70">
        <v>12</v>
      </c>
      <c r="J18" s="70">
        <v>13</v>
      </c>
      <c r="K18" s="70">
        <v>9</v>
      </c>
      <c r="L18" s="70">
        <v>10</v>
      </c>
      <c r="M18" s="70">
        <v>10</v>
      </c>
      <c r="N18" s="70">
        <v>10</v>
      </c>
      <c r="O18" s="70">
        <v>3</v>
      </c>
      <c r="P18" s="71"/>
      <c r="Q18" s="33">
        <f t="shared" si="2"/>
        <v>110</v>
      </c>
      <c r="R18" s="224"/>
      <c r="S18" s="234"/>
      <c r="T18" s="34">
        <f t="shared" si="3"/>
        <v>33</v>
      </c>
      <c r="U18" s="35">
        <f>SUM(T17:T18)</f>
        <v>56</v>
      </c>
    </row>
    <row r="19" spans="1:21" ht="16.5" customHeight="1" x14ac:dyDescent="0.3">
      <c r="A19" s="219" t="s">
        <v>62</v>
      </c>
      <c r="B19" s="219" t="s">
        <v>63</v>
      </c>
      <c r="C19" s="67">
        <v>111</v>
      </c>
      <c r="D19" s="28" t="s">
        <v>22</v>
      </c>
      <c r="E19" s="68">
        <v>13</v>
      </c>
      <c r="F19" s="68"/>
      <c r="G19" s="68">
        <v>6</v>
      </c>
      <c r="H19" s="68">
        <v>9</v>
      </c>
      <c r="I19" s="68"/>
      <c r="J19" s="68">
        <v>13</v>
      </c>
      <c r="K19" s="68">
        <v>8</v>
      </c>
      <c r="L19" s="68">
        <v>11</v>
      </c>
      <c r="M19" s="68">
        <v>9</v>
      </c>
      <c r="N19" s="68">
        <v>9</v>
      </c>
      <c r="O19" s="68"/>
      <c r="P19" s="69"/>
      <c r="Q19" s="29">
        <f t="shared" ref="Q19:Q28" si="4">IF(C19="","",SUM(E19:O19)-(P19))</f>
        <v>78</v>
      </c>
      <c r="R19" s="223">
        <f>IF(C19="",0,(SUM(Q19+Q20)))</f>
        <v>162</v>
      </c>
      <c r="S19" s="233"/>
      <c r="T19" s="30">
        <f t="shared" ref="T19:T28" si="5">SUM(E19:G19)</f>
        <v>19</v>
      </c>
      <c r="U19" s="31" t="s">
        <v>28</v>
      </c>
    </row>
    <row r="20" spans="1:21" ht="16.5" customHeight="1" thickBot="1" x14ac:dyDescent="0.35">
      <c r="A20" s="220"/>
      <c r="B20" s="222"/>
      <c r="C20" s="67">
        <v>113</v>
      </c>
      <c r="D20" s="32" t="s">
        <v>23</v>
      </c>
      <c r="E20" s="70">
        <v>16</v>
      </c>
      <c r="F20" s="70"/>
      <c r="G20" s="70">
        <v>6</v>
      </c>
      <c r="H20" s="70">
        <v>10</v>
      </c>
      <c r="I20" s="70"/>
      <c r="J20" s="70">
        <v>12</v>
      </c>
      <c r="K20" s="70">
        <v>9</v>
      </c>
      <c r="L20" s="70">
        <v>10</v>
      </c>
      <c r="M20" s="70">
        <v>11</v>
      </c>
      <c r="N20" s="70">
        <v>10</v>
      </c>
      <c r="O20" s="70"/>
      <c r="P20" s="71"/>
      <c r="Q20" s="33">
        <f t="shared" si="4"/>
        <v>84</v>
      </c>
      <c r="R20" s="224"/>
      <c r="S20" s="234"/>
      <c r="T20" s="34">
        <f t="shared" si="5"/>
        <v>22</v>
      </c>
      <c r="U20" s="35">
        <f>SUM(T19:T20)</f>
        <v>41</v>
      </c>
    </row>
    <row r="21" spans="1:21" ht="16.5" customHeight="1" x14ac:dyDescent="0.3">
      <c r="A21" s="219" t="s">
        <v>62</v>
      </c>
      <c r="B21" s="219" t="s">
        <v>63</v>
      </c>
      <c r="C21" s="67">
        <v>125</v>
      </c>
      <c r="D21" s="28" t="s">
        <v>22</v>
      </c>
      <c r="E21" s="68">
        <v>16</v>
      </c>
      <c r="F21" s="68"/>
      <c r="G21" s="68">
        <v>9</v>
      </c>
      <c r="H21" s="68">
        <v>9</v>
      </c>
      <c r="I21" s="68"/>
      <c r="J21" s="68">
        <v>14</v>
      </c>
      <c r="K21" s="68">
        <v>7</v>
      </c>
      <c r="L21" s="68">
        <v>9</v>
      </c>
      <c r="M21" s="68">
        <v>9</v>
      </c>
      <c r="N21" s="68">
        <v>9</v>
      </c>
      <c r="O21" s="68"/>
      <c r="P21" s="69"/>
      <c r="Q21" s="29">
        <f t="shared" si="4"/>
        <v>82</v>
      </c>
      <c r="R21" s="223">
        <f>IF(C21="",0,(SUM(Q21+Q22)))</f>
        <v>167</v>
      </c>
      <c r="S21" s="233"/>
      <c r="T21" s="30">
        <f t="shared" si="5"/>
        <v>25</v>
      </c>
      <c r="U21" s="31" t="s">
        <v>28</v>
      </c>
    </row>
    <row r="22" spans="1:21" ht="16.5" customHeight="1" thickBot="1" x14ac:dyDescent="0.35">
      <c r="A22" s="220"/>
      <c r="B22" s="222"/>
      <c r="C22" s="67">
        <v>126</v>
      </c>
      <c r="D22" s="32" t="s">
        <v>23</v>
      </c>
      <c r="E22" s="70">
        <v>18</v>
      </c>
      <c r="F22" s="70"/>
      <c r="G22" s="70">
        <v>7</v>
      </c>
      <c r="H22" s="70">
        <v>9</v>
      </c>
      <c r="I22" s="70"/>
      <c r="J22" s="70">
        <v>13</v>
      </c>
      <c r="K22" s="70">
        <v>8</v>
      </c>
      <c r="L22" s="70">
        <v>10</v>
      </c>
      <c r="M22" s="70">
        <v>9</v>
      </c>
      <c r="N22" s="70">
        <v>11</v>
      </c>
      <c r="O22" s="70"/>
      <c r="P22" s="71"/>
      <c r="Q22" s="33">
        <f t="shared" si="4"/>
        <v>85</v>
      </c>
      <c r="R22" s="224"/>
      <c r="S22" s="234"/>
      <c r="T22" s="34">
        <f t="shared" si="5"/>
        <v>25</v>
      </c>
      <c r="U22" s="35">
        <f>SUM(T21:T22)</f>
        <v>50</v>
      </c>
    </row>
    <row r="23" spans="1:21" ht="16.5" customHeight="1" x14ac:dyDescent="0.3">
      <c r="A23" s="219" t="s">
        <v>56</v>
      </c>
      <c r="B23" s="219" t="s">
        <v>57</v>
      </c>
      <c r="C23" s="67">
        <v>47</v>
      </c>
      <c r="D23" s="28" t="s">
        <v>22</v>
      </c>
      <c r="E23" s="68">
        <v>18</v>
      </c>
      <c r="F23" s="68"/>
      <c r="G23" s="68">
        <v>6</v>
      </c>
      <c r="H23" s="68">
        <v>10</v>
      </c>
      <c r="I23" s="68">
        <v>9</v>
      </c>
      <c r="J23" s="68">
        <v>13</v>
      </c>
      <c r="K23" s="68">
        <v>9</v>
      </c>
      <c r="L23" s="68">
        <v>9</v>
      </c>
      <c r="M23" s="68">
        <v>10</v>
      </c>
      <c r="N23" s="68">
        <v>6</v>
      </c>
      <c r="O23" s="68"/>
      <c r="P23" s="69"/>
      <c r="Q23" s="29">
        <f t="shared" si="4"/>
        <v>90</v>
      </c>
      <c r="R23" s="223">
        <f>IF(C23="",0,(SUM(Q23+Q24)))</f>
        <v>179</v>
      </c>
      <c r="S23" s="233"/>
      <c r="T23" s="30">
        <f t="shared" si="5"/>
        <v>24</v>
      </c>
      <c r="U23" s="31" t="s">
        <v>28</v>
      </c>
    </row>
    <row r="24" spans="1:21" ht="16.5" customHeight="1" thickBot="1" x14ac:dyDescent="0.35">
      <c r="A24" s="220"/>
      <c r="B24" s="222"/>
      <c r="C24" s="67">
        <v>15</v>
      </c>
      <c r="D24" s="32" t="s">
        <v>23</v>
      </c>
      <c r="E24" s="70">
        <v>18</v>
      </c>
      <c r="F24" s="70">
        <v>9</v>
      </c>
      <c r="G24" s="70">
        <v>7</v>
      </c>
      <c r="H24" s="70">
        <v>11</v>
      </c>
      <c r="I24" s="70"/>
      <c r="J24" s="70">
        <v>12</v>
      </c>
      <c r="K24" s="70">
        <v>8</v>
      </c>
      <c r="L24" s="70">
        <v>9</v>
      </c>
      <c r="M24" s="70">
        <v>9</v>
      </c>
      <c r="N24" s="70">
        <v>6</v>
      </c>
      <c r="O24" s="70"/>
      <c r="P24" s="71"/>
      <c r="Q24" s="33">
        <f t="shared" si="4"/>
        <v>89</v>
      </c>
      <c r="R24" s="224"/>
      <c r="S24" s="234"/>
      <c r="T24" s="34">
        <f t="shared" si="5"/>
        <v>34</v>
      </c>
      <c r="U24" s="35">
        <f>SUM(T23:T24)</f>
        <v>58</v>
      </c>
    </row>
    <row r="25" spans="1:21" ht="16.5" customHeight="1" x14ac:dyDescent="0.3">
      <c r="A25" s="219" t="s">
        <v>56</v>
      </c>
      <c r="B25" s="219" t="s">
        <v>57</v>
      </c>
      <c r="C25" s="67">
        <v>27</v>
      </c>
      <c r="D25" s="28" t="s">
        <v>22</v>
      </c>
      <c r="E25" s="68">
        <v>19</v>
      </c>
      <c r="F25" s="68">
        <v>10</v>
      </c>
      <c r="G25" s="68">
        <v>6</v>
      </c>
      <c r="H25" s="68">
        <v>9</v>
      </c>
      <c r="I25" s="68">
        <v>12</v>
      </c>
      <c r="J25" s="68">
        <v>13</v>
      </c>
      <c r="K25" s="68">
        <v>7</v>
      </c>
      <c r="L25" s="68">
        <v>11</v>
      </c>
      <c r="M25" s="68">
        <v>9</v>
      </c>
      <c r="N25" s="68">
        <v>7</v>
      </c>
      <c r="O25" s="68">
        <v>3</v>
      </c>
      <c r="P25" s="69"/>
      <c r="Q25" s="29">
        <f t="shared" si="4"/>
        <v>106</v>
      </c>
      <c r="R25" s="223">
        <f>IF(C25="",0,(SUM(Q25+Q26)))</f>
        <v>201</v>
      </c>
      <c r="S25" s="233"/>
      <c r="T25" s="30">
        <f t="shared" si="5"/>
        <v>35</v>
      </c>
      <c r="U25" s="31" t="s">
        <v>28</v>
      </c>
    </row>
    <row r="26" spans="1:21" ht="16.5" customHeight="1" thickBot="1" x14ac:dyDescent="0.35">
      <c r="A26" s="220"/>
      <c r="B26" s="222"/>
      <c r="C26" s="67">
        <v>35</v>
      </c>
      <c r="D26" s="32" t="s">
        <v>23</v>
      </c>
      <c r="E26" s="70">
        <v>17</v>
      </c>
      <c r="F26" s="70"/>
      <c r="G26" s="70">
        <v>7</v>
      </c>
      <c r="H26" s="70">
        <v>10</v>
      </c>
      <c r="I26" s="70">
        <v>13</v>
      </c>
      <c r="J26" s="70">
        <v>12</v>
      </c>
      <c r="K26" s="70">
        <v>8</v>
      </c>
      <c r="L26" s="70">
        <v>9</v>
      </c>
      <c r="M26" s="70">
        <v>10</v>
      </c>
      <c r="N26" s="70">
        <v>9</v>
      </c>
      <c r="O26" s="70"/>
      <c r="P26" s="71"/>
      <c r="Q26" s="33">
        <f t="shared" si="4"/>
        <v>95</v>
      </c>
      <c r="R26" s="224"/>
      <c r="S26" s="234"/>
      <c r="T26" s="34">
        <f t="shared" si="5"/>
        <v>24</v>
      </c>
      <c r="U26" s="35">
        <f>SUM(T25:T26)</f>
        <v>59</v>
      </c>
    </row>
    <row r="27" spans="1:21" ht="16.5" customHeight="1" x14ac:dyDescent="0.3">
      <c r="A27" s="219" t="s">
        <v>50</v>
      </c>
      <c r="B27" s="219" t="s">
        <v>51</v>
      </c>
      <c r="C27" s="67">
        <v>75</v>
      </c>
      <c r="D27" s="28" t="s">
        <v>22</v>
      </c>
      <c r="E27" s="68">
        <v>16</v>
      </c>
      <c r="F27" s="68"/>
      <c r="G27" s="68">
        <v>6</v>
      </c>
      <c r="H27" s="68">
        <v>9</v>
      </c>
      <c r="I27" s="68"/>
      <c r="J27" s="68">
        <v>12</v>
      </c>
      <c r="K27" s="68">
        <v>9</v>
      </c>
      <c r="L27" s="68">
        <v>9</v>
      </c>
      <c r="M27" s="68">
        <v>10</v>
      </c>
      <c r="N27" s="68">
        <v>10</v>
      </c>
      <c r="O27" s="68"/>
      <c r="P27" s="69"/>
      <c r="Q27" s="29">
        <f t="shared" si="4"/>
        <v>81</v>
      </c>
      <c r="R27" s="223">
        <f>IF(C27="",0,(SUM(Q27+Q28)))</f>
        <v>168</v>
      </c>
      <c r="S27" s="233"/>
      <c r="T27" s="30">
        <f t="shared" si="5"/>
        <v>22</v>
      </c>
      <c r="U27" s="31" t="s">
        <v>28</v>
      </c>
    </row>
    <row r="28" spans="1:21" ht="16.5" customHeight="1" thickBot="1" x14ac:dyDescent="0.35">
      <c r="A28" s="220"/>
      <c r="B28" s="222"/>
      <c r="C28" s="67">
        <v>77</v>
      </c>
      <c r="D28" s="32" t="s">
        <v>23</v>
      </c>
      <c r="E28" s="70">
        <v>19</v>
      </c>
      <c r="F28" s="70"/>
      <c r="G28" s="70">
        <v>7</v>
      </c>
      <c r="H28" s="70">
        <v>9</v>
      </c>
      <c r="I28" s="70"/>
      <c r="J28" s="70">
        <v>12</v>
      </c>
      <c r="K28" s="70">
        <v>8</v>
      </c>
      <c r="L28" s="70">
        <v>10</v>
      </c>
      <c r="M28" s="70">
        <v>10</v>
      </c>
      <c r="N28" s="70">
        <v>12</v>
      </c>
      <c r="O28" s="70"/>
      <c r="P28" s="71"/>
      <c r="Q28" s="33">
        <f t="shared" si="4"/>
        <v>87</v>
      </c>
      <c r="R28" s="224"/>
      <c r="S28" s="234"/>
      <c r="T28" s="34">
        <f t="shared" si="5"/>
        <v>26</v>
      </c>
      <c r="U28" s="35">
        <f>SUM(T27:T28)</f>
        <v>48</v>
      </c>
    </row>
    <row r="29" spans="1:21" ht="16.5" customHeight="1" x14ac:dyDescent="0.3">
      <c r="A29" s="219" t="s">
        <v>50</v>
      </c>
      <c r="B29" s="219" t="s">
        <v>51</v>
      </c>
      <c r="C29" s="67">
        <v>96</v>
      </c>
      <c r="D29" s="28" t="s">
        <v>22</v>
      </c>
      <c r="E29" s="68">
        <v>17</v>
      </c>
      <c r="F29" s="68">
        <v>9</v>
      </c>
      <c r="G29" s="68">
        <v>6</v>
      </c>
      <c r="H29" s="68">
        <v>9</v>
      </c>
      <c r="I29" s="68">
        <v>11</v>
      </c>
      <c r="J29" s="68">
        <v>13</v>
      </c>
      <c r="K29" s="68">
        <v>9</v>
      </c>
      <c r="L29" s="68">
        <v>9</v>
      </c>
      <c r="M29" s="68">
        <v>11</v>
      </c>
      <c r="N29" s="68">
        <v>10</v>
      </c>
      <c r="O29" s="68">
        <v>3</v>
      </c>
      <c r="P29" s="69"/>
      <c r="Q29" s="29">
        <f t="shared" ref="Q29:Q34" si="6">IF(C29="","",SUM(E29:O29)-(P29))</f>
        <v>107</v>
      </c>
      <c r="R29" s="223">
        <f>IF(C29="",0,(SUM(Q29+Q30)))</f>
        <v>214</v>
      </c>
      <c r="S29" s="233"/>
      <c r="T29" s="30">
        <f t="shared" ref="T29:T34" si="7">SUM(E29:G29)</f>
        <v>32</v>
      </c>
      <c r="U29" s="31" t="s">
        <v>28</v>
      </c>
    </row>
    <row r="30" spans="1:21" ht="16.5" customHeight="1" thickBot="1" x14ac:dyDescent="0.35">
      <c r="A30" s="220"/>
      <c r="B30" s="222"/>
      <c r="C30" s="67">
        <v>97</v>
      </c>
      <c r="D30" s="32" t="s">
        <v>23</v>
      </c>
      <c r="E30" s="70">
        <v>17</v>
      </c>
      <c r="F30" s="70">
        <v>10</v>
      </c>
      <c r="G30" s="70">
        <v>7</v>
      </c>
      <c r="H30" s="70">
        <v>9</v>
      </c>
      <c r="I30" s="70">
        <v>10</v>
      </c>
      <c r="J30" s="70">
        <v>12</v>
      </c>
      <c r="K30" s="70">
        <v>8</v>
      </c>
      <c r="L30" s="70">
        <v>9</v>
      </c>
      <c r="M30" s="70">
        <v>10</v>
      </c>
      <c r="N30" s="70">
        <v>12</v>
      </c>
      <c r="O30" s="70">
        <v>3</v>
      </c>
      <c r="P30" s="71"/>
      <c r="Q30" s="33">
        <f t="shared" si="6"/>
        <v>107</v>
      </c>
      <c r="R30" s="224"/>
      <c r="S30" s="234"/>
      <c r="T30" s="34">
        <f t="shared" si="7"/>
        <v>34</v>
      </c>
      <c r="U30" s="35">
        <f>SUM(T29:T30)</f>
        <v>66</v>
      </c>
    </row>
    <row r="31" spans="1:21" ht="16.5" customHeight="1" x14ac:dyDescent="0.3">
      <c r="A31" s="219" t="s">
        <v>50</v>
      </c>
      <c r="B31" s="219" t="s">
        <v>51</v>
      </c>
      <c r="C31" s="67">
        <v>8</v>
      </c>
      <c r="D31" s="28" t="s">
        <v>22</v>
      </c>
      <c r="E31" s="68">
        <v>19</v>
      </c>
      <c r="F31" s="68">
        <v>9</v>
      </c>
      <c r="G31" s="68">
        <v>6</v>
      </c>
      <c r="H31" s="68">
        <v>10</v>
      </c>
      <c r="I31" s="68">
        <v>12</v>
      </c>
      <c r="J31" s="68">
        <v>12</v>
      </c>
      <c r="K31" s="68">
        <v>8</v>
      </c>
      <c r="L31" s="68">
        <v>9</v>
      </c>
      <c r="M31" s="68">
        <v>8</v>
      </c>
      <c r="N31" s="68">
        <v>8</v>
      </c>
      <c r="O31" s="68">
        <v>3</v>
      </c>
      <c r="P31" s="69"/>
      <c r="Q31" s="29">
        <f t="shared" si="6"/>
        <v>104</v>
      </c>
      <c r="R31" s="223">
        <f>IF(C31="",0,(SUM(Q31+Q32)))</f>
        <v>199</v>
      </c>
      <c r="S31" s="217"/>
      <c r="T31" s="30">
        <f t="shared" si="7"/>
        <v>34</v>
      </c>
      <c r="U31" s="31" t="s">
        <v>28</v>
      </c>
    </row>
    <row r="32" spans="1:21" ht="16.5" customHeight="1" thickBot="1" x14ac:dyDescent="0.35">
      <c r="A32" s="220"/>
      <c r="B32" s="222"/>
      <c r="C32" s="67">
        <v>4</v>
      </c>
      <c r="D32" s="32" t="s">
        <v>23</v>
      </c>
      <c r="E32" s="70">
        <v>14</v>
      </c>
      <c r="F32" s="70">
        <v>10</v>
      </c>
      <c r="G32" s="70">
        <v>6</v>
      </c>
      <c r="H32" s="70">
        <v>9</v>
      </c>
      <c r="I32" s="70">
        <v>11</v>
      </c>
      <c r="J32" s="70">
        <v>12</v>
      </c>
      <c r="K32" s="70">
        <v>9</v>
      </c>
      <c r="L32" s="70">
        <v>9</v>
      </c>
      <c r="M32" s="70">
        <v>7</v>
      </c>
      <c r="N32" s="70">
        <v>8</v>
      </c>
      <c r="O32" s="70"/>
      <c r="P32" s="71"/>
      <c r="Q32" s="33">
        <f t="shared" si="6"/>
        <v>95</v>
      </c>
      <c r="R32" s="224"/>
      <c r="S32" s="218"/>
      <c r="T32" s="34">
        <f t="shared" si="7"/>
        <v>30</v>
      </c>
      <c r="U32" s="35">
        <f>SUM(T31:T32)</f>
        <v>64</v>
      </c>
    </row>
    <row r="33" spans="1:21" ht="16.5" customHeight="1" x14ac:dyDescent="0.3">
      <c r="A33" s="219" t="s">
        <v>50</v>
      </c>
      <c r="B33" s="219" t="s">
        <v>51</v>
      </c>
      <c r="C33" s="67">
        <v>51</v>
      </c>
      <c r="D33" s="28" t="s">
        <v>22</v>
      </c>
      <c r="E33" s="68">
        <v>17</v>
      </c>
      <c r="F33" s="68">
        <v>9</v>
      </c>
      <c r="G33" s="68">
        <v>6</v>
      </c>
      <c r="H33" s="68">
        <v>9</v>
      </c>
      <c r="I33" s="68">
        <v>12</v>
      </c>
      <c r="J33" s="68">
        <v>11</v>
      </c>
      <c r="K33" s="68">
        <v>9</v>
      </c>
      <c r="L33" s="68">
        <v>9</v>
      </c>
      <c r="M33" s="68">
        <v>8</v>
      </c>
      <c r="N33" s="68">
        <v>9</v>
      </c>
      <c r="O33" s="68">
        <v>3</v>
      </c>
      <c r="P33" s="69"/>
      <c r="Q33" s="29">
        <f t="shared" si="6"/>
        <v>102</v>
      </c>
      <c r="R33" s="223">
        <f>IF(C33="",0,(SUM(Q33+Q34)))</f>
        <v>202</v>
      </c>
      <c r="S33" s="217"/>
      <c r="T33" s="30">
        <f t="shared" si="7"/>
        <v>32</v>
      </c>
      <c r="U33" s="31" t="s">
        <v>28</v>
      </c>
    </row>
    <row r="34" spans="1:21" ht="16.5" customHeight="1" thickBot="1" x14ac:dyDescent="0.35">
      <c r="A34" s="220"/>
      <c r="B34" s="222"/>
      <c r="C34" s="67">
        <v>123</v>
      </c>
      <c r="D34" s="32" t="s">
        <v>23</v>
      </c>
      <c r="E34" s="70">
        <v>15</v>
      </c>
      <c r="F34" s="70">
        <v>10</v>
      </c>
      <c r="G34" s="70">
        <v>7</v>
      </c>
      <c r="H34" s="70">
        <v>9</v>
      </c>
      <c r="I34" s="70">
        <v>12</v>
      </c>
      <c r="J34" s="70">
        <v>12</v>
      </c>
      <c r="K34" s="70">
        <v>9</v>
      </c>
      <c r="L34" s="70">
        <v>9</v>
      </c>
      <c r="M34" s="70">
        <v>8</v>
      </c>
      <c r="N34" s="70">
        <v>6</v>
      </c>
      <c r="O34" s="70">
        <v>3</v>
      </c>
      <c r="P34" s="71"/>
      <c r="Q34" s="33">
        <f t="shared" si="6"/>
        <v>100</v>
      </c>
      <c r="R34" s="224"/>
      <c r="S34" s="218"/>
      <c r="T34" s="34">
        <f t="shared" si="7"/>
        <v>32</v>
      </c>
      <c r="U34" s="35">
        <f>SUM(T33:T34)</f>
        <v>64</v>
      </c>
    </row>
    <row r="35" spans="1:21" ht="16.5" customHeight="1" x14ac:dyDescent="0.3">
      <c r="A35" s="219" t="s">
        <v>66</v>
      </c>
      <c r="B35" s="219" t="s">
        <v>67</v>
      </c>
      <c r="C35" s="67">
        <v>10</v>
      </c>
      <c r="D35" s="28" t="s">
        <v>22</v>
      </c>
      <c r="E35" s="68">
        <v>13</v>
      </c>
      <c r="F35" s="68"/>
      <c r="G35" s="68">
        <v>7</v>
      </c>
      <c r="H35" s="68">
        <v>9</v>
      </c>
      <c r="I35" s="68">
        <v>9</v>
      </c>
      <c r="J35" s="68">
        <v>12</v>
      </c>
      <c r="K35" s="68">
        <v>10</v>
      </c>
      <c r="L35" s="68">
        <v>8</v>
      </c>
      <c r="M35" s="68">
        <v>9</v>
      </c>
      <c r="N35" s="68"/>
      <c r="O35" s="68"/>
      <c r="P35" s="69"/>
      <c r="Q35" s="29">
        <f t="shared" ref="Q35:Q42" si="8">IF(C35="","",SUM(E35:O35)-(P35))</f>
        <v>77</v>
      </c>
      <c r="R35" s="223">
        <f>IF(C35="",0,(SUM(Q35+Q36)))</f>
        <v>157</v>
      </c>
      <c r="S35" s="233"/>
      <c r="T35" s="30">
        <f t="shared" ref="T35:T42" si="9">SUM(E35:G35)</f>
        <v>20</v>
      </c>
      <c r="U35" s="31" t="s">
        <v>28</v>
      </c>
    </row>
    <row r="36" spans="1:21" ht="16.5" customHeight="1" thickBot="1" x14ac:dyDescent="0.35">
      <c r="A36" s="220"/>
      <c r="B36" s="222"/>
      <c r="C36" s="67">
        <v>8</v>
      </c>
      <c r="D36" s="32" t="s">
        <v>23</v>
      </c>
      <c r="E36" s="70">
        <v>12</v>
      </c>
      <c r="F36" s="70"/>
      <c r="G36" s="70">
        <v>8</v>
      </c>
      <c r="H36" s="70">
        <v>10</v>
      </c>
      <c r="I36" s="70"/>
      <c r="J36" s="70">
        <v>13</v>
      </c>
      <c r="K36" s="70">
        <v>11</v>
      </c>
      <c r="L36" s="70">
        <v>10</v>
      </c>
      <c r="M36" s="70">
        <v>10</v>
      </c>
      <c r="N36" s="70">
        <v>6</v>
      </c>
      <c r="O36" s="70"/>
      <c r="P36" s="71"/>
      <c r="Q36" s="33">
        <f t="shared" si="8"/>
        <v>80</v>
      </c>
      <c r="R36" s="224"/>
      <c r="S36" s="234"/>
      <c r="T36" s="34">
        <f t="shared" si="9"/>
        <v>20</v>
      </c>
      <c r="U36" s="35">
        <f>SUM(T35:T36)</f>
        <v>40</v>
      </c>
    </row>
    <row r="37" spans="1:21" ht="16.5" customHeight="1" x14ac:dyDescent="0.3">
      <c r="A37" s="219" t="s">
        <v>66</v>
      </c>
      <c r="B37" s="219" t="s">
        <v>67</v>
      </c>
      <c r="C37" s="67">
        <v>14</v>
      </c>
      <c r="D37" s="28" t="s">
        <v>22</v>
      </c>
      <c r="E37" s="68"/>
      <c r="F37" s="68"/>
      <c r="G37" s="68">
        <v>6</v>
      </c>
      <c r="H37" s="68">
        <v>9</v>
      </c>
      <c r="I37" s="68">
        <v>9</v>
      </c>
      <c r="J37" s="68">
        <v>11</v>
      </c>
      <c r="K37" s="68">
        <v>11</v>
      </c>
      <c r="L37" s="68">
        <v>9</v>
      </c>
      <c r="M37" s="68">
        <v>9</v>
      </c>
      <c r="N37" s="68"/>
      <c r="O37" s="68"/>
      <c r="P37" s="69"/>
      <c r="Q37" s="29">
        <f t="shared" si="8"/>
        <v>64</v>
      </c>
      <c r="R37" s="223">
        <f>IF(C37="",0,(SUM(Q37+Q38)))</f>
        <v>152</v>
      </c>
      <c r="S37" s="217"/>
      <c r="T37" s="30">
        <f t="shared" si="9"/>
        <v>6</v>
      </c>
      <c r="U37" s="31" t="s">
        <v>28</v>
      </c>
    </row>
    <row r="38" spans="1:21" ht="16.5" customHeight="1" thickBot="1" x14ac:dyDescent="0.35">
      <c r="A38" s="220"/>
      <c r="B38" s="222"/>
      <c r="C38" s="67">
        <v>12</v>
      </c>
      <c r="D38" s="32" t="s">
        <v>23</v>
      </c>
      <c r="E38" s="70">
        <v>15</v>
      </c>
      <c r="F38" s="70"/>
      <c r="G38" s="70">
        <v>7</v>
      </c>
      <c r="H38" s="70">
        <v>9</v>
      </c>
      <c r="I38" s="70">
        <v>9</v>
      </c>
      <c r="J38" s="70">
        <v>13</v>
      </c>
      <c r="K38" s="70">
        <v>10</v>
      </c>
      <c r="L38" s="70">
        <v>10</v>
      </c>
      <c r="M38" s="70">
        <v>9</v>
      </c>
      <c r="N38" s="70">
        <v>6</v>
      </c>
      <c r="O38" s="70"/>
      <c r="P38" s="71"/>
      <c r="Q38" s="33">
        <f t="shared" si="8"/>
        <v>88</v>
      </c>
      <c r="R38" s="224"/>
      <c r="S38" s="218"/>
      <c r="T38" s="34">
        <f t="shared" si="9"/>
        <v>22</v>
      </c>
      <c r="U38" s="35">
        <f>SUM(T37:T38)</f>
        <v>28</v>
      </c>
    </row>
    <row r="39" spans="1:21" ht="16.5" customHeight="1" x14ac:dyDescent="0.3">
      <c r="A39" s="219" t="s">
        <v>62</v>
      </c>
      <c r="B39" s="219" t="s">
        <v>63</v>
      </c>
      <c r="C39" s="67">
        <v>14</v>
      </c>
      <c r="D39" s="28" t="s">
        <v>22</v>
      </c>
      <c r="E39" s="68"/>
      <c r="F39" s="68"/>
      <c r="G39" s="68"/>
      <c r="H39" s="68">
        <v>8</v>
      </c>
      <c r="I39" s="68"/>
      <c r="J39" s="68">
        <v>9</v>
      </c>
      <c r="K39" s="68">
        <v>6</v>
      </c>
      <c r="L39" s="68">
        <v>6</v>
      </c>
      <c r="M39" s="68">
        <v>8</v>
      </c>
      <c r="N39" s="68">
        <v>6</v>
      </c>
      <c r="O39" s="68"/>
      <c r="P39" s="69"/>
      <c r="Q39" s="29">
        <f t="shared" si="8"/>
        <v>43</v>
      </c>
      <c r="R39" s="223">
        <f>IF(C39="",0,(SUM(Q39+Q40)))</f>
        <v>106</v>
      </c>
      <c r="S39" s="217"/>
      <c r="T39" s="30">
        <f t="shared" si="9"/>
        <v>0</v>
      </c>
      <c r="U39" s="31" t="s">
        <v>28</v>
      </c>
    </row>
    <row r="40" spans="1:21" ht="16.5" customHeight="1" thickBot="1" x14ac:dyDescent="0.35">
      <c r="A40" s="220"/>
      <c r="B40" s="222"/>
      <c r="C40" s="67">
        <v>3</v>
      </c>
      <c r="D40" s="32" t="s">
        <v>23</v>
      </c>
      <c r="E40" s="70"/>
      <c r="F40" s="70"/>
      <c r="G40" s="70">
        <v>6</v>
      </c>
      <c r="H40" s="70">
        <v>9</v>
      </c>
      <c r="I40" s="70"/>
      <c r="J40" s="70">
        <v>12</v>
      </c>
      <c r="K40" s="70">
        <v>7</v>
      </c>
      <c r="L40" s="70">
        <v>11</v>
      </c>
      <c r="M40" s="70">
        <v>9</v>
      </c>
      <c r="N40" s="70">
        <v>9</v>
      </c>
      <c r="O40" s="70"/>
      <c r="P40" s="71"/>
      <c r="Q40" s="33">
        <f t="shared" si="8"/>
        <v>63</v>
      </c>
      <c r="R40" s="224"/>
      <c r="S40" s="218"/>
      <c r="T40" s="34">
        <f t="shared" si="9"/>
        <v>6</v>
      </c>
      <c r="U40" s="35">
        <f>SUM(T39:T40)</f>
        <v>6</v>
      </c>
    </row>
    <row r="41" spans="1:21" ht="16.5" customHeight="1" x14ac:dyDescent="0.3">
      <c r="A41" s="219" t="s">
        <v>62</v>
      </c>
      <c r="B41" s="219" t="s">
        <v>63</v>
      </c>
      <c r="C41" s="67">
        <v>28</v>
      </c>
      <c r="D41" s="28" t="s">
        <v>22</v>
      </c>
      <c r="E41" s="68">
        <v>12</v>
      </c>
      <c r="F41" s="68">
        <v>9</v>
      </c>
      <c r="G41" s="68"/>
      <c r="H41" s="68">
        <v>8</v>
      </c>
      <c r="I41" s="68"/>
      <c r="J41" s="68">
        <v>11</v>
      </c>
      <c r="K41" s="68">
        <v>7</v>
      </c>
      <c r="L41" s="68">
        <v>9</v>
      </c>
      <c r="M41" s="68">
        <v>8</v>
      </c>
      <c r="N41" s="68">
        <v>6</v>
      </c>
      <c r="O41" s="68"/>
      <c r="P41" s="69"/>
      <c r="Q41" s="29">
        <f t="shared" si="8"/>
        <v>70</v>
      </c>
      <c r="R41" s="223">
        <f>IF(C41="",0,(SUM(Q41+Q42)))</f>
        <v>153</v>
      </c>
      <c r="S41" s="233"/>
      <c r="T41" s="30">
        <f t="shared" si="9"/>
        <v>21</v>
      </c>
      <c r="U41" s="31" t="s">
        <v>28</v>
      </c>
    </row>
    <row r="42" spans="1:21" ht="16.5" customHeight="1" thickBot="1" x14ac:dyDescent="0.35">
      <c r="A42" s="220"/>
      <c r="B42" s="222"/>
      <c r="C42" s="67">
        <v>40</v>
      </c>
      <c r="D42" s="32" t="s">
        <v>23</v>
      </c>
      <c r="E42" s="70">
        <v>16</v>
      </c>
      <c r="F42" s="70"/>
      <c r="G42" s="70">
        <v>8</v>
      </c>
      <c r="H42" s="70">
        <v>10</v>
      </c>
      <c r="I42" s="70"/>
      <c r="J42" s="70">
        <v>12</v>
      </c>
      <c r="K42" s="70">
        <v>9</v>
      </c>
      <c r="L42" s="70">
        <v>10</v>
      </c>
      <c r="M42" s="70">
        <v>9</v>
      </c>
      <c r="N42" s="70">
        <v>9</v>
      </c>
      <c r="O42" s="70"/>
      <c r="P42" s="71"/>
      <c r="Q42" s="33">
        <f t="shared" si="8"/>
        <v>83</v>
      </c>
      <c r="R42" s="224"/>
      <c r="S42" s="234"/>
      <c r="T42" s="34">
        <f t="shared" si="9"/>
        <v>24</v>
      </c>
      <c r="U42" s="35">
        <f>SUM(T41:T42)</f>
        <v>45</v>
      </c>
    </row>
  </sheetData>
  <mergeCells count="81">
    <mergeCell ref="R29:R30"/>
    <mergeCell ref="S29:S30"/>
    <mergeCell ref="R31:R32"/>
    <mergeCell ref="S31:S32"/>
    <mergeCell ref="R33:R34"/>
    <mergeCell ref="S33:S34"/>
    <mergeCell ref="A31:A32"/>
    <mergeCell ref="B31:B32"/>
    <mergeCell ref="A33:A34"/>
    <mergeCell ref="B33:B34"/>
    <mergeCell ref="B29:B30"/>
    <mergeCell ref="A29:A30"/>
    <mergeCell ref="A5:A6"/>
    <mergeCell ref="B25:B26"/>
    <mergeCell ref="A23:A24"/>
    <mergeCell ref="B23:B24"/>
    <mergeCell ref="B5:B6"/>
    <mergeCell ref="A17:A18"/>
    <mergeCell ref="B9:B10"/>
    <mergeCell ref="B11:B12"/>
    <mergeCell ref="B27:B28"/>
    <mergeCell ref="A27:A28"/>
    <mergeCell ref="A13:A14"/>
    <mergeCell ref="A19:A20"/>
    <mergeCell ref="B21:B22"/>
    <mergeCell ref="B15:B16"/>
    <mergeCell ref="B19:B20"/>
    <mergeCell ref="B17:B18"/>
    <mergeCell ref="A15:A16"/>
    <mergeCell ref="A21:A22"/>
    <mergeCell ref="B13:B14"/>
    <mergeCell ref="A25:A26"/>
    <mergeCell ref="S27:S28"/>
    <mergeCell ref="R27:R28"/>
    <mergeCell ref="S23:S24"/>
    <mergeCell ref="R25:R26"/>
    <mergeCell ref="S25:S26"/>
    <mergeCell ref="R23:R24"/>
    <mergeCell ref="S9:S10"/>
    <mergeCell ref="R7:R8"/>
    <mergeCell ref="S7:S8"/>
    <mergeCell ref="S19:S20"/>
    <mergeCell ref="R21:R22"/>
    <mergeCell ref="S21:S22"/>
    <mergeCell ref="R19:R20"/>
    <mergeCell ref="R11:R12"/>
    <mergeCell ref="R17:R18"/>
    <mergeCell ref="S11:S12"/>
    <mergeCell ref="S17:S18"/>
    <mergeCell ref="R3:R4"/>
    <mergeCell ref="S3:S4"/>
    <mergeCell ref="A1:U1"/>
    <mergeCell ref="R15:R16"/>
    <mergeCell ref="S15:S16"/>
    <mergeCell ref="R13:R14"/>
    <mergeCell ref="S13:S14"/>
    <mergeCell ref="B7:B8"/>
    <mergeCell ref="A7:A8"/>
    <mergeCell ref="A9:A10"/>
    <mergeCell ref="A11:A12"/>
    <mergeCell ref="B3:B4"/>
    <mergeCell ref="A3:A4"/>
    <mergeCell ref="R5:R6"/>
    <mergeCell ref="S5:S6"/>
    <mergeCell ref="R9:R10"/>
    <mergeCell ref="S35:S36"/>
    <mergeCell ref="A37:A38"/>
    <mergeCell ref="B37:B38"/>
    <mergeCell ref="R37:R38"/>
    <mergeCell ref="S37:S38"/>
    <mergeCell ref="A35:A36"/>
    <mergeCell ref="B35:B36"/>
    <mergeCell ref="R35:R36"/>
    <mergeCell ref="S39:S40"/>
    <mergeCell ref="A41:A42"/>
    <mergeCell ref="B41:B42"/>
    <mergeCell ref="R41:R42"/>
    <mergeCell ref="S41:S42"/>
    <mergeCell ref="A39:A40"/>
    <mergeCell ref="B39:B40"/>
    <mergeCell ref="R39:R40"/>
  </mergeCells>
  <phoneticPr fontId="0" type="noConversion"/>
  <printOptions gridLines="1"/>
  <pageMargins left="0.31496062992125984" right="0.15748031496062992" top="1.5354330708661419" bottom="0.55118110236220474" header="0.51181102362204722" footer="0.51181102362204722"/>
  <pageSetup paperSize="9" scale="78" fitToHeight="2" orientation="landscape" r:id="rId1"/>
  <headerFooter alignWithMargins="0">
    <oddHeader>&amp;L&amp;G&amp;C&amp;"Arial,Grassetto"&amp;22COPPIE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pageSetUpPr fitToPage="1"/>
  </sheetPr>
  <dimension ref="A1:T46"/>
  <sheetViews>
    <sheetView zoomScale="70" zoomScaleNormal="70" zoomScaleSheetLayoutView="50" workbookViewId="0">
      <pane ySplit="1" topLeftCell="A2" activePane="bottomLeft" state="frozen"/>
      <selection activeCell="C33" sqref="C33"/>
      <selection pane="bottomLeft" activeCell="N13" sqref="N13"/>
    </sheetView>
  </sheetViews>
  <sheetFormatPr defaultRowHeight="15.75" customHeight="1" x14ac:dyDescent="0.3"/>
  <cols>
    <col min="1" max="1" width="29.6640625" style="52" customWidth="1"/>
    <col min="2" max="2" width="7.6640625" style="52" customWidth="1"/>
    <col min="3" max="3" width="7.6640625" style="62" customWidth="1"/>
    <col min="4" max="14" width="7.6640625" style="50" customWidth="1"/>
    <col min="15" max="15" width="7.6640625" style="65" customWidth="1"/>
    <col min="16" max="16" width="7.6640625" style="1" customWidth="1"/>
    <col min="17" max="17" width="7.6640625" style="63" customWidth="1"/>
    <col min="18" max="18" width="13.21875" style="1" bestFit="1" customWidth="1"/>
    <col min="19" max="255" width="9.109375" style="1"/>
    <col min="256" max="256" width="4.5546875" style="1" bestFit="1" customWidth="1"/>
    <col min="257" max="257" width="29.6640625" style="1" customWidth="1"/>
    <col min="258" max="273" width="7.6640625" style="1" customWidth="1"/>
    <col min="274" max="274" width="12.44140625" style="1" bestFit="1" customWidth="1"/>
    <col min="275" max="511" width="9.109375" style="1"/>
    <col min="512" max="512" width="4.5546875" style="1" bestFit="1" customWidth="1"/>
    <col min="513" max="513" width="29.6640625" style="1" customWidth="1"/>
    <col min="514" max="529" width="7.6640625" style="1" customWidth="1"/>
    <col min="530" max="530" width="12.44140625" style="1" bestFit="1" customWidth="1"/>
    <col min="531" max="767" width="9.109375" style="1"/>
    <col min="768" max="768" width="4.5546875" style="1" bestFit="1" customWidth="1"/>
    <col min="769" max="769" width="29.6640625" style="1" customWidth="1"/>
    <col min="770" max="785" width="7.6640625" style="1" customWidth="1"/>
    <col min="786" max="786" width="12.44140625" style="1" bestFit="1" customWidth="1"/>
    <col min="787" max="1023" width="9.109375" style="1"/>
    <col min="1024" max="1024" width="4.5546875" style="1" bestFit="1" customWidth="1"/>
    <col min="1025" max="1025" width="29.6640625" style="1" customWidth="1"/>
    <col min="1026" max="1041" width="7.6640625" style="1" customWidth="1"/>
    <col min="1042" max="1042" width="12.44140625" style="1" bestFit="1" customWidth="1"/>
    <col min="1043" max="1279" width="9.109375" style="1"/>
    <col min="1280" max="1280" width="4.5546875" style="1" bestFit="1" customWidth="1"/>
    <col min="1281" max="1281" width="29.6640625" style="1" customWidth="1"/>
    <col min="1282" max="1297" width="7.6640625" style="1" customWidth="1"/>
    <col min="1298" max="1298" width="12.44140625" style="1" bestFit="1" customWidth="1"/>
    <col min="1299" max="1535" width="9.109375" style="1"/>
    <col min="1536" max="1536" width="4.5546875" style="1" bestFit="1" customWidth="1"/>
    <col min="1537" max="1537" width="29.6640625" style="1" customWidth="1"/>
    <col min="1538" max="1553" width="7.6640625" style="1" customWidth="1"/>
    <col min="1554" max="1554" width="12.44140625" style="1" bestFit="1" customWidth="1"/>
    <col min="1555" max="1791" width="9.109375" style="1"/>
    <col min="1792" max="1792" width="4.5546875" style="1" bestFit="1" customWidth="1"/>
    <col min="1793" max="1793" width="29.6640625" style="1" customWidth="1"/>
    <col min="1794" max="1809" width="7.6640625" style="1" customWidth="1"/>
    <col min="1810" max="1810" width="12.44140625" style="1" bestFit="1" customWidth="1"/>
    <col min="1811" max="2047" width="9.109375" style="1"/>
    <col min="2048" max="2048" width="4.5546875" style="1" bestFit="1" customWidth="1"/>
    <col min="2049" max="2049" width="29.6640625" style="1" customWidth="1"/>
    <col min="2050" max="2065" width="7.6640625" style="1" customWidth="1"/>
    <col min="2066" max="2066" width="12.44140625" style="1" bestFit="1" customWidth="1"/>
    <col min="2067" max="2303" width="9.109375" style="1"/>
    <col min="2304" max="2304" width="4.5546875" style="1" bestFit="1" customWidth="1"/>
    <col min="2305" max="2305" width="29.6640625" style="1" customWidth="1"/>
    <col min="2306" max="2321" width="7.6640625" style="1" customWidth="1"/>
    <col min="2322" max="2322" width="12.44140625" style="1" bestFit="1" customWidth="1"/>
    <col min="2323" max="2559" width="9.109375" style="1"/>
    <col min="2560" max="2560" width="4.5546875" style="1" bestFit="1" customWidth="1"/>
    <col min="2561" max="2561" width="29.6640625" style="1" customWidth="1"/>
    <col min="2562" max="2577" width="7.6640625" style="1" customWidth="1"/>
    <col min="2578" max="2578" width="12.44140625" style="1" bestFit="1" customWidth="1"/>
    <col min="2579" max="2815" width="9.109375" style="1"/>
    <col min="2816" max="2816" width="4.5546875" style="1" bestFit="1" customWidth="1"/>
    <col min="2817" max="2817" width="29.6640625" style="1" customWidth="1"/>
    <col min="2818" max="2833" width="7.6640625" style="1" customWidth="1"/>
    <col min="2834" max="2834" width="12.44140625" style="1" bestFit="1" customWidth="1"/>
    <col min="2835" max="3071" width="9.109375" style="1"/>
    <col min="3072" max="3072" width="4.5546875" style="1" bestFit="1" customWidth="1"/>
    <col min="3073" max="3073" width="29.6640625" style="1" customWidth="1"/>
    <col min="3074" max="3089" width="7.6640625" style="1" customWidth="1"/>
    <col min="3090" max="3090" width="12.44140625" style="1" bestFit="1" customWidth="1"/>
    <col min="3091" max="3327" width="9.109375" style="1"/>
    <col min="3328" max="3328" width="4.5546875" style="1" bestFit="1" customWidth="1"/>
    <col min="3329" max="3329" width="29.6640625" style="1" customWidth="1"/>
    <col min="3330" max="3345" width="7.6640625" style="1" customWidth="1"/>
    <col min="3346" max="3346" width="12.44140625" style="1" bestFit="1" customWidth="1"/>
    <col min="3347" max="3583" width="9.109375" style="1"/>
    <col min="3584" max="3584" width="4.5546875" style="1" bestFit="1" customWidth="1"/>
    <col min="3585" max="3585" width="29.6640625" style="1" customWidth="1"/>
    <col min="3586" max="3601" width="7.6640625" style="1" customWidth="1"/>
    <col min="3602" max="3602" width="12.44140625" style="1" bestFit="1" customWidth="1"/>
    <col min="3603" max="3839" width="9.109375" style="1"/>
    <col min="3840" max="3840" width="4.5546875" style="1" bestFit="1" customWidth="1"/>
    <col min="3841" max="3841" width="29.6640625" style="1" customWidth="1"/>
    <col min="3842" max="3857" width="7.6640625" style="1" customWidth="1"/>
    <col min="3858" max="3858" width="12.44140625" style="1" bestFit="1" customWidth="1"/>
    <col min="3859" max="4095" width="9.109375" style="1"/>
    <col min="4096" max="4096" width="4.5546875" style="1" bestFit="1" customWidth="1"/>
    <col min="4097" max="4097" width="29.6640625" style="1" customWidth="1"/>
    <col min="4098" max="4113" width="7.6640625" style="1" customWidth="1"/>
    <col min="4114" max="4114" width="12.44140625" style="1" bestFit="1" customWidth="1"/>
    <col min="4115" max="4351" width="9.109375" style="1"/>
    <col min="4352" max="4352" width="4.5546875" style="1" bestFit="1" customWidth="1"/>
    <col min="4353" max="4353" width="29.6640625" style="1" customWidth="1"/>
    <col min="4354" max="4369" width="7.6640625" style="1" customWidth="1"/>
    <col min="4370" max="4370" width="12.44140625" style="1" bestFit="1" customWidth="1"/>
    <col min="4371" max="4607" width="9.109375" style="1"/>
    <col min="4608" max="4608" width="4.5546875" style="1" bestFit="1" customWidth="1"/>
    <col min="4609" max="4609" width="29.6640625" style="1" customWidth="1"/>
    <col min="4610" max="4625" width="7.6640625" style="1" customWidth="1"/>
    <col min="4626" max="4626" width="12.44140625" style="1" bestFit="1" customWidth="1"/>
    <col min="4627" max="4863" width="9.109375" style="1"/>
    <col min="4864" max="4864" width="4.5546875" style="1" bestFit="1" customWidth="1"/>
    <col min="4865" max="4865" width="29.6640625" style="1" customWidth="1"/>
    <col min="4866" max="4881" width="7.6640625" style="1" customWidth="1"/>
    <col min="4882" max="4882" width="12.44140625" style="1" bestFit="1" customWidth="1"/>
    <col min="4883" max="5119" width="9.109375" style="1"/>
    <col min="5120" max="5120" width="4.5546875" style="1" bestFit="1" customWidth="1"/>
    <col min="5121" max="5121" width="29.6640625" style="1" customWidth="1"/>
    <col min="5122" max="5137" width="7.6640625" style="1" customWidth="1"/>
    <col min="5138" max="5138" width="12.44140625" style="1" bestFit="1" customWidth="1"/>
    <col min="5139" max="5375" width="9.109375" style="1"/>
    <col min="5376" max="5376" width="4.5546875" style="1" bestFit="1" customWidth="1"/>
    <col min="5377" max="5377" width="29.6640625" style="1" customWidth="1"/>
    <col min="5378" max="5393" width="7.6640625" style="1" customWidth="1"/>
    <col min="5394" max="5394" width="12.44140625" style="1" bestFit="1" customWidth="1"/>
    <col min="5395" max="5631" width="9.109375" style="1"/>
    <col min="5632" max="5632" width="4.5546875" style="1" bestFit="1" customWidth="1"/>
    <col min="5633" max="5633" width="29.6640625" style="1" customWidth="1"/>
    <col min="5634" max="5649" width="7.6640625" style="1" customWidth="1"/>
    <col min="5650" max="5650" width="12.44140625" style="1" bestFit="1" customWidth="1"/>
    <col min="5651" max="5887" width="9.109375" style="1"/>
    <col min="5888" max="5888" width="4.5546875" style="1" bestFit="1" customWidth="1"/>
    <col min="5889" max="5889" width="29.6640625" style="1" customWidth="1"/>
    <col min="5890" max="5905" width="7.6640625" style="1" customWidth="1"/>
    <col min="5906" max="5906" width="12.44140625" style="1" bestFit="1" customWidth="1"/>
    <col min="5907" max="6143" width="9.109375" style="1"/>
    <col min="6144" max="6144" width="4.5546875" style="1" bestFit="1" customWidth="1"/>
    <col min="6145" max="6145" width="29.6640625" style="1" customWidth="1"/>
    <col min="6146" max="6161" width="7.6640625" style="1" customWidth="1"/>
    <col min="6162" max="6162" width="12.44140625" style="1" bestFit="1" customWidth="1"/>
    <col min="6163" max="6399" width="9.109375" style="1"/>
    <col min="6400" max="6400" width="4.5546875" style="1" bestFit="1" customWidth="1"/>
    <col min="6401" max="6401" width="29.6640625" style="1" customWidth="1"/>
    <col min="6402" max="6417" width="7.6640625" style="1" customWidth="1"/>
    <col min="6418" max="6418" width="12.44140625" style="1" bestFit="1" customWidth="1"/>
    <col min="6419" max="6655" width="9.109375" style="1"/>
    <col min="6656" max="6656" width="4.5546875" style="1" bestFit="1" customWidth="1"/>
    <col min="6657" max="6657" width="29.6640625" style="1" customWidth="1"/>
    <col min="6658" max="6673" width="7.6640625" style="1" customWidth="1"/>
    <col min="6674" max="6674" width="12.44140625" style="1" bestFit="1" customWidth="1"/>
    <col min="6675" max="6911" width="9.109375" style="1"/>
    <col min="6912" max="6912" width="4.5546875" style="1" bestFit="1" customWidth="1"/>
    <col min="6913" max="6913" width="29.6640625" style="1" customWidth="1"/>
    <col min="6914" max="6929" width="7.6640625" style="1" customWidth="1"/>
    <col min="6930" max="6930" width="12.44140625" style="1" bestFit="1" customWidth="1"/>
    <col min="6931" max="7167" width="9.109375" style="1"/>
    <col min="7168" max="7168" width="4.5546875" style="1" bestFit="1" customWidth="1"/>
    <col min="7169" max="7169" width="29.6640625" style="1" customWidth="1"/>
    <col min="7170" max="7185" width="7.6640625" style="1" customWidth="1"/>
    <col min="7186" max="7186" width="12.44140625" style="1" bestFit="1" customWidth="1"/>
    <col min="7187" max="7423" width="9.109375" style="1"/>
    <col min="7424" max="7424" width="4.5546875" style="1" bestFit="1" customWidth="1"/>
    <col min="7425" max="7425" width="29.6640625" style="1" customWidth="1"/>
    <col min="7426" max="7441" width="7.6640625" style="1" customWidth="1"/>
    <col min="7442" max="7442" width="12.44140625" style="1" bestFit="1" customWidth="1"/>
    <col min="7443" max="7679" width="9.109375" style="1"/>
    <col min="7680" max="7680" width="4.5546875" style="1" bestFit="1" customWidth="1"/>
    <col min="7681" max="7681" width="29.6640625" style="1" customWidth="1"/>
    <col min="7682" max="7697" width="7.6640625" style="1" customWidth="1"/>
    <col min="7698" max="7698" width="12.44140625" style="1" bestFit="1" customWidth="1"/>
    <col min="7699" max="7935" width="9.109375" style="1"/>
    <col min="7936" max="7936" width="4.5546875" style="1" bestFit="1" customWidth="1"/>
    <col min="7937" max="7937" width="29.6640625" style="1" customWidth="1"/>
    <col min="7938" max="7953" width="7.6640625" style="1" customWidth="1"/>
    <col min="7954" max="7954" width="12.44140625" style="1" bestFit="1" customWidth="1"/>
    <col min="7955" max="8191" width="9.109375" style="1"/>
    <col min="8192" max="8192" width="4.5546875" style="1" bestFit="1" customWidth="1"/>
    <col min="8193" max="8193" width="29.6640625" style="1" customWidth="1"/>
    <col min="8194" max="8209" width="7.6640625" style="1" customWidth="1"/>
    <col min="8210" max="8210" width="12.44140625" style="1" bestFit="1" customWidth="1"/>
    <col min="8211" max="8447" width="9.109375" style="1"/>
    <col min="8448" max="8448" width="4.5546875" style="1" bestFit="1" customWidth="1"/>
    <col min="8449" max="8449" width="29.6640625" style="1" customWidth="1"/>
    <col min="8450" max="8465" width="7.6640625" style="1" customWidth="1"/>
    <col min="8466" max="8466" width="12.44140625" style="1" bestFit="1" customWidth="1"/>
    <col min="8467" max="8703" width="9.109375" style="1"/>
    <col min="8704" max="8704" width="4.5546875" style="1" bestFit="1" customWidth="1"/>
    <col min="8705" max="8705" width="29.6640625" style="1" customWidth="1"/>
    <col min="8706" max="8721" width="7.6640625" style="1" customWidth="1"/>
    <col min="8722" max="8722" width="12.44140625" style="1" bestFit="1" customWidth="1"/>
    <col min="8723" max="8959" width="9.109375" style="1"/>
    <col min="8960" max="8960" width="4.5546875" style="1" bestFit="1" customWidth="1"/>
    <col min="8961" max="8961" width="29.6640625" style="1" customWidth="1"/>
    <col min="8962" max="8977" width="7.6640625" style="1" customWidth="1"/>
    <col min="8978" max="8978" width="12.44140625" style="1" bestFit="1" customWidth="1"/>
    <col min="8979" max="9215" width="9.109375" style="1"/>
    <col min="9216" max="9216" width="4.5546875" style="1" bestFit="1" customWidth="1"/>
    <col min="9217" max="9217" width="29.6640625" style="1" customWidth="1"/>
    <col min="9218" max="9233" width="7.6640625" style="1" customWidth="1"/>
    <col min="9234" max="9234" width="12.44140625" style="1" bestFit="1" customWidth="1"/>
    <col min="9235" max="9471" width="9.109375" style="1"/>
    <col min="9472" max="9472" width="4.5546875" style="1" bestFit="1" customWidth="1"/>
    <col min="9473" max="9473" width="29.6640625" style="1" customWidth="1"/>
    <col min="9474" max="9489" width="7.6640625" style="1" customWidth="1"/>
    <col min="9490" max="9490" width="12.44140625" style="1" bestFit="1" customWidth="1"/>
    <col min="9491" max="9727" width="9.109375" style="1"/>
    <col min="9728" max="9728" width="4.5546875" style="1" bestFit="1" customWidth="1"/>
    <col min="9729" max="9729" width="29.6640625" style="1" customWidth="1"/>
    <col min="9730" max="9745" width="7.6640625" style="1" customWidth="1"/>
    <col min="9746" max="9746" width="12.44140625" style="1" bestFit="1" customWidth="1"/>
    <col min="9747" max="9983" width="9.109375" style="1"/>
    <col min="9984" max="9984" width="4.5546875" style="1" bestFit="1" customWidth="1"/>
    <col min="9985" max="9985" width="29.6640625" style="1" customWidth="1"/>
    <col min="9986" max="10001" width="7.6640625" style="1" customWidth="1"/>
    <col min="10002" max="10002" width="12.44140625" style="1" bestFit="1" customWidth="1"/>
    <col min="10003" max="10239" width="9.109375" style="1"/>
    <col min="10240" max="10240" width="4.5546875" style="1" bestFit="1" customWidth="1"/>
    <col min="10241" max="10241" width="29.6640625" style="1" customWidth="1"/>
    <col min="10242" max="10257" width="7.6640625" style="1" customWidth="1"/>
    <col min="10258" max="10258" width="12.44140625" style="1" bestFit="1" customWidth="1"/>
    <col min="10259" max="10495" width="9.109375" style="1"/>
    <col min="10496" max="10496" width="4.5546875" style="1" bestFit="1" customWidth="1"/>
    <col min="10497" max="10497" width="29.6640625" style="1" customWidth="1"/>
    <col min="10498" max="10513" width="7.6640625" style="1" customWidth="1"/>
    <col min="10514" max="10514" width="12.44140625" style="1" bestFit="1" customWidth="1"/>
    <col min="10515" max="10751" width="9.109375" style="1"/>
    <col min="10752" max="10752" width="4.5546875" style="1" bestFit="1" customWidth="1"/>
    <col min="10753" max="10753" width="29.6640625" style="1" customWidth="1"/>
    <col min="10754" max="10769" width="7.6640625" style="1" customWidth="1"/>
    <col min="10770" max="10770" width="12.44140625" style="1" bestFit="1" customWidth="1"/>
    <col min="10771" max="11007" width="9.109375" style="1"/>
    <col min="11008" max="11008" width="4.5546875" style="1" bestFit="1" customWidth="1"/>
    <col min="11009" max="11009" width="29.6640625" style="1" customWidth="1"/>
    <col min="11010" max="11025" width="7.6640625" style="1" customWidth="1"/>
    <col min="11026" max="11026" width="12.44140625" style="1" bestFit="1" customWidth="1"/>
    <col min="11027" max="11263" width="9.109375" style="1"/>
    <col min="11264" max="11264" width="4.5546875" style="1" bestFit="1" customWidth="1"/>
    <col min="11265" max="11265" width="29.6640625" style="1" customWidth="1"/>
    <col min="11266" max="11281" width="7.6640625" style="1" customWidth="1"/>
    <col min="11282" max="11282" width="12.44140625" style="1" bestFit="1" customWidth="1"/>
    <col min="11283" max="11519" width="9.109375" style="1"/>
    <col min="11520" max="11520" width="4.5546875" style="1" bestFit="1" customWidth="1"/>
    <col min="11521" max="11521" width="29.6640625" style="1" customWidth="1"/>
    <col min="11522" max="11537" width="7.6640625" style="1" customWidth="1"/>
    <col min="11538" max="11538" width="12.44140625" style="1" bestFit="1" customWidth="1"/>
    <col min="11539" max="11775" width="9.109375" style="1"/>
    <col min="11776" max="11776" width="4.5546875" style="1" bestFit="1" customWidth="1"/>
    <col min="11777" max="11777" width="29.6640625" style="1" customWidth="1"/>
    <col min="11778" max="11793" width="7.6640625" style="1" customWidth="1"/>
    <col min="11794" max="11794" width="12.44140625" style="1" bestFit="1" customWidth="1"/>
    <col min="11795" max="12031" width="9.109375" style="1"/>
    <col min="12032" max="12032" width="4.5546875" style="1" bestFit="1" customWidth="1"/>
    <col min="12033" max="12033" width="29.6640625" style="1" customWidth="1"/>
    <col min="12034" max="12049" width="7.6640625" style="1" customWidth="1"/>
    <col min="12050" max="12050" width="12.44140625" style="1" bestFit="1" customWidth="1"/>
    <col min="12051" max="12287" width="9.109375" style="1"/>
    <col min="12288" max="12288" width="4.5546875" style="1" bestFit="1" customWidth="1"/>
    <col min="12289" max="12289" width="29.6640625" style="1" customWidth="1"/>
    <col min="12290" max="12305" width="7.6640625" style="1" customWidth="1"/>
    <col min="12306" max="12306" width="12.44140625" style="1" bestFit="1" customWidth="1"/>
    <col min="12307" max="12543" width="9.109375" style="1"/>
    <col min="12544" max="12544" width="4.5546875" style="1" bestFit="1" customWidth="1"/>
    <col min="12545" max="12545" width="29.6640625" style="1" customWidth="1"/>
    <col min="12546" max="12561" width="7.6640625" style="1" customWidth="1"/>
    <col min="12562" max="12562" width="12.44140625" style="1" bestFit="1" customWidth="1"/>
    <col min="12563" max="12799" width="9.109375" style="1"/>
    <col min="12800" max="12800" width="4.5546875" style="1" bestFit="1" customWidth="1"/>
    <col min="12801" max="12801" width="29.6640625" style="1" customWidth="1"/>
    <col min="12802" max="12817" width="7.6640625" style="1" customWidth="1"/>
    <col min="12818" max="12818" width="12.44140625" style="1" bestFit="1" customWidth="1"/>
    <col min="12819" max="13055" width="9.109375" style="1"/>
    <col min="13056" max="13056" width="4.5546875" style="1" bestFit="1" customWidth="1"/>
    <col min="13057" max="13057" width="29.6640625" style="1" customWidth="1"/>
    <col min="13058" max="13073" width="7.6640625" style="1" customWidth="1"/>
    <col min="13074" max="13074" width="12.44140625" style="1" bestFit="1" customWidth="1"/>
    <col min="13075" max="13311" width="9.109375" style="1"/>
    <col min="13312" max="13312" width="4.5546875" style="1" bestFit="1" customWidth="1"/>
    <col min="13313" max="13313" width="29.6640625" style="1" customWidth="1"/>
    <col min="13314" max="13329" width="7.6640625" style="1" customWidth="1"/>
    <col min="13330" max="13330" width="12.44140625" style="1" bestFit="1" customWidth="1"/>
    <col min="13331" max="13567" width="9.109375" style="1"/>
    <col min="13568" max="13568" width="4.5546875" style="1" bestFit="1" customWidth="1"/>
    <col min="13569" max="13569" width="29.6640625" style="1" customWidth="1"/>
    <col min="13570" max="13585" width="7.6640625" style="1" customWidth="1"/>
    <col min="13586" max="13586" width="12.44140625" style="1" bestFit="1" customWidth="1"/>
    <col min="13587" max="13823" width="9.109375" style="1"/>
    <col min="13824" max="13824" width="4.5546875" style="1" bestFit="1" customWidth="1"/>
    <col min="13825" max="13825" width="29.6640625" style="1" customWidth="1"/>
    <col min="13826" max="13841" width="7.6640625" style="1" customWidth="1"/>
    <col min="13842" max="13842" width="12.44140625" style="1" bestFit="1" customWidth="1"/>
    <col min="13843" max="14079" width="9.109375" style="1"/>
    <col min="14080" max="14080" width="4.5546875" style="1" bestFit="1" customWidth="1"/>
    <col min="14081" max="14081" width="29.6640625" style="1" customWidth="1"/>
    <col min="14082" max="14097" width="7.6640625" style="1" customWidth="1"/>
    <col min="14098" max="14098" width="12.44140625" style="1" bestFit="1" customWidth="1"/>
    <col min="14099" max="14335" width="9.109375" style="1"/>
    <col min="14336" max="14336" width="4.5546875" style="1" bestFit="1" customWidth="1"/>
    <col min="14337" max="14337" width="29.6640625" style="1" customWidth="1"/>
    <col min="14338" max="14353" width="7.6640625" style="1" customWidth="1"/>
    <col min="14354" max="14354" width="12.44140625" style="1" bestFit="1" customWidth="1"/>
    <col min="14355" max="14591" width="9.109375" style="1"/>
    <col min="14592" max="14592" width="4.5546875" style="1" bestFit="1" customWidth="1"/>
    <col min="14593" max="14593" width="29.6640625" style="1" customWidth="1"/>
    <col min="14594" max="14609" width="7.6640625" style="1" customWidth="1"/>
    <col min="14610" max="14610" width="12.44140625" style="1" bestFit="1" customWidth="1"/>
    <col min="14611" max="14847" width="9.109375" style="1"/>
    <col min="14848" max="14848" width="4.5546875" style="1" bestFit="1" customWidth="1"/>
    <col min="14849" max="14849" width="29.6640625" style="1" customWidth="1"/>
    <col min="14850" max="14865" width="7.6640625" style="1" customWidth="1"/>
    <col min="14866" max="14866" width="12.44140625" style="1" bestFit="1" customWidth="1"/>
    <col min="14867" max="15103" width="9.109375" style="1"/>
    <col min="15104" max="15104" width="4.5546875" style="1" bestFit="1" customWidth="1"/>
    <col min="15105" max="15105" width="29.6640625" style="1" customWidth="1"/>
    <col min="15106" max="15121" width="7.6640625" style="1" customWidth="1"/>
    <col min="15122" max="15122" width="12.44140625" style="1" bestFit="1" customWidth="1"/>
    <col min="15123" max="15359" width="9.109375" style="1"/>
    <col min="15360" max="15360" width="4.5546875" style="1" bestFit="1" customWidth="1"/>
    <col min="15361" max="15361" width="29.6640625" style="1" customWidth="1"/>
    <col min="15362" max="15377" width="7.6640625" style="1" customWidth="1"/>
    <col min="15378" max="15378" width="12.44140625" style="1" bestFit="1" customWidth="1"/>
    <col min="15379" max="15615" width="9.109375" style="1"/>
    <col min="15616" max="15616" width="4.5546875" style="1" bestFit="1" customWidth="1"/>
    <col min="15617" max="15617" width="29.6640625" style="1" customWidth="1"/>
    <col min="15618" max="15633" width="7.6640625" style="1" customWidth="1"/>
    <col min="15634" max="15634" width="12.44140625" style="1" bestFit="1" customWidth="1"/>
    <col min="15635" max="15871" width="9.109375" style="1"/>
    <col min="15872" max="15872" width="4.5546875" style="1" bestFit="1" customWidth="1"/>
    <col min="15873" max="15873" width="29.6640625" style="1" customWidth="1"/>
    <col min="15874" max="15889" width="7.6640625" style="1" customWidth="1"/>
    <col min="15890" max="15890" width="12.44140625" style="1" bestFit="1" customWidth="1"/>
    <col min="15891" max="16127" width="9.109375" style="1"/>
    <col min="16128" max="16128" width="4.5546875" style="1" bestFit="1" customWidth="1"/>
    <col min="16129" max="16129" width="29.6640625" style="1" customWidth="1"/>
    <col min="16130" max="16145" width="7.6640625" style="1" customWidth="1"/>
    <col min="16146" max="16146" width="12.44140625" style="1" bestFit="1" customWidth="1"/>
    <col min="16147" max="16382" width="9.109375" style="1"/>
    <col min="16383" max="16384" width="9.109375" style="1" customWidth="1"/>
  </cols>
  <sheetData>
    <row r="1" spans="1:20" ht="21" x14ac:dyDescent="0.4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</row>
    <row r="2" spans="1:20" s="43" customFormat="1" ht="15.75" customHeight="1" thickBot="1" x14ac:dyDescent="0.3">
      <c r="A2" s="36" t="s">
        <v>45</v>
      </c>
      <c r="B2" s="36" t="s">
        <v>26</v>
      </c>
      <c r="C2" s="37" t="s">
        <v>0</v>
      </c>
      <c r="D2" s="38" t="s">
        <v>2</v>
      </c>
      <c r="E2" s="38" t="s">
        <v>3</v>
      </c>
      <c r="F2" s="38" t="s">
        <v>4</v>
      </c>
      <c r="G2" s="38" t="s">
        <v>20</v>
      </c>
      <c r="H2" s="38" t="s">
        <v>5</v>
      </c>
      <c r="I2" s="38" t="s">
        <v>6</v>
      </c>
      <c r="J2" s="38" t="s">
        <v>7</v>
      </c>
      <c r="K2" s="38" t="s">
        <v>8</v>
      </c>
      <c r="L2" s="38" t="s">
        <v>19</v>
      </c>
      <c r="M2" s="38" t="s">
        <v>24</v>
      </c>
      <c r="N2" s="38" t="s">
        <v>17</v>
      </c>
      <c r="O2" s="39" t="s">
        <v>9</v>
      </c>
      <c r="P2" s="40" t="s">
        <v>25</v>
      </c>
      <c r="Q2" s="41" t="s">
        <v>10</v>
      </c>
      <c r="R2" s="66" t="s">
        <v>46</v>
      </c>
      <c r="S2" s="42"/>
    </row>
    <row r="3" spans="1:20" ht="17.25" customHeight="1" x14ac:dyDescent="0.3">
      <c r="A3" s="137" t="s">
        <v>50</v>
      </c>
      <c r="B3" s="137" t="s">
        <v>51</v>
      </c>
      <c r="C3" s="138">
        <v>56</v>
      </c>
      <c r="D3" s="140">
        <v>16</v>
      </c>
      <c r="E3" s="140">
        <v>11</v>
      </c>
      <c r="F3" s="140">
        <v>7</v>
      </c>
      <c r="G3" s="140">
        <v>10</v>
      </c>
      <c r="H3" s="140">
        <v>10</v>
      </c>
      <c r="I3" s="140">
        <v>15</v>
      </c>
      <c r="J3" s="140">
        <v>9</v>
      </c>
      <c r="K3" s="140">
        <v>9</v>
      </c>
      <c r="L3" s="140">
        <v>9</v>
      </c>
      <c r="M3" s="140">
        <v>12</v>
      </c>
      <c r="N3" s="140">
        <v>3</v>
      </c>
      <c r="O3" s="141"/>
      <c r="P3" s="46">
        <f t="shared" ref="P3:P46" si="0">IF(C3="","",SUM(D3:N3)-(O3))</f>
        <v>111</v>
      </c>
      <c r="Q3" s="84">
        <v>1</v>
      </c>
      <c r="R3" s="45">
        <f t="shared" ref="R3:R46" si="1">SUM(D3:F3)</f>
        <v>34</v>
      </c>
    </row>
    <row r="4" spans="1:20" ht="17.25" customHeight="1" x14ac:dyDescent="0.3">
      <c r="A4" s="137" t="s">
        <v>58</v>
      </c>
      <c r="B4" s="137" t="s">
        <v>69</v>
      </c>
      <c r="C4" s="138">
        <v>62</v>
      </c>
      <c r="D4" s="137">
        <v>16</v>
      </c>
      <c r="E4" s="137">
        <v>9</v>
      </c>
      <c r="F4" s="137">
        <v>8</v>
      </c>
      <c r="G4" s="137">
        <v>9</v>
      </c>
      <c r="H4" s="137">
        <v>13</v>
      </c>
      <c r="I4" s="137">
        <v>13</v>
      </c>
      <c r="J4" s="137">
        <v>9</v>
      </c>
      <c r="K4" s="137">
        <v>10</v>
      </c>
      <c r="L4" s="137">
        <v>10</v>
      </c>
      <c r="M4" s="137">
        <v>10</v>
      </c>
      <c r="N4" s="137">
        <v>3</v>
      </c>
      <c r="O4" s="139"/>
      <c r="P4" s="46">
        <f t="shared" si="0"/>
        <v>110</v>
      </c>
      <c r="Q4" s="84">
        <v>2</v>
      </c>
      <c r="R4" s="45">
        <f t="shared" si="1"/>
        <v>33</v>
      </c>
    </row>
    <row r="5" spans="1:20" ht="17.25" customHeight="1" x14ac:dyDescent="0.3">
      <c r="A5" s="137" t="s">
        <v>54</v>
      </c>
      <c r="B5" s="137" t="s">
        <v>55</v>
      </c>
      <c r="C5" s="138">
        <v>4</v>
      </c>
      <c r="D5" s="137">
        <v>15</v>
      </c>
      <c r="E5" s="137">
        <v>9</v>
      </c>
      <c r="F5" s="137">
        <v>6</v>
      </c>
      <c r="G5" s="137">
        <v>8</v>
      </c>
      <c r="H5" s="137">
        <v>14</v>
      </c>
      <c r="I5" s="137">
        <v>13</v>
      </c>
      <c r="J5" s="137">
        <v>9</v>
      </c>
      <c r="K5" s="137">
        <v>9</v>
      </c>
      <c r="L5" s="137">
        <v>10</v>
      </c>
      <c r="M5" s="137">
        <v>12</v>
      </c>
      <c r="N5" s="137">
        <v>3</v>
      </c>
      <c r="O5" s="139"/>
      <c r="P5" s="46">
        <f t="shared" si="0"/>
        <v>108</v>
      </c>
      <c r="Q5" s="84">
        <v>3</v>
      </c>
      <c r="R5" s="45">
        <f t="shared" si="1"/>
        <v>30</v>
      </c>
    </row>
    <row r="6" spans="1:20" ht="17.25" customHeight="1" x14ac:dyDescent="0.3">
      <c r="A6" s="137" t="s">
        <v>50</v>
      </c>
      <c r="B6" s="137" t="s">
        <v>51</v>
      </c>
      <c r="C6" s="138">
        <v>132</v>
      </c>
      <c r="D6" s="137">
        <v>14</v>
      </c>
      <c r="E6" s="137">
        <v>11</v>
      </c>
      <c r="F6" s="137">
        <v>7</v>
      </c>
      <c r="G6" s="137">
        <v>9</v>
      </c>
      <c r="H6" s="137">
        <v>12</v>
      </c>
      <c r="I6" s="137">
        <v>13</v>
      </c>
      <c r="J6" s="137">
        <v>8</v>
      </c>
      <c r="K6" s="137">
        <v>9</v>
      </c>
      <c r="L6" s="137">
        <v>10</v>
      </c>
      <c r="M6" s="137">
        <v>10</v>
      </c>
      <c r="N6" s="137">
        <v>3</v>
      </c>
      <c r="O6" s="139"/>
      <c r="P6" s="46">
        <f t="shared" si="0"/>
        <v>106</v>
      </c>
      <c r="Q6" s="44">
        <v>4</v>
      </c>
      <c r="R6" s="45">
        <f t="shared" si="1"/>
        <v>32</v>
      </c>
    </row>
    <row r="7" spans="1:20" ht="17.25" customHeight="1" x14ac:dyDescent="0.3">
      <c r="A7" s="137" t="s">
        <v>50</v>
      </c>
      <c r="B7" s="137" t="s">
        <v>51</v>
      </c>
      <c r="C7" s="138">
        <v>11</v>
      </c>
      <c r="D7" s="137">
        <v>15</v>
      </c>
      <c r="E7" s="137">
        <v>10</v>
      </c>
      <c r="F7" s="137"/>
      <c r="G7" s="137">
        <v>9</v>
      </c>
      <c r="H7" s="137">
        <v>13</v>
      </c>
      <c r="I7" s="137">
        <v>14</v>
      </c>
      <c r="J7" s="137">
        <v>9</v>
      </c>
      <c r="K7" s="137">
        <v>10</v>
      </c>
      <c r="L7" s="137">
        <v>9</v>
      </c>
      <c r="M7" s="137">
        <v>11</v>
      </c>
      <c r="N7" s="137">
        <v>3</v>
      </c>
      <c r="O7" s="139"/>
      <c r="P7" s="46">
        <f t="shared" si="0"/>
        <v>103</v>
      </c>
      <c r="Q7" s="44">
        <v>5</v>
      </c>
      <c r="R7" s="45">
        <f t="shared" si="1"/>
        <v>25</v>
      </c>
    </row>
    <row r="8" spans="1:20" ht="17.25" customHeight="1" x14ac:dyDescent="0.3">
      <c r="A8" s="137" t="s">
        <v>54</v>
      </c>
      <c r="B8" s="137" t="s">
        <v>55</v>
      </c>
      <c r="C8" s="138">
        <v>5</v>
      </c>
      <c r="D8" s="137">
        <v>13</v>
      </c>
      <c r="E8" s="137">
        <v>12</v>
      </c>
      <c r="F8" s="137">
        <v>6</v>
      </c>
      <c r="G8" s="137">
        <v>8</v>
      </c>
      <c r="H8" s="137">
        <v>12</v>
      </c>
      <c r="I8" s="137">
        <v>12</v>
      </c>
      <c r="J8" s="137">
        <v>10</v>
      </c>
      <c r="K8" s="137">
        <v>9</v>
      </c>
      <c r="L8" s="137">
        <v>8</v>
      </c>
      <c r="M8" s="137">
        <v>9</v>
      </c>
      <c r="N8" s="137">
        <v>3</v>
      </c>
      <c r="O8" s="139"/>
      <c r="P8" s="46">
        <f t="shared" si="0"/>
        <v>102</v>
      </c>
      <c r="Q8" s="44">
        <v>6</v>
      </c>
      <c r="R8" s="45">
        <f t="shared" si="1"/>
        <v>31</v>
      </c>
    </row>
    <row r="9" spans="1:20" ht="17.25" customHeight="1" x14ac:dyDescent="0.3">
      <c r="A9" s="137" t="s">
        <v>54</v>
      </c>
      <c r="B9" s="137" t="s">
        <v>55</v>
      </c>
      <c r="C9" s="138">
        <v>14</v>
      </c>
      <c r="D9" s="140">
        <v>14</v>
      </c>
      <c r="E9" s="140">
        <v>9</v>
      </c>
      <c r="F9" s="140">
        <v>6</v>
      </c>
      <c r="G9" s="140">
        <v>8</v>
      </c>
      <c r="H9" s="140">
        <v>10</v>
      </c>
      <c r="I9" s="140">
        <v>14</v>
      </c>
      <c r="J9" s="140">
        <v>10</v>
      </c>
      <c r="K9" s="140">
        <v>8</v>
      </c>
      <c r="L9" s="140">
        <v>9</v>
      </c>
      <c r="M9" s="140">
        <v>10</v>
      </c>
      <c r="N9" s="140">
        <v>3</v>
      </c>
      <c r="O9" s="141"/>
      <c r="P9" s="46">
        <f t="shared" si="0"/>
        <v>101</v>
      </c>
      <c r="Q9" s="44">
        <v>7</v>
      </c>
      <c r="R9" s="45">
        <f t="shared" si="1"/>
        <v>29</v>
      </c>
    </row>
    <row r="10" spans="1:20" ht="17.25" customHeight="1" x14ac:dyDescent="0.3">
      <c r="A10" s="137" t="s">
        <v>58</v>
      </c>
      <c r="B10" s="137" t="s">
        <v>70</v>
      </c>
      <c r="C10" s="138">
        <v>69</v>
      </c>
      <c r="D10" s="137">
        <v>18</v>
      </c>
      <c r="E10" s="137"/>
      <c r="F10" s="137">
        <v>7</v>
      </c>
      <c r="G10" s="137">
        <v>9</v>
      </c>
      <c r="H10" s="137">
        <v>13</v>
      </c>
      <c r="I10" s="137">
        <v>12</v>
      </c>
      <c r="J10" s="137">
        <v>10</v>
      </c>
      <c r="K10" s="137">
        <v>10</v>
      </c>
      <c r="L10" s="137">
        <v>9</v>
      </c>
      <c r="M10" s="137">
        <v>10</v>
      </c>
      <c r="N10" s="137"/>
      <c r="O10" s="139"/>
      <c r="P10" s="46">
        <f t="shared" si="0"/>
        <v>98</v>
      </c>
      <c r="Q10" s="44">
        <v>8</v>
      </c>
      <c r="R10" s="45">
        <f t="shared" si="1"/>
        <v>25</v>
      </c>
    </row>
    <row r="11" spans="1:20" ht="17.25" customHeight="1" x14ac:dyDescent="0.3">
      <c r="A11" s="137" t="s">
        <v>62</v>
      </c>
      <c r="B11" s="137" t="s">
        <v>63</v>
      </c>
      <c r="C11" s="138">
        <v>78</v>
      </c>
      <c r="D11" s="137">
        <v>12</v>
      </c>
      <c r="E11" s="137">
        <v>10</v>
      </c>
      <c r="F11" s="137">
        <v>7</v>
      </c>
      <c r="G11" s="137">
        <v>9</v>
      </c>
      <c r="H11" s="137">
        <v>12</v>
      </c>
      <c r="I11" s="137">
        <v>12</v>
      </c>
      <c r="J11" s="137">
        <v>8</v>
      </c>
      <c r="K11" s="137">
        <v>9</v>
      </c>
      <c r="L11" s="137">
        <v>9</v>
      </c>
      <c r="M11" s="137">
        <v>9</v>
      </c>
      <c r="N11" s="137"/>
      <c r="O11" s="139"/>
      <c r="P11" s="46">
        <f t="shared" si="0"/>
        <v>97</v>
      </c>
      <c r="Q11" s="44">
        <v>9</v>
      </c>
      <c r="R11" s="45">
        <f t="shared" si="1"/>
        <v>29</v>
      </c>
    </row>
    <row r="12" spans="1:20" ht="17.25" customHeight="1" x14ac:dyDescent="0.3">
      <c r="A12" s="137" t="s">
        <v>56</v>
      </c>
      <c r="B12" s="137" t="s">
        <v>57</v>
      </c>
      <c r="C12" s="138">
        <v>3</v>
      </c>
      <c r="D12" s="137">
        <v>16</v>
      </c>
      <c r="E12" s="137">
        <v>10</v>
      </c>
      <c r="F12" s="137">
        <v>7</v>
      </c>
      <c r="G12" s="137">
        <v>9</v>
      </c>
      <c r="H12" s="137"/>
      <c r="I12" s="137">
        <v>14</v>
      </c>
      <c r="J12" s="137">
        <v>9</v>
      </c>
      <c r="K12" s="137">
        <v>9</v>
      </c>
      <c r="L12" s="137">
        <v>11</v>
      </c>
      <c r="M12" s="137">
        <v>11</v>
      </c>
      <c r="N12" s="137"/>
      <c r="O12" s="139"/>
      <c r="P12" s="46">
        <f t="shared" si="0"/>
        <v>96</v>
      </c>
      <c r="Q12" s="44">
        <v>10</v>
      </c>
      <c r="R12" s="45">
        <f t="shared" si="1"/>
        <v>33</v>
      </c>
    </row>
    <row r="13" spans="1:20" ht="17.25" customHeight="1" x14ac:dyDescent="0.3">
      <c r="A13" s="137" t="s">
        <v>60</v>
      </c>
      <c r="B13" s="137" t="s">
        <v>61</v>
      </c>
      <c r="C13" s="138">
        <v>114</v>
      </c>
      <c r="D13" s="137">
        <v>15</v>
      </c>
      <c r="E13" s="137"/>
      <c r="F13" s="137">
        <v>9</v>
      </c>
      <c r="G13" s="137">
        <v>9</v>
      </c>
      <c r="H13" s="137">
        <v>9</v>
      </c>
      <c r="I13" s="137">
        <v>13</v>
      </c>
      <c r="J13" s="137">
        <v>9</v>
      </c>
      <c r="K13" s="137">
        <v>9</v>
      </c>
      <c r="L13" s="137">
        <v>10</v>
      </c>
      <c r="M13" s="137">
        <v>10</v>
      </c>
      <c r="N13" s="137"/>
      <c r="O13" s="139"/>
      <c r="P13" s="46">
        <f t="shared" si="0"/>
        <v>93</v>
      </c>
      <c r="Q13" s="44">
        <v>11</v>
      </c>
      <c r="R13" s="45">
        <f t="shared" si="1"/>
        <v>24</v>
      </c>
    </row>
    <row r="14" spans="1:20" ht="17.25" customHeight="1" x14ac:dyDescent="0.3">
      <c r="A14" s="137" t="s">
        <v>50</v>
      </c>
      <c r="B14" s="137" t="s">
        <v>51</v>
      </c>
      <c r="C14" s="138">
        <v>76</v>
      </c>
      <c r="D14" s="140">
        <v>16</v>
      </c>
      <c r="E14" s="140">
        <v>10</v>
      </c>
      <c r="F14" s="140">
        <v>6</v>
      </c>
      <c r="G14" s="140">
        <v>9</v>
      </c>
      <c r="H14" s="140"/>
      <c r="I14" s="140">
        <v>14</v>
      </c>
      <c r="J14" s="140">
        <v>9</v>
      </c>
      <c r="K14" s="140">
        <v>10</v>
      </c>
      <c r="L14" s="140">
        <v>9</v>
      </c>
      <c r="M14" s="140">
        <v>9</v>
      </c>
      <c r="N14" s="140"/>
      <c r="O14" s="141"/>
      <c r="P14" s="46">
        <f t="shared" si="0"/>
        <v>92</v>
      </c>
      <c r="Q14" s="44">
        <v>12</v>
      </c>
      <c r="R14" s="45">
        <f t="shared" si="1"/>
        <v>32</v>
      </c>
    </row>
    <row r="15" spans="1:20" ht="17.25" customHeight="1" x14ac:dyDescent="0.3">
      <c r="A15" s="137" t="s">
        <v>58</v>
      </c>
      <c r="B15" s="137" t="s">
        <v>59</v>
      </c>
      <c r="C15" s="138">
        <v>75</v>
      </c>
      <c r="D15" s="137">
        <v>16</v>
      </c>
      <c r="E15" s="137"/>
      <c r="F15" s="137">
        <v>6</v>
      </c>
      <c r="G15" s="137">
        <v>9</v>
      </c>
      <c r="H15" s="137">
        <v>12</v>
      </c>
      <c r="I15" s="137">
        <v>13</v>
      </c>
      <c r="J15" s="137">
        <v>12</v>
      </c>
      <c r="K15" s="137">
        <v>9</v>
      </c>
      <c r="L15" s="137">
        <v>9</v>
      </c>
      <c r="M15" s="137">
        <v>6</v>
      </c>
      <c r="N15" s="137"/>
      <c r="O15" s="139"/>
      <c r="P15" s="46">
        <f t="shared" si="0"/>
        <v>92</v>
      </c>
      <c r="Q15" s="44">
        <v>13</v>
      </c>
      <c r="R15" s="45">
        <f t="shared" si="1"/>
        <v>22</v>
      </c>
    </row>
    <row r="16" spans="1:20" ht="17.25" customHeight="1" x14ac:dyDescent="0.3">
      <c r="A16" s="137" t="s">
        <v>62</v>
      </c>
      <c r="B16" s="137" t="s">
        <v>63</v>
      </c>
      <c r="C16" s="138">
        <v>5</v>
      </c>
      <c r="D16" s="137">
        <v>15</v>
      </c>
      <c r="E16" s="137">
        <v>10</v>
      </c>
      <c r="F16" s="137">
        <v>7</v>
      </c>
      <c r="G16" s="137">
        <v>9</v>
      </c>
      <c r="H16" s="137"/>
      <c r="I16" s="137">
        <v>13</v>
      </c>
      <c r="J16" s="137">
        <v>9</v>
      </c>
      <c r="K16" s="137">
        <v>9</v>
      </c>
      <c r="L16" s="137">
        <v>11</v>
      </c>
      <c r="M16" s="137">
        <v>9</v>
      </c>
      <c r="N16" s="137"/>
      <c r="O16" s="139"/>
      <c r="P16" s="46">
        <f t="shared" si="0"/>
        <v>92</v>
      </c>
      <c r="Q16" s="44">
        <v>14</v>
      </c>
      <c r="R16" s="45">
        <f t="shared" si="1"/>
        <v>32</v>
      </c>
    </row>
    <row r="17" spans="1:18" ht="17.25" customHeight="1" x14ac:dyDescent="0.3">
      <c r="A17" s="137" t="s">
        <v>47</v>
      </c>
      <c r="B17" s="137" t="s">
        <v>48</v>
      </c>
      <c r="C17" s="138">
        <v>200</v>
      </c>
      <c r="D17" s="140">
        <v>12</v>
      </c>
      <c r="E17" s="140">
        <v>9</v>
      </c>
      <c r="F17" s="140">
        <v>6</v>
      </c>
      <c r="G17" s="140">
        <v>10</v>
      </c>
      <c r="H17" s="140">
        <v>10</v>
      </c>
      <c r="I17" s="140">
        <v>13</v>
      </c>
      <c r="J17" s="140">
        <v>8</v>
      </c>
      <c r="K17" s="140">
        <v>9</v>
      </c>
      <c r="L17" s="140">
        <v>9</v>
      </c>
      <c r="M17" s="140">
        <v>6</v>
      </c>
      <c r="N17" s="140"/>
      <c r="O17" s="141"/>
      <c r="P17" s="46">
        <f t="shared" si="0"/>
        <v>92</v>
      </c>
      <c r="Q17" s="44">
        <v>15</v>
      </c>
      <c r="R17" s="45">
        <f t="shared" si="1"/>
        <v>27</v>
      </c>
    </row>
    <row r="18" spans="1:18" ht="17.25" customHeight="1" x14ac:dyDescent="0.3">
      <c r="A18" s="137" t="s">
        <v>56</v>
      </c>
      <c r="B18" s="137" t="s">
        <v>57</v>
      </c>
      <c r="C18" s="138">
        <v>46</v>
      </c>
      <c r="D18" s="137">
        <v>15</v>
      </c>
      <c r="E18" s="137">
        <v>9</v>
      </c>
      <c r="F18" s="137">
        <v>6</v>
      </c>
      <c r="G18" s="137">
        <v>10</v>
      </c>
      <c r="H18" s="137"/>
      <c r="I18" s="137">
        <v>13</v>
      </c>
      <c r="J18" s="137">
        <v>8</v>
      </c>
      <c r="K18" s="137">
        <v>10</v>
      </c>
      <c r="L18" s="137">
        <v>11</v>
      </c>
      <c r="M18" s="137">
        <v>8</v>
      </c>
      <c r="N18" s="137"/>
      <c r="O18" s="139"/>
      <c r="P18" s="46">
        <f t="shared" si="0"/>
        <v>90</v>
      </c>
      <c r="Q18" s="44">
        <v>16</v>
      </c>
      <c r="R18" s="45">
        <f t="shared" si="1"/>
        <v>30</v>
      </c>
    </row>
    <row r="19" spans="1:18" ht="17.25" customHeight="1" x14ac:dyDescent="0.3">
      <c r="A19" s="137" t="s">
        <v>60</v>
      </c>
      <c r="B19" s="137" t="s">
        <v>61</v>
      </c>
      <c r="C19" s="138">
        <v>94</v>
      </c>
      <c r="D19" s="140">
        <v>12</v>
      </c>
      <c r="E19" s="140"/>
      <c r="F19" s="140">
        <v>7</v>
      </c>
      <c r="G19" s="140">
        <v>8</v>
      </c>
      <c r="H19" s="140">
        <v>12</v>
      </c>
      <c r="I19" s="140">
        <v>13</v>
      </c>
      <c r="J19" s="140">
        <v>10</v>
      </c>
      <c r="K19" s="140">
        <v>9</v>
      </c>
      <c r="L19" s="140">
        <v>8</v>
      </c>
      <c r="M19" s="140">
        <v>11</v>
      </c>
      <c r="N19" s="140"/>
      <c r="O19" s="141"/>
      <c r="P19" s="46">
        <f t="shared" si="0"/>
        <v>90</v>
      </c>
      <c r="Q19" s="44">
        <v>17</v>
      </c>
      <c r="R19" s="45">
        <f t="shared" si="1"/>
        <v>19</v>
      </c>
    </row>
    <row r="20" spans="1:18" ht="17.25" customHeight="1" x14ac:dyDescent="0.3">
      <c r="A20" s="137" t="s">
        <v>60</v>
      </c>
      <c r="B20" s="137" t="s">
        <v>61</v>
      </c>
      <c r="C20" s="138">
        <v>203</v>
      </c>
      <c r="D20" s="140">
        <v>12</v>
      </c>
      <c r="E20" s="140"/>
      <c r="F20" s="140">
        <v>8</v>
      </c>
      <c r="G20" s="140">
        <v>9</v>
      </c>
      <c r="H20" s="140">
        <v>9</v>
      </c>
      <c r="I20" s="140">
        <v>12</v>
      </c>
      <c r="J20" s="140">
        <v>9</v>
      </c>
      <c r="K20" s="140">
        <v>11</v>
      </c>
      <c r="L20" s="140">
        <v>11</v>
      </c>
      <c r="M20" s="140">
        <v>9</v>
      </c>
      <c r="N20" s="140"/>
      <c r="O20" s="141"/>
      <c r="P20" s="46">
        <f t="shared" si="0"/>
        <v>90</v>
      </c>
      <c r="Q20" s="44">
        <v>18</v>
      </c>
      <c r="R20" s="45">
        <f t="shared" si="1"/>
        <v>20</v>
      </c>
    </row>
    <row r="21" spans="1:18" ht="17.25" customHeight="1" x14ac:dyDescent="0.3">
      <c r="A21" s="137" t="s">
        <v>50</v>
      </c>
      <c r="B21" s="137" t="s">
        <v>51</v>
      </c>
      <c r="C21" s="138">
        <v>59</v>
      </c>
      <c r="D21" s="137">
        <v>15</v>
      </c>
      <c r="E21" s="137">
        <v>11</v>
      </c>
      <c r="F21" s="137">
        <v>6</v>
      </c>
      <c r="G21" s="137">
        <v>9</v>
      </c>
      <c r="H21" s="137"/>
      <c r="I21" s="137">
        <v>13</v>
      </c>
      <c r="J21" s="137">
        <v>8</v>
      </c>
      <c r="K21" s="137">
        <v>9</v>
      </c>
      <c r="L21" s="137">
        <v>9</v>
      </c>
      <c r="M21" s="137">
        <v>9</v>
      </c>
      <c r="N21" s="137"/>
      <c r="O21" s="139"/>
      <c r="P21" s="46">
        <f t="shared" si="0"/>
        <v>89</v>
      </c>
      <c r="Q21" s="44">
        <v>19</v>
      </c>
      <c r="R21" s="45">
        <f t="shared" si="1"/>
        <v>32</v>
      </c>
    </row>
    <row r="22" spans="1:18" ht="17.25" customHeight="1" x14ac:dyDescent="0.3">
      <c r="A22" s="137" t="s">
        <v>62</v>
      </c>
      <c r="B22" s="137" t="s">
        <v>63</v>
      </c>
      <c r="C22" s="138">
        <v>60</v>
      </c>
      <c r="D22" s="137">
        <v>14</v>
      </c>
      <c r="E22" s="137">
        <v>9</v>
      </c>
      <c r="F22" s="137">
        <v>6</v>
      </c>
      <c r="G22" s="137">
        <v>10</v>
      </c>
      <c r="H22" s="137"/>
      <c r="I22" s="137">
        <v>13</v>
      </c>
      <c r="J22" s="137">
        <v>9</v>
      </c>
      <c r="K22" s="137">
        <v>10</v>
      </c>
      <c r="L22" s="137">
        <v>10</v>
      </c>
      <c r="M22" s="137">
        <v>7</v>
      </c>
      <c r="N22" s="137"/>
      <c r="O22" s="139"/>
      <c r="P22" s="46">
        <f t="shared" si="0"/>
        <v>88</v>
      </c>
      <c r="Q22" s="44">
        <v>20</v>
      </c>
      <c r="R22" s="45">
        <f t="shared" si="1"/>
        <v>29</v>
      </c>
    </row>
    <row r="23" spans="1:18" ht="17.25" customHeight="1" x14ac:dyDescent="0.3">
      <c r="A23" s="137" t="s">
        <v>60</v>
      </c>
      <c r="B23" s="137" t="s">
        <v>61</v>
      </c>
      <c r="C23" s="138">
        <v>168</v>
      </c>
      <c r="D23" s="137">
        <v>13</v>
      </c>
      <c r="E23" s="137"/>
      <c r="F23" s="137">
        <v>8</v>
      </c>
      <c r="G23" s="137">
        <v>9</v>
      </c>
      <c r="H23" s="137">
        <v>9</v>
      </c>
      <c r="I23" s="137">
        <v>13</v>
      </c>
      <c r="J23" s="137">
        <v>9</v>
      </c>
      <c r="K23" s="137">
        <v>10</v>
      </c>
      <c r="L23" s="137">
        <v>8</v>
      </c>
      <c r="M23" s="137">
        <v>8</v>
      </c>
      <c r="N23" s="137"/>
      <c r="O23" s="139"/>
      <c r="P23" s="46">
        <f t="shared" si="0"/>
        <v>87</v>
      </c>
      <c r="Q23" s="44">
        <v>21</v>
      </c>
      <c r="R23" s="45">
        <f t="shared" si="1"/>
        <v>21</v>
      </c>
    </row>
    <row r="24" spans="1:18" ht="17.25" customHeight="1" x14ac:dyDescent="0.3">
      <c r="A24" s="137" t="s">
        <v>60</v>
      </c>
      <c r="B24" s="137" t="s">
        <v>61</v>
      </c>
      <c r="C24" s="138">
        <v>38</v>
      </c>
      <c r="D24" s="137"/>
      <c r="E24" s="137">
        <v>9</v>
      </c>
      <c r="F24" s="137">
        <v>7</v>
      </c>
      <c r="G24" s="137">
        <v>9</v>
      </c>
      <c r="H24" s="137">
        <v>12</v>
      </c>
      <c r="I24" s="137">
        <v>13</v>
      </c>
      <c r="J24" s="137">
        <v>10</v>
      </c>
      <c r="K24" s="137">
        <v>10</v>
      </c>
      <c r="L24" s="137">
        <v>8</v>
      </c>
      <c r="M24" s="137">
        <v>9</v>
      </c>
      <c r="N24" s="137"/>
      <c r="O24" s="139"/>
      <c r="P24" s="46">
        <f t="shared" si="0"/>
        <v>87</v>
      </c>
      <c r="Q24" s="44">
        <v>22</v>
      </c>
      <c r="R24" s="45">
        <f t="shared" si="1"/>
        <v>16</v>
      </c>
    </row>
    <row r="25" spans="1:18" ht="17.25" customHeight="1" x14ac:dyDescent="0.3">
      <c r="A25" s="137" t="s">
        <v>47</v>
      </c>
      <c r="B25" s="137" t="s">
        <v>48</v>
      </c>
      <c r="C25" s="138">
        <v>154</v>
      </c>
      <c r="D25" s="140">
        <v>13</v>
      </c>
      <c r="E25" s="140">
        <v>9</v>
      </c>
      <c r="F25" s="140">
        <v>6</v>
      </c>
      <c r="G25" s="140">
        <v>9</v>
      </c>
      <c r="H25" s="140"/>
      <c r="I25" s="140">
        <v>12</v>
      </c>
      <c r="J25" s="140">
        <v>9</v>
      </c>
      <c r="K25" s="140">
        <v>9</v>
      </c>
      <c r="L25" s="140">
        <v>10</v>
      </c>
      <c r="M25" s="140">
        <v>9</v>
      </c>
      <c r="N25" s="140"/>
      <c r="O25" s="141"/>
      <c r="P25" s="46">
        <f t="shared" si="0"/>
        <v>86</v>
      </c>
      <c r="Q25" s="44">
        <v>23</v>
      </c>
      <c r="R25" s="45">
        <f t="shared" si="1"/>
        <v>28</v>
      </c>
    </row>
    <row r="26" spans="1:18" ht="17.25" customHeight="1" x14ac:dyDescent="0.3">
      <c r="A26" s="137" t="s">
        <v>62</v>
      </c>
      <c r="B26" s="137" t="s">
        <v>63</v>
      </c>
      <c r="C26" s="138">
        <v>15</v>
      </c>
      <c r="D26" s="137">
        <v>12</v>
      </c>
      <c r="E26" s="137">
        <v>9</v>
      </c>
      <c r="F26" s="137">
        <v>6</v>
      </c>
      <c r="G26" s="137">
        <v>9</v>
      </c>
      <c r="H26" s="137"/>
      <c r="I26" s="137">
        <v>13</v>
      </c>
      <c r="J26" s="137">
        <v>9</v>
      </c>
      <c r="K26" s="137">
        <v>10</v>
      </c>
      <c r="L26" s="137">
        <v>8</v>
      </c>
      <c r="M26" s="137">
        <v>10</v>
      </c>
      <c r="N26" s="137"/>
      <c r="O26" s="139"/>
      <c r="P26" s="46">
        <f t="shared" si="0"/>
        <v>86</v>
      </c>
      <c r="Q26" s="44">
        <v>24</v>
      </c>
      <c r="R26" s="45">
        <f t="shared" si="1"/>
        <v>27</v>
      </c>
    </row>
    <row r="27" spans="1:18" ht="17.25" customHeight="1" x14ac:dyDescent="0.3">
      <c r="A27" s="137" t="s">
        <v>47</v>
      </c>
      <c r="B27" s="137" t="s">
        <v>48</v>
      </c>
      <c r="C27" s="138">
        <v>178</v>
      </c>
      <c r="D27" s="137">
        <v>16</v>
      </c>
      <c r="E27" s="137"/>
      <c r="F27" s="137">
        <v>8</v>
      </c>
      <c r="G27" s="137">
        <v>9</v>
      </c>
      <c r="H27" s="137"/>
      <c r="I27" s="137">
        <v>14</v>
      </c>
      <c r="J27" s="137">
        <v>8</v>
      </c>
      <c r="K27" s="137">
        <v>9</v>
      </c>
      <c r="L27" s="137">
        <v>10</v>
      </c>
      <c r="M27" s="137">
        <v>11</v>
      </c>
      <c r="N27" s="137"/>
      <c r="O27" s="139"/>
      <c r="P27" s="46">
        <f t="shared" si="0"/>
        <v>85</v>
      </c>
      <c r="Q27" s="44">
        <v>25</v>
      </c>
      <c r="R27" s="45">
        <f t="shared" si="1"/>
        <v>24</v>
      </c>
    </row>
    <row r="28" spans="1:18" ht="17.25" customHeight="1" x14ac:dyDescent="0.3">
      <c r="A28" s="137" t="s">
        <v>62</v>
      </c>
      <c r="B28" s="137" t="s">
        <v>63</v>
      </c>
      <c r="C28" s="138">
        <v>1</v>
      </c>
      <c r="D28" s="137">
        <v>15</v>
      </c>
      <c r="E28" s="137"/>
      <c r="F28" s="137">
        <v>9</v>
      </c>
      <c r="G28" s="137">
        <v>10</v>
      </c>
      <c r="H28" s="137"/>
      <c r="I28" s="137">
        <v>14</v>
      </c>
      <c r="J28" s="137">
        <v>9</v>
      </c>
      <c r="K28" s="137">
        <v>9</v>
      </c>
      <c r="L28" s="137">
        <v>10</v>
      </c>
      <c r="M28" s="137">
        <v>9</v>
      </c>
      <c r="N28" s="137"/>
      <c r="O28" s="139"/>
      <c r="P28" s="46">
        <f t="shared" si="0"/>
        <v>85</v>
      </c>
      <c r="Q28" s="44">
        <v>26</v>
      </c>
      <c r="R28" s="45">
        <f t="shared" si="1"/>
        <v>24</v>
      </c>
    </row>
    <row r="29" spans="1:18" ht="17.25" customHeight="1" x14ac:dyDescent="0.3">
      <c r="A29" s="137" t="s">
        <v>62</v>
      </c>
      <c r="B29" s="137" t="s">
        <v>63</v>
      </c>
      <c r="C29" s="138">
        <v>79</v>
      </c>
      <c r="D29" s="137">
        <v>13</v>
      </c>
      <c r="E29" s="137">
        <v>10</v>
      </c>
      <c r="F29" s="137">
        <v>6</v>
      </c>
      <c r="G29" s="137">
        <v>8</v>
      </c>
      <c r="H29" s="137"/>
      <c r="I29" s="137">
        <v>12</v>
      </c>
      <c r="J29" s="137">
        <v>8</v>
      </c>
      <c r="K29" s="137">
        <v>9</v>
      </c>
      <c r="L29" s="137">
        <v>10</v>
      </c>
      <c r="M29" s="137">
        <v>9</v>
      </c>
      <c r="N29" s="137"/>
      <c r="O29" s="139"/>
      <c r="P29" s="46">
        <f t="shared" si="0"/>
        <v>85</v>
      </c>
      <c r="Q29" s="44">
        <v>27</v>
      </c>
      <c r="R29" s="45">
        <f t="shared" si="1"/>
        <v>29</v>
      </c>
    </row>
    <row r="30" spans="1:18" ht="17.25" customHeight="1" x14ac:dyDescent="0.3">
      <c r="A30" s="137" t="s">
        <v>50</v>
      </c>
      <c r="B30" s="137" t="s">
        <v>51</v>
      </c>
      <c r="C30" s="138">
        <v>55</v>
      </c>
      <c r="D30" s="137">
        <v>13</v>
      </c>
      <c r="E30" s="137">
        <v>10</v>
      </c>
      <c r="F30" s="137"/>
      <c r="G30" s="137">
        <v>9</v>
      </c>
      <c r="H30" s="137"/>
      <c r="I30" s="137">
        <v>14</v>
      </c>
      <c r="J30" s="137">
        <v>9</v>
      </c>
      <c r="K30" s="137">
        <v>9</v>
      </c>
      <c r="L30" s="137">
        <v>9</v>
      </c>
      <c r="M30" s="137">
        <v>11</v>
      </c>
      <c r="N30" s="137"/>
      <c r="O30" s="139"/>
      <c r="P30" s="46">
        <f t="shared" si="0"/>
        <v>84</v>
      </c>
      <c r="Q30" s="44">
        <v>28</v>
      </c>
      <c r="R30" s="45">
        <f t="shared" si="1"/>
        <v>23</v>
      </c>
    </row>
    <row r="31" spans="1:18" ht="17.25" customHeight="1" x14ac:dyDescent="0.3">
      <c r="A31" s="137" t="s">
        <v>47</v>
      </c>
      <c r="B31" s="137" t="s">
        <v>48</v>
      </c>
      <c r="C31" s="138">
        <v>175</v>
      </c>
      <c r="D31" s="137">
        <v>15</v>
      </c>
      <c r="E31" s="137"/>
      <c r="F31" s="137">
        <v>6</v>
      </c>
      <c r="G31" s="137">
        <v>10</v>
      </c>
      <c r="H31" s="137"/>
      <c r="I31" s="137">
        <v>12</v>
      </c>
      <c r="J31" s="137">
        <v>8</v>
      </c>
      <c r="K31" s="137">
        <v>10</v>
      </c>
      <c r="L31" s="137">
        <v>11</v>
      </c>
      <c r="M31" s="137">
        <v>10</v>
      </c>
      <c r="N31" s="137"/>
      <c r="O31" s="139"/>
      <c r="P31" s="46">
        <f t="shared" si="0"/>
        <v>82</v>
      </c>
      <c r="Q31" s="44">
        <v>29</v>
      </c>
      <c r="R31" s="45">
        <f t="shared" si="1"/>
        <v>21</v>
      </c>
    </row>
    <row r="32" spans="1:18" ht="17.25" customHeight="1" x14ac:dyDescent="0.3">
      <c r="A32" s="137" t="s">
        <v>62</v>
      </c>
      <c r="B32" s="137" t="s">
        <v>63</v>
      </c>
      <c r="C32" s="138">
        <v>4</v>
      </c>
      <c r="D32" s="137">
        <v>13</v>
      </c>
      <c r="E32" s="137"/>
      <c r="F32" s="137">
        <v>7</v>
      </c>
      <c r="G32" s="137">
        <v>9</v>
      </c>
      <c r="H32" s="137"/>
      <c r="I32" s="137">
        <v>14</v>
      </c>
      <c r="J32" s="137">
        <v>9</v>
      </c>
      <c r="K32" s="137">
        <v>10</v>
      </c>
      <c r="L32" s="137">
        <v>12</v>
      </c>
      <c r="M32" s="137">
        <v>8</v>
      </c>
      <c r="N32" s="137"/>
      <c r="O32" s="139"/>
      <c r="P32" s="46">
        <f t="shared" si="0"/>
        <v>82</v>
      </c>
      <c r="Q32" s="44">
        <v>30</v>
      </c>
      <c r="R32" s="45">
        <f t="shared" si="1"/>
        <v>20</v>
      </c>
    </row>
    <row r="33" spans="1:18" ht="17.25" customHeight="1" x14ac:dyDescent="0.3">
      <c r="A33" s="137" t="s">
        <v>50</v>
      </c>
      <c r="B33" s="137" t="s">
        <v>51</v>
      </c>
      <c r="C33" s="138">
        <v>114</v>
      </c>
      <c r="D33" s="137">
        <v>13</v>
      </c>
      <c r="E33" s="137"/>
      <c r="F33" s="137">
        <v>7</v>
      </c>
      <c r="G33" s="137">
        <v>9</v>
      </c>
      <c r="H33" s="137"/>
      <c r="I33" s="137">
        <v>14</v>
      </c>
      <c r="J33" s="137">
        <v>9</v>
      </c>
      <c r="K33" s="137">
        <v>9</v>
      </c>
      <c r="L33" s="137">
        <v>9</v>
      </c>
      <c r="M33" s="137">
        <v>12</v>
      </c>
      <c r="N33" s="137"/>
      <c r="O33" s="139"/>
      <c r="P33" s="46">
        <f t="shared" si="0"/>
        <v>82</v>
      </c>
      <c r="Q33" s="44">
        <v>31</v>
      </c>
      <c r="R33" s="45">
        <f t="shared" si="1"/>
        <v>20</v>
      </c>
    </row>
    <row r="34" spans="1:18" ht="17.25" customHeight="1" x14ac:dyDescent="0.3">
      <c r="A34" s="137" t="s">
        <v>60</v>
      </c>
      <c r="B34" s="137" t="s">
        <v>61</v>
      </c>
      <c r="C34" s="138">
        <v>73</v>
      </c>
      <c r="D34" s="140">
        <v>12</v>
      </c>
      <c r="E34" s="140"/>
      <c r="F34" s="140">
        <v>9</v>
      </c>
      <c r="G34" s="140">
        <v>9</v>
      </c>
      <c r="H34" s="140"/>
      <c r="I34" s="140">
        <v>14</v>
      </c>
      <c r="J34" s="140">
        <v>9</v>
      </c>
      <c r="K34" s="140">
        <v>9</v>
      </c>
      <c r="L34" s="140">
        <v>11</v>
      </c>
      <c r="M34" s="140">
        <v>9</v>
      </c>
      <c r="N34" s="140"/>
      <c r="O34" s="141"/>
      <c r="P34" s="46">
        <f t="shared" si="0"/>
        <v>82</v>
      </c>
      <c r="Q34" s="44">
        <v>32</v>
      </c>
      <c r="R34" s="45">
        <f t="shared" si="1"/>
        <v>21</v>
      </c>
    </row>
    <row r="35" spans="1:18" ht="17.25" customHeight="1" x14ac:dyDescent="0.3">
      <c r="A35" s="137" t="s">
        <v>47</v>
      </c>
      <c r="B35" s="137" t="s">
        <v>48</v>
      </c>
      <c r="C35" s="138">
        <v>155</v>
      </c>
      <c r="D35" s="137">
        <v>16</v>
      </c>
      <c r="E35" s="137"/>
      <c r="F35" s="137">
        <v>6</v>
      </c>
      <c r="G35" s="137">
        <v>9</v>
      </c>
      <c r="H35" s="137"/>
      <c r="I35" s="137">
        <v>12</v>
      </c>
      <c r="J35" s="137">
        <v>9</v>
      </c>
      <c r="K35" s="137">
        <v>9</v>
      </c>
      <c r="L35" s="137">
        <v>10</v>
      </c>
      <c r="M35" s="137">
        <v>10</v>
      </c>
      <c r="N35" s="137"/>
      <c r="O35" s="139"/>
      <c r="P35" s="46">
        <f t="shared" si="0"/>
        <v>81</v>
      </c>
      <c r="Q35" s="44">
        <v>33</v>
      </c>
      <c r="R35" s="45">
        <f t="shared" si="1"/>
        <v>22</v>
      </c>
    </row>
    <row r="36" spans="1:18" ht="17.25" customHeight="1" x14ac:dyDescent="0.3">
      <c r="A36" s="137" t="s">
        <v>50</v>
      </c>
      <c r="B36" s="137" t="s">
        <v>51</v>
      </c>
      <c r="C36" s="138">
        <v>79</v>
      </c>
      <c r="D36" s="137">
        <v>15</v>
      </c>
      <c r="E36" s="137"/>
      <c r="F36" s="137">
        <v>6</v>
      </c>
      <c r="G36" s="137">
        <v>8</v>
      </c>
      <c r="H36" s="137"/>
      <c r="I36" s="137">
        <v>14</v>
      </c>
      <c r="J36" s="137">
        <v>8</v>
      </c>
      <c r="K36" s="137">
        <v>10</v>
      </c>
      <c r="L36" s="137">
        <v>9</v>
      </c>
      <c r="M36" s="137">
        <v>11</v>
      </c>
      <c r="N36" s="137"/>
      <c r="O36" s="139"/>
      <c r="P36" s="46">
        <f t="shared" si="0"/>
        <v>81</v>
      </c>
      <c r="Q36" s="44">
        <v>34</v>
      </c>
      <c r="R36" s="45">
        <f t="shared" si="1"/>
        <v>21</v>
      </c>
    </row>
    <row r="37" spans="1:18" ht="17.25" customHeight="1" x14ac:dyDescent="0.3">
      <c r="A37" s="137" t="s">
        <v>56</v>
      </c>
      <c r="B37" s="137" t="s">
        <v>57</v>
      </c>
      <c r="C37" s="138">
        <v>2</v>
      </c>
      <c r="D37" s="137">
        <v>12</v>
      </c>
      <c r="E37" s="137">
        <v>10</v>
      </c>
      <c r="F37" s="137"/>
      <c r="G37" s="137">
        <v>10</v>
      </c>
      <c r="H37" s="137"/>
      <c r="I37" s="137">
        <v>12</v>
      </c>
      <c r="J37" s="137">
        <v>9</v>
      </c>
      <c r="K37" s="137">
        <v>9</v>
      </c>
      <c r="L37" s="137">
        <v>10</v>
      </c>
      <c r="M37" s="137">
        <v>7</v>
      </c>
      <c r="N37" s="137"/>
      <c r="O37" s="139"/>
      <c r="P37" s="46">
        <f t="shared" si="0"/>
        <v>79</v>
      </c>
      <c r="Q37" s="44">
        <v>35</v>
      </c>
      <c r="R37" s="45">
        <f t="shared" si="1"/>
        <v>22</v>
      </c>
    </row>
    <row r="38" spans="1:18" ht="17.25" customHeight="1" x14ac:dyDescent="0.3">
      <c r="A38" s="137" t="s">
        <v>56</v>
      </c>
      <c r="B38" s="137" t="s">
        <v>57</v>
      </c>
      <c r="C38" s="138">
        <v>33</v>
      </c>
      <c r="D38" s="140">
        <v>15</v>
      </c>
      <c r="E38" s="140">
        <v>12</v>
      </c>
      <c r="F38" s="140"/>
      <c r="G38" s="140">
        <v>9</v>
      </c>
      <c r="H38" s="140"/>
      <c r="I38" s="140">
        <v>12</v>
      </c>
      <c r="J38" s="140">
        <v>7</v>
      </c>
      <c r="K38" s="140">
        <v>8</v>
      </c>
      <c r="L38" s="140">
        <v>9</v>
      </c>
      <c r="M38" s="140">
        <v>6</v>
      </c>
      <c r="N38" s="140"/>
      <c r="O38" s="141"/>
      <c r="P38" s="46">
        <f t="shared" si="0"/>
        <v>78</v>
      </c>
      <c r="Q38" s="44">
        <v>36</v>
      </c>
      <c r="R38" s="45">
        <f t="shared" si="1"/>
        <v>27</v>
      </c>
    </row>
    <row r="39" spans="1:18" ht="17.25" customHeight="1" x14ac:dyDescent="0.3">
      <c r="A39" s="137" t="s">
        <v>60</v>
      </c>
      <c r="B39" s="137" t="s">
        <v>61</v>
      </c>
      <c r="C39" s="138">
        <v>88</v>
      </c>
      <c r="D39" s="140">
        <v>13</v>
      </c>
      <c r="E39" s="140"/>
      <c r="F39" s="140">
        <v>7</v>
      </c>
      <c r="G39" s="140">
        <v>8</v>
      </c>
      <c r="H39" s="140"/>
      <c r="I39" s="140">
        <v>13</v>
      </c>
      <c r="J39" s="140">
        <v>9</v>
      </c>
      <c r="K39" s="140">
        <v>9</v>
      </c>
      <c r="L39" s="140">
        <v>9</v>
      </c>
      <c r="M39" s="140">
        <v>10</v>
      </c>
      <c r="N39" s="140"/>
      <c r="O39" s="141"/>
      <c r="P39" s="46">
        <f t="shared" si="0"/>
        <v>78</v>
      </c>
      <c r="Q39" s="44">
        <v>37</v>
      </c>
      <c r="R39" s="45">
        <f t="shared" si="1"/>
        <v>20</v>
      </c>
    </row>
    <row r="40" spans="1:18" ht="17.25" customHeight="1" x14ac:dyDescent="0.3">
      <c r="A40" s="137" t="s">
        <v>47</v>
      </c>
      <c r="B40" s="137" t="s">
        <v>48</v>
      </c>
      <c r="C40" s="138">
        <v>91</v>
      </c>
      <c r="D40" s="137">
        <v>13</v>
      </c>
      <c r="E40" s="137"/>
      <c r="F40" s="137">
        <v>6</v>
      </c>
      <c r="G40" s="137">
        <v>9</v>
      </c>
      <c r="H40" s="137"/>
      <c r="I40" s="137">
        <v>13</v>
      </c>
      <c r="J40" s="137">
        <v>9</v>
      </c>
      <c r="K40" s="137">
        <v>8</v>
      </c>
      <c r="L40" s="137">
        <v>11</v>
      </c>
      <c r="M40" s="137">
        <v>6</v>
      </c>
      <c r="N40" s="137"/>
      <c r="O40" s="139"/>
      <c r="P40" s="46">
        <f t="shared" si="0"/>
        <v>75</v>
      </c>
      <c r="Q40" s="44">
        <v>38</v>
      </c>
      <c r="R40" s="45">
        <f t="shared" si="1"/>
        <v>19</v>
      </c>
    </row>
    <row r="41" spans="1:18" ht="17.25" customHeight="1" x14ac:dyDescent="0.3">
      <c r="A41" s="137" t="s">
        <v>47</v>
      </c>
      <c r="B41" s="137" t="s">
        <v>48</v>
      </c>
      <c r="C41" s="138">
        <v>198</v>
      </c>
      <c r="D41" s="137">
        <v>13</v>
      </c>
      <c r="E41" s="137"/>
      <c r="F41" s="137">
        <v>6</v>
      </c>
      <c r="G41" s="137">
        <v>8</v>
      </c>
      <c r="H41" s="137"/>
      <c r="I41" s="137">
        <v>12</v>
      </c>
      <c r="J41" s="137">
        <v>8</v>
      </c>
      <c r="K41" s="137">
        <v>9</v>
      </c>
      <c r="L41" s="137">
        <v>11</v>
      </c>
      <c r="M41" s="137">
        <v>6</v>
      </c>
      <c r="N41" s="137"/>
      <c r="O41" s="139"/>
      <c r="P41" s="46">
        <f t="shared" si="0"/>
        <v>73</v>
      </c>
      <c r="Q41" s="44">
        <v>39</v>
      </c>
      <c r="R41" s="45">
        <f t="shared" si="1"/>
        <v>19</v>
      </c>
    </row>
    <row r="42" spans="1:18" ht="17.25" customHeight="1" x14ac:dyDescent="0.3">
      <c r="A42" s="137" t="s">
        <v>60</v>
      </c>
      <c r="B42" s="137" t="s">
        <v>61</v>
      </c>
      <c r="C42" s="138">
        <v>87</v>
      </c>
      <c r="D42" s="140"/>
      <c r="E42" s="140"/>
      <c r="F42" s="140">
        <v>6</v>
      </c>
      <c r="G42" s="140">
        <v>8</v>
      </c>
      <c r="H42" s="140">
        <v>9</v>
      </c>
      <c r="I42" s="140">
        <v>13</v>
      </c>
      <c r="J42" s="140">
        <v>8</v>
      </c>
      <c r="K42" s="140">
        <v>10</v>
      </c>
      <c r="L42" s="140">
        <v>8</v>
      </c>
      <c r="M42" s="140">
        <v>10</v>
      </c>
      <c r="N42" s="140"/>
      <c r="O42" s="141"/>
      <c r="P42" s="46">
        <f t="shared" si="0"/>
        <v>72</v>
      </c>
      <c r="Q42" s="44">
        <v>40</v>
      </c>
      <c r="R42" s="45">
        <f t="shared" si="1"/>
        <v>6</v>
      </c>
    </row>
    <row r="43" spans="1:18" ht="17.25" customHeight="1" x14ac:dyDescent="0.3">
      <c r="A43" s="137" t="s">
        <v>62</v>
      </c>
      <c r="B43" s="137" t="s">
        <v>63</v>
      </c>
      <c r="C43" s="138">
        <v>73</v>
      </c>
      <c r="D43" s="137"/>
      <c r="E43" s="137">
        <v>11</v>
      </c>
      <c r="F43" s="137"/>
      <c r="G43" s="137">
        <v>8</v>
      </c>
      <c r="H43" s="137">
        <v>13</v>
      </c>
      <c r="I43" s="137"/>
      <c r="J43" s="137">
        <v>8</v>
      </c>
      <c r="K43" s="137">
        <v>12</v>
      </c>
      <c r="L43" s="137">
        <v>10</v>
      </c>
      <c r="M43" s="137">
        <v>8</v>
      </c>
      <c r="N43" s="137"/>
      <c r="O43" s="139"/>
      <c r="P43" s="46">
        <f t="shared" si="0"/>
        <v>70</v>
      </c>
      <c r="Q43" s="44">
        <v>41</v>
      </c>
      <c r="R43" s="45">
        <f t="shared" si="1"/>
        <v>11</v>
      </c>
    </row>
    <row r="44" spans="1:18" ht="17.25" customHeight="1" x14ac:dyDescent="0.3">
      <c r="A44" s="137" t="s">
        <v>47</v>
      </c>
      <c r="B44" s="137" t="s">
        <v>48</v>
      </c>
      <c r="C44" s="138">
        <v>194</v>
      </c>
      <c r="D44" s="137"/>
      <c r="E44" s="137"/>
      <c r="F44" s="137"/>
      <c r="G44" s="137">
        <v>9</v>
      </c>
      <c r="H44" s="137"/>
      <c r="I44" s="137">
        <v>13</v>
      </c>
      <c r="J44" s="137">
        <v>7</v>
      </c>
      <c r="K44" s="137">
        <v>8</v>
      </c>
      <c r="L44" s="137">
        <v>11</v>
      </c>
      <c r="M44" s="137">
        <v>8</v>
      </c>
      <c r="N44" s="137"/>
      <c r="O44" s="139"/>
      <c r="P44" s="46">
        <f t="shared" si="0"/>
        <v>56</v>
      </c>
      <c r="Q44" s="44">
        <v>42</v>
      </c>
      <c r="R44" s="45">
        <f t="shared" si="1"/>
        <v>0</v>
      </c>
    </row>
    <row r="45" spans="1:18" ht="17.25" customHeight="1" x14ac:dyDescent="0.3">
      <c r="A45" s="137" t="s">
        <v>58</v>
      </c>
      <c r="B45" s="137" t="s">
        <v>68</v>
      </c>
      <c r="C45" s="138">
        <v>73</v>
      </c>
      <c r="D45" s="137"/>
      <c r="E45" s="137"/>
      <c r="F45" s="137"/>
      <c r="G45" s="137"/>
      <c r="H45" s="137"/>
      <c r="I45" s="137"/>
      <c r="J45" s="137"/>
      <c r="K45" s="137"/>
      <c r="L45" s="137"/>
      <c r="M45" s="137"/>
      <c r="N45" s="137"/>
      <c r="O45" s="139"/>
      <c r="P45" s="46">
        <f t="shared" si="0"/>
        <v>0</v>
      </c>
      <c r="Q45" s="44">
        <v>43</v>
      </c>
      <c r="R45" s="45">
        <f t="shared" si="1"/>
        <v>0</v>
      </c>
    </row>
    <row r="46" spans="1:18" ht="17.25" customHeight="1" x14ac:dyDescent="0.3">
      <c r="A46" s="137" t="s">
        <v>54</v>
      </c>
      <c r="B46" s="137" t="s">
        <v>55</v>
      </c>
      <c r="C46" s="138"/>
      <c r="D46" s="140"/>
      <c r="E46" s="140"/>
      <c r="F46" s="140"/>
      <c r="G46" s="140"/>
      <c r="H46" s="140"/>
      <c r="I46" s="140"/>
      <c r="J46" s="140"/>
      <c r="K46" s="140"/>
      <c r="L46" s="140"/>
      <c r="M46" s="140"/>
      <c r="N46" s="140"/>
      <c r="O46" s="141"/>
      <c r="P46" s="46" t="str">
        <f t="shared" si="0"/>
        <v/>
      </c>
      <c r="Q46" s="44">
        <v>44</v>
      </c>
      <c r="R46" s="45">
        <f t="shared" si="1"/>
        <v>0</v>
      </c>
    </row>
  </sheetData>
  <sortState xmlns:xlrd2="http://schemas.microsoft.com/office/spreadsheetml/2017/richdata2" ref="A3:R45">
    <sortCondition descending="1" ref="P3:P45"/>
    <sortCondition descending="1" ref="D3:D45"/>
  </sortState>
  <mergeCells count="1">
    <mergeCell ref="A1:T1"/>
  </mergeCells>
  <phoneticPr fontId="0" type="noConversion"/>
  <printOptions gridLines="1"/>
  <pageMargins left="0.31496062992125984" right="0.31496062992125984" top="1.5748031496062993" bottom="0.62992125984251968" header="0.51181102362204722" footer="0.51181102362204722"/>
  <pageSetup paperSize="9" scale="78" fitToHeight="2" orientation="landscape" r:id="rId1"/>
  <headerFooter alignWithMargins="0">
    <oddHeader>&amp;L&amp;G&amp;CSINGOLI</oddHeader>
  </headerFooter>
  <rowBreaks count="1" manualBreakCount="1">
    <brk id="21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3</vt:i4>
      </vt:variant>
    </vt:vector>
  </HeadingPairs>
  <TitlesOfParts>
    <vt:vector size="8" baseType="lpstr">
      <vt:lpstr>Classifiche</vt:lpstr>
      <vt:lpstr>Riepilogo</vt:lpstr>
      <vt:lpstr>Stamm</vt:lpstr>
      <vt:lpstr>Coppie</vt:lpstr>
      <vt:lpstr>Singoli</vt:lpstr>
      <vt:lpstr>Coppie!Titoli_stampa</vt:lpstr>
      <vt:lpstr>Singoli!Titoli_stampa</vt:lpstr>
      <vt:lpstr>Stamm!Titoli_stampa</vt:lpstr>
    </vt:vector>
  </TitlesOfParts>
  <Company>Scatolificio Ghedese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Marson</dc:creator>
  <cp:lastModifiedBy>fiorenzo pattaro</cp:lastModifiedBy>
  <cp:lastPrinted>2025-12-06T17:21:28Z</cp:lastPrinted>
  <dcterms:created xsi:type="dcterms:W3CDTF">2006-06-29T12:55:00Z</dcterms:created>
  <dcterms:modified xsi:type="dcterms:W3CDTF">2025-12-06T17:21:32Z</dcterms:modified>
</cp:coreProperties>
</file>