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backupFile="1" codeName="Questa_cartella_di_lavoro"/>
  <mc:AlternateContent xmlns:mc="http://schemas.openxmlformats.org/markup-compatibility/2006">
    <mc:Choice Requires="x15">
      <x15ac:absPath xmlns:x15ac="http://schemas.microsoft.com/office/spreadsheetml/2010/11/ac" url="C:\Users\marso\Desktop\"/>
    </mc:Choice>
  </mc:AlternateContent>
  <xr:revisionPtr revIDLastSave="0" documentId="13_ncr:1_{92707E5B-FAD0-40D2-945C-D432FE6ED972}" xr6:coauthVersionLast="47" xr6:coauthVersionMax="47" xr10:uidLastSave="{00000000-0000-0000-0000-000000000000}"/>
  <bookViews>
    <workbookView xWindow="-108" yWindow="-108" windowWidth="23256" windowHeight="12456" tabRatio="934" xr2:uid="{00000000-000D-0000-FFFF-FFFF00000000}"/>
  </bookViews>
  <sheets>
    <sheet name="Classifiche" sheetId="10" r:id="rId1"/>
    <sheet name="Riepilogo" sheetId="97" r:id="rId2"/>
    <sheet name="Stamm" sheetId="1" r:id="rId3"/>
    <sheet name="Coppie" sheetId="2" r:id="rId4"/>
    <sheet name="Singoli" sheetId="3" r:id="rId5"/>
    <sheet name="Abballe" sheetId="109" r:id="rId6"/>
    <sheet name="Bertoni" sheetId="81" r:id="rId7"/>
    <sheet name="Bressan" sheetId="95" r:id="rId8"/>
    <sheet name="Cipriani" sheetId="114" r:id="rId9"/>
    <sheet name="Colombo" sheetId="64" r:id="rId10"/>
    <sheet name="Dalla Valeria" sheetId="92" r:id="rId11"/>
    <sheet name="Di Maio" sheetId="91" r:id="rId12"/>
    <sheet name="Fabbrocile" sheetId="74" r:id="rId13"/>
    <sheet name="Fonda" sheetId="99" r:id="rId14"/>
    <sheet name="Mancino" sheetId="111" r:id="rId15"/>
    <sheet name="Mancini" sheetId="105" r:id="rId16"/>
    <sheet name="Marini" sheetId="87" r:id="rId17"/>
    <sheet name="Marson" sheetId="101" r:id="rId18"/>
    <sheet name="Milosevic" sheetId="108" r:id="rId19"/>
    <sheet name="Midili" sheetId="112" r:id="rId20"/>
    <sheet name="Molari" sheetId="115" r:id="rId21"/>
    <sheet name="Naska" sheetId="62" r:id="rId22"/>
    <sheet name="Pattaro" sheetId="104" r:id="rId23"/>
    <sheet name="Pertot" sheetId="113" r:id="rId24"/>
    <sheet name="Santi" sheetId="77" r:id="rId25"/>
    <sheet name="Scrocco" sheetId="110" r:id="rId26"/>
    <sheet name="Stefanuto" sheetId="80" r:id="rId27"/>
    <sheet name="Tessaro" sheetId="79" r:id="rId28"/>
    <sheet name="Tosetto" sheetId="73" r:id="rId29"/>
  </sheets>
  <definedNames>
    <definedName name="_xlnm._FilterDatabase" localSheetId="4" hidden="1">Singoli!$A$1:$A$102</definedName>
    <definedName name="_xlnm._FilterDatabase" localSheetId="2" hidden="1">Stamm!$A$1:$A$122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7" i="97" l="1"/>
  <c r="N17" i="97"/>
  <c r="M17" i="97"/>
  <c r="L17" i="97"/>
  <c r="K17" i="97"/>
  <c r="J17" i="97"/>
  <c r="I17" i="97"/>
  <c r="H17" i="97"/>
  <c r="G17" i="97"/>
  <c r="F17" i="97"/>
  <c r="E17" i="97"/>
  <c r="O12" i="97"/>
  <c r="N12" i="97"/>
  <c r="M12" i="97"/>
  <c r="L12" i="97"/>
  <c r="K12" i="97"/>
  <c r="J12" i="97"/>
  <c r="I12" i="97"/>
  <c r="H12" i="97"/>
  <c r="G12" i="97"/>
  <c r="F12" i="97"/>
  <c r="E12" i="97"/>
  <c r="K4" i="109"/>
  <c r="E4" i="109"/>
  <c r="E4" i="92"/>
  <c r="Q36" i="2"/>
  <c r="Q35" i="2"/>
  <c r="V4" i="101"/>
  <c r="E4" i="101"/>
  <c r="E4" i="87"/>
  <c r="E4" i="112"/>
  <c r="E4" i="108"/>
  <c r="O13" i="62"/>
  <c r="O18" i="62"/>
  <c r="O10" i="62"/>
  <c r="O16" i="62"/>
  <c r="O17" i="62"/>
  <c r="O23" i="62"/>
  <c r="O34" i="62"/>
  <c r="O31" i="62"/>
  <c r="O38" i="62"/>
  <c r="O39" i="62"/>
  <c r="O40" i="62"/>
  <c r="O41" i="62"/>
  <c r="O42" i="62"/>
  <c r="O43" i="62"/>
  <c r="O44" i="62"/>
  <c r="O45" i="62"/>
  <c r="T4" i="73"/>
  <c r="T4" i="80"/>
  <c r="O30" i="62"/>
  <c r="O33" i="62"/>
  <c r="O28" i="62"/>
  <c r="O36" i="62"/>
  <c r="O45" i="115"/>
  <c r="O44" i="115"/>
  <c r="O43" i="115"/>
  <c r="O42" i="115"/>
  <c r="O41" i="115"/>
  <c r="O40" i="115"/>
  <c r="Q39" i="115"/>
  <c r="O39" i="115"/>
  <c r="Q38" i="115"/>
  <c r="O38" i="115"/>
  <c r="Q37" i="115"/>
  <c r="O37" i="115"/>
  <c r="Q36" i="115"/>
  <c r="O36" i="115"/>
  <c r="Q35" i="115"/>
  <c r="O35" i="115"/>
  <c r="Q34" i="115"/>
  <c r="O34" i="115"/>
  <c r="Q33" i="115"/>
  <c r="O33" i="115"/>
  <c r="Q32" i="115"/>
  <c r="O32" i="115"/>
  <c r="Q31" i="115"/>
  <c r="O31" i="115"/>
  <c r="Q30" i="115"/>
  <c r="O30" i="115"/>
  <c r="Q29" i="115"/>
  <c r="O29" i="115"/>
  <c r="Q28" i="115"/>
  <c r="O28" i="115"/>
  <c r="Q27" i="115"/>
  <c r="O27" i="115"/>
  <c r="Q26" i="115"/>
  <c r="O26" i="115"/>
  <c r="Q25" i="115"/>
  <c r="O25" i="115"/>
  <c r="Q24" i="115"/>
  <c r="O24" i="115"/>
  <c r="Q23" i="115"/>
  <c r="O23" i="115"/>
  <c r="Q22" i="115"/>
  <c r="O22" i="115"/>
  <c r="Q21" i="115"/>
  <c r="O21" i="115"/>
  <c r="Q20" i="115"/>
  <c r="O20" i="115"/>
  <c r="Q19" i="115"/>
  <c r="O19" i="115"/>
  <c r="Q18" i="115"/>
  <c r="O18" i="115"/>
  <c r="Q17" i="115"/>
  <c r="O17" i="115"/>
  <c r="Q16" i="115"/>
  <c r="O16" i="115"/>
  <c r="Q15" i="115"/>
  <c r="O15" i="115"/>
  <c r="Q14" i="115"/>
  <c r="O14" i="115"/>
  <c r="Q13" i="115"/>
  <c r="O13" i="115"/>
  <c r="Q12" i="115"/>
  <c r="O12" i="115"/>
  <c r="Q11" i="115"/>
  <c r="O11" i="115"/>
  <c r="Q10" i="115"/>
  <c r="O10" i="115"/>
  <c r="Q9" i="115"/>
  <c r="O9" i="115"/>
  <c r="Q8" i="115"/>
  <c r="O8" i="115"/>
  <c r="Q7" i="115"/>
  <c r="O7" i="115"/>
  <c r="Q6" i="115"/>
  <c r="O6" i="115"/>
  <c r="O4" i="115"/>
  <c r="V2" i="115"/>
  <c r="O21" i="62"/>
  <c r="O19" i="62"/>
  <c r="O22" i="62"/>
  <c r="O35" i="62"/>
  <c r="R82" i="3"/>
  <c r="P42" i="3"/>
  <c r="R81" i="3"/>
  <c r="P66" i="3"/>
  <c r="R80" i="3"/>
  <c r="P72" i="3"/>
  <c r="R79" i="3"/>
  <c r="P30" i="3"/>
  <c r="R78" i="3"/>
  <c r="P73" i="3"/>
  <c r="R77" i="3"/>
  <c r="P34" i="3"/>
  <c r="R76" i="3"/>
  <c r="P89" i="3"/>
  <c r="R75" i="3"/>
  <c r="P52" i="3"/>
  <c r="R74" i="3"/>
  <c r="P36" i="3"/>
  <c r="R73" i="3"/>
  <c r="P13" i="3"/>
  <c r="R72" i="3"/>
  <c r="P25" i="3"/>
  <c r="R71" i="3"/>
  <c r="P35" i="3"/>
  <c r="P55" i="3"/>
  <c r="R83" i="3"/>
  <c r="P57" i="3"/>
  <c r="R84" i="3"/>
  <c r="P59" i="3"/>
  <c r="R85" i="3"/>
  <c r="P53" i="3"/>
  <c r="R86" i="3"/>
  <c r="P74" i="3"/>
  <c r="R87" i="3"/>
  <c r="P61" i="3"/>
  <c r="R88" i="3"/>
  <c r="P90" i="3"/>
  <c r="R89" i="3"/>
  <c r="P67" i="3"/>
  <c r="R90" i="3"/>
  <c r="P91" i="3"/>
  <c r="R91" i="3"/>
  <c r="P92" i="3"/>
  <c r="R92" i="3"/>
  <c r="P93" i="3"/>
  <c r="R93" i="3"/>
  <c r="P94" i="3"/>
  <c r="R94" i="3"/>
  <c r="P95" i="3"/>
  <c r="R95" i="3"/>
  <c r="P96" i="3"/>
  <c r="R96" i="3"/>
  <c r="P97" i="3"/>
  <c r="R97" i="3"/>
  <c r="P98" i="3"/>
  <c r="R98" i="3"/>
  <c r="P99" i="3"/>
  <c r="R99" i="3"/>
  <c r="P100" i="3"/>
  <c r="R100" i="3"/>
  <c r="P101" i="3"/>
  <c r="R101" i="3"/>
  <c r="P102" i="3"/>
  <c r="R102" i="3"/>
  <c r="Q45" i="114"/>
  <c r="O45" i="114"/>
  <c r="Q44" i="114"/>
  <c r="O44" i="114"/>
  <c r="Q43" i="114"/>
  <c r="O43" i="114"/>
  <c r="Q42" i="114"/>
  <c r="O42" i="114"/>
  <c r="Q41" i="114"/>
  <c r="O41" i="114"/>
  <c r="Q40" i="114"/>
  <c r="O40" i="114"/>
  <c r="Q39" i="114"/>
  <c r="O39" i="114"/>
  <c r="Q38" i="114"/>
  <c r="O38" i="114"/>
  <c r="Q37" i="114"/>
  <c r="O37" i="114"/>
  <c r="Q36" i="114"/>
  <c r="O36" i="114"/>
  <c r="Q35" i="114"/>
  <c r="O35" i="114"/>
  <c r="Q34" i="114"/>
  <c r="O34" i="114"/>
  <c r="Q33" i="114"/>
  <c r="O33" i="114"/>
  <c r="Q32" i="114"/>
  <c r="O32" i="114"/>
  <c r="Q31" i="114"/>
  <c r="O31" i="114"/>
  <c r="Q30" i="114"/>
  <c r="O30" i="114"/>
  <c r="Q29" i="114"/>
  <c r="O29" i="114"/>
  <c r="Q28" i="114"/>
  <c r="O28" i="114"/>
  <c r="Q27" i="114"/>
  <c r="O27" i="114"/>
  <c r="Q26" i="114"/>
  <c r="O26" i="114"/>
  <c r="Q25" i="114"/>
  <c r="O25" i="114"/>
  <c r="Q24" i="114"/>
  <c r="O24" i="114"/>
  <c r="Q23" i="114"/>
  <c r="O23" i="114"/>
  <c r="Q22" i="114"/>
  <c r="O22" i="114"/>
  <c r="Q21" i="114"/>
  <c r="O21" i="114"/>
  <c r="Q20" i="114"/>
  <c r="O20" i="114"/>
  <c r="Q19" i="114"/>
  <c r="O19" i="114"/>
  <c r="Q18" i="114"/>
  <c r="O18" i="114"/>
  <c r="Q17" i="114"/>
  <c r="O17" i="114"/>
  <c r="Q16" i="114"/>
  <c r="O10" i="114"/>
  <c r="Q15" i="114"/>
  <c r="O7" i="114"/>
  <c r="Q14" i="114"/>
  <c r="O13" i="114"/>
  <c r="Q13" i="114"/>
  <c r="O11" i="114"/>
  <c r="Q12" i="114"/>
  <c r="O9" i="114"/>
  <c r="Q11" i="114"/>
  <c r="O6" i="114"/>
  <c r="Q10" i="114"/>
  <c r="O8" i="114"/>
  <c r="Q9" i="114"/>
  <c r="O15" i="114"/>
  <c r="Q8" i="114"/>
  <c r="O12" i="114"/>
  <c r="Q7" i="114"/>
  <c r="O16" i="114"/>
  <c r="Q6" i="114"/>
  <c r="O14" i="114"/>
  <c r="O4" i="114"/>
  <c r="V2" i="114"/>
  <c r="P122" i="1"/>
  <c r="O122" i="1"/>
  <c r="N122" i="1"/>
  <c r="M122" i="1"/>
  <c r="L122" i="1"/>
  <c r="K122" i="1"/>
  <c r="J122" i="1"/>
  <c r="I122" i="1"/>
  <c r="H122" i="1"/>
  <c r="G122" i="1"/>
  <c r="F122" i="1"/>
  <c r="E122" i="1"/>
  <c r="T121" i="1"/>
  <c r="Q121" i="1"/>
  <c r="T120" i="1"/>
  <c r="Q120" i="1"/>
  <c r="T119" i="1"/>
  <c r="Q119" i="1"/>
  <c r="T118" i="1"/>
  <c r="Q118" i="1"/>
  <c r="P117" i="1"/>
  <c r="O117" i="1"/>
  <c r="N117" i="1"/>
  <c r="M117" i="1"/>
  <c r="L117" i="1"/>
  <c r="K117" i="1"/>
  <c r="J117" i="1"/>
  <c r="I117" i="1"/>
  <c r="H117" i="1"/>
  <c r="G117" i="1"/>
  <c r="F117" i="1"/>
  <c r="E117" i="1"/>
  <c r="T116" i="1"/>
  <c r="Q116" i="1"/>
  <c r="T115" i="1"/>
  <c r="Q115" i="1"/>
  <c r="T114" i="1"/>
  <c r="Q114" i="1"/>
  <c r="T113" i="1"/>
  <c r="Q113" i="1"/>
  <c r="P7" i="97"/>
  <c r="O7" i="97"/>
  <c r="N7" i="97"/>
  <c r="M7" i="97"/>
  <c r="L7" i="97"/>
  <c r="K7" i="97"/>
  <c r="J7" i="97"/>
  <c r="I7" i="97"/>
  <c r="H7" i="97"/>
  <c r="G7" i="97"/>
  <c r="F7" i="97"/>
  <c r="E7" i="97"/>
  <c r="T6" i="97"/>
  <c r="Q6" i="97"/>
  <c r="T5" i="97"/>
  <c r="Q5" i="97"/>
  <c r="T4" i="97"/>
  <c r="Q4" i="97"/>
  <c r="T3" i="97"/>
  <c r="T7" i="97" s="1"/>
  <c r="Q3" i="97"/>
  <c r="R5" i="97" s="1"/>
  <c r="Q45" i="113"/>
  <c r="O45" i="113"/>
  <c r="Q44" i="113"/>
  <c r="O44" i="113"/>
  <c r="Q43" i="113"/>
  <c r="O43" i="113"/>
  <c r="Q42" i="113"/>
  <c r="O42" i="113"/>
  <c r="Q41" i="113"/>
  <c r="O41" i="113"/>
  <c r="Q40" i="113"/>
  <c r="O40" i="113"/>
  <c r="Q39" i="113"/>
  <c r="O39" i="113"/>
  <c r="Q38" i="113"/>
  <c r="O38" i="113"/>
  <c r="Q37" i="113"/>
  <c r="O37" i="113"/>
  <c r="Q36" i="113"/>
  <c r="O36" i="113"/>
  <c r="Q35" i="113"/>
  <c r="O35" i="113"/>
  <c r="Q34" i="113"/>
  <c r="O34" i="113"/>
  <c r="Q33" i="113"/>
  <c r="O33" i="113"/>
  <c r="Q32" i="113"/>
  <c r="O32" i="113"/>
  <c r="Q31" i="113"/>
  <c r="O31" i="113"/>
  <c r="Q30" i="113"/>
  <c r="O30" i="113"/>
  <c r="Q29" i="113"/>
  <c r="O29" i="113"/>
  <c r="Q28" i="113"/>
  <c r="O28" i="113"/>
  <c r="Q27" i="113"/>
  <c r="O27" i="113"/>
  <c r="Q26" i="113"/>
  <c r="O26" i="113"/>
  <c r="Q25" i="113"/>
  <c r="O25" i="113"/>
  <c r="Q24" i="113"/>
  <c r="O24" i="113"/>
  <c r="Q23" i="113"/>
  <c r="O23" i="113"/>
  <c r="Q22" i="113"/>
  <c r="O22" i="113"/>
  <c r="Q21" i="113"/>
  <c r="O21" i="113"/>
  <c r="Q20" i="113"/>
  <c r="O20" i="113"/>
  <c r="Q19" i="113"/>
  <c r="O19" i="113"/>
  <c r="Q18" i="113"/>
  <c r="O18" i="113"/>
  <c r="Q17" i="113"/>
  <c r="O17" i="113"/>
  <c r="Q16" i="113"/>
  <c r="O16" i="113"/>
  <c r="Q15" i="113"/>
  <c r="O15" i="113"/>
  <c r="Q14" i="113"/>
  <c r="O14" i="113"/>
  <c r="Q13" i="113"/>
  <c r="O13" i="113"/>
  <c r="Q12" i="113"/>
  <c r="O12" i="113"/>
  <c r="Q11" i="113"/>
  <c r="O11" i="113"/>
  <c r="Q10" i="113"/>
  <c r="O10" i="113"/>
  <c r="Q9" i="113"/>
  <c r="O9" i="113"/>
  <c r="Q8" i="113"/>
  <c r="O8" i="113"/>
  <c r="Q7" i="113"/>
  <c r="O7" i="113"/>
  <c r="Q6" i="113"/>
  <c r="O6" i="113"/>
  <c r="O4" i="113"/>
  <c r="V2" i="113"/>
  <c r="O22" i="87"/>
  <c r="O23" i="87"/>
  <c r="O24" i="87"/>
  <c r="O25" i="87"/>
  <c r="O26" i="87"/>
  <c r="V2" i="81"/>
  <c r="V2" i="95"/>
  <c r="V2" i="64"/>
  <c r="V2" i="92"/>
  <c r="V2" i="91"/>
  <c r="V2" i="74"/>
  <c r="V2" i="99"/>
  <c r="V2" i="111"/>
  <c r="V2" i="105"/>
  <c r="V2" i="87"/>
  <c r="V2" i="101"/>
  <c r="V2" i="108"/>
  <c r="V2" i="112"/>
  <c r="V2" i="62"/>
  <c r="V2" i="104"/>
  <c r="V2" i="77"/>
  <c r="V2" i="110"/>
  <c r="V2" i="80"/>
  <c r="V2" i="79"/>
  <c r="V2" i="73"/>
  <c r="V2" i="109"/>
  <c r="O45" i="112"/>
  <c r="O44" i="112"/>
  <c r="O43" i="112"/>
  <c r="O42" i="112"/>
  <c r="O41" i="112"/>
  <c r="O40" i="112"/>
  <c r="Q39" i="112"/>
  <c r="O39" i="112"/>
  <c r="Q38" i="112"/>
  <c r="O38" i="112"/>
  <c r="Q37" i="112"/>
  <c r="O37" i="112"/>
  <c r="Q36" i="112"/>
  <c r="O36" i="112"/>
  <c r="Q35" i="112"/>
  <c r="O35" i="112"/>
  <c r="Q34" i="112"/>
  <c r="O34" i="112"/>
  <c r="Q33" i="112"/>
  <c r="O33" i="112"/>
  <c r="Q32" i="112"/>
  <c r="O32" i="112"/>
  <c r="Q31" i="112"/>
  <c r="O31" i="112"/>
  <c r="Q30" i="112"/>
  <c r="O30" i="112"/>
  <c r="Q29" i="112"/>
  <c r="O29" i="112"/>
  <c r="Q28" i="112"/>
  <c r="O28" i="112"/>
  <c r="Q27" i="112"/>
  <c r="O27" i="112"/>
  <c r="Q26" i="112"/>
  <c r="O26" i="112"/>
  <c r="Q25" i="112"/>
  <c r="O25" i="112"/>
  <c r="Q24" i="112"/>
  <c r="O24" i="112"/>
  <c r="Q23" i="112"/>
  <c r="O23" i="112"/>
  <c r="Q22" i="112"/>
  <c r="O22" i="112"/>
  <c r="Q21" i="112"/>
  <c r="O14" i="112"/>
  <c r="Q20" i="112"/>
  <c r="O17" i="112"/>
  <c r="Q19" i="112"/>
  <c r="O11" i="112"/>
  <c r="Q18" i="112"/>
  <c r="O6" i="112"/>
  <c r="Q17" i="112"/>
  <c r="O9" i="112"/>
  <c r="Q16" i="112"/>
  <c r="O8" i="112"/>
  <c r="Q15" i="112"/>
  <c r="O12" i="112"/>
  <c r="Q14" i="112"/>
  <c r="O7" i="112"/>
  <c r="Q13" i="112"/>
  <c r="O13" i="112"/>
  <c r="Q12" i="112"/>
  <c r="O15" i="112"/>
  <c r="Q11" i="112"/>
  <c r="O18" i="112"/>
  <c r="Q10" i="112"/>
  <c r="O10" i="112"/>
  <c r="Q9" i="112"/>
  <c r="O20" i="112"/>
  <c r="Q8" i="112"/>
  <c r="O16" i="112"/>
  <c r="Q7" i="112"/>
  <c r="O21" i="112"/>
  <c r="Q6" i="112"/>
  <c r="O19" i="112"/>
  <c r="O4" i="112"/>
  <c r="O45" i="111"/>
  <c r="O44" i="111"/>
  <c r="O43" i="111"/>
  <c r="O42" i="111"/>
  <c r="O41" i="111"/>
  <c r="O40" i="111"/>
  <c r="Q39" i="111"/>
  <c r="O39" i="111"/>
  <c r="Q38" i="111"/>
  <c r="O38" i="111"/>
  <c r="Q37" i="111"/>
  <c r="O37" i="111"/>
  <c r="Q36" i="111"/>
  <c r="O36" i="111"/>
  <c r="Q35" i="111"/>
  <c r="O35" i="111"/>
  <c r="Q34" i="111"/>
  <c r="O34" i="111"/>
  <c r="Q33" i="111"/>
  <c r="O33" i="111"/>
  <c r="Q32" i="111"/>
  <c r="O32" i="111"/>
  <c r="Q31" i="111"/>
  <c r="O31" i="111"/>
  <c r="Q30" i="111"/>
  <c r="O30" i="111"/>
  <c r="Q29" i="111"/>
  <c r="O29" i="111"/>
  <c r="Q28" i="111"/>
  <c r="O28" i="111"/>
  <c r="Q27" i="111"/>
  <c r="O27" i="111"/>
  <c r="Q26" i="111"/>
  <c r="O26" i="111"/>
  <c r="Q25" i="111"/>
  <c r="O25" i="111"/>
  <c r="Q24" i="111"/>
  <c r="O24" i="111"/>
  <c r="Q23" i="111"/>
  <c r="O23" i="111"/>
  <c r="Q22" i="111"/>
  <c r="O22" i="111"/>
  <c r="Q21" i="111"/>
  <c r="O18" i="111"/>
  <c r="Q20" i="111"/>
  <c r="O12" i="111"/>
  <c r="Q19" i="111"/>
  <c r="O20" i="111"/>
  <c r="Q18" i="111"/>
  <c r="O19" i="111"/>
  <c r="Q17" i="111"/>
  <c r="O16" i="111"/>
  <c r="Q16" i="111"/>
  <c r="O14" i="111"/>
  <c r="Q15" i="111"/>
  <c r="O13" i="111"/>
  <c r="Q14" i="111"/>
  <c r="O15" i="111"/>
  <c r="Q13" i="111"/>
  <c r="O21" i="111"/>
  <c r="Q12" i="111"/>
  <c r="O17" i="111"/>
  <c r="Q11" i="111"/>
  <c r="O11" i="111"/>
  <c r="Q10" i="111"/>
  <c r="O10" i="111"/>
  <c r="Q9" i="111"/>
  <c r="O6" i="111"/>
  <c r="Q8" i="111"/>
  <c r="O9" i="111"/>
  <c r="Q7" i="111"/>
  <c r="O8" i="111"/>
  <c r="Q6" i="111"/>
  <c r="O7" i="111"/>
  <c r="O4" i="111"/>
  <c r="E27" i="1"/>
  <c r="R30" i="97"/>
  <c r="R29" i="97"/>
  <c r="R28" i="97"/>
  <c r="T25" i="97"/>
  <c r="T24" i="97"/>
  <c r="T23" i="97"/>
  <c r="T22" i="97"/>
  <c r="T21" i="97"/>
  <c r="T20" i="97"/>
  <c r="P30" i="97"/>
  <c r="P29" i="97"/>
  <c r="P28" i="97"/>
  <c r="Q25" i="97"/>
  <c r="Q24" i="97"/>
  <c r="R24" i="97" s="1"/>
  <c r="Q23" i="97"/>
  <c r="Q22" i="97"/>
  <c r="Q21" i="97"/>
  <c r="Q20" i="97"/>
  <c r="R20" i="97" s="1"/>
  <c r="I23" i="10"/>
  <c r="P5" i="3"/>
  <c r="P8" i="3"/>
  <c r="P43" i="3"/>
  <c r="P69" i="3"/>
  <c r="P9" i="3"/>
  <c r="P64" i="3"/>
  <c r="P84" i="3"/>
  <c r="P60" i="3"/>
  <c r="P76" i="3"/>
  <c r="P65" i="3"/>
  <c r="P77" i="3"/>
  <c r="P29" i="3"/>
  <c r="P12" i="3"/>
  <c r="P11" i="3"/>
  <c r="P15" i="3"/>
  <c r="P22" i="3"/>
  <c r="P49" i="3"/>
  <c r="P26" i="3"/>
  <c r="P27" i="3"/>
  <c r="P48" i="3"/>
  <c r="P85" i="3"/>
  <c r="P54" i="3"/>
  <c r="P37" i="3"/>
  <c r="Q28" i="1"/>
  <c r="Q29" i="1"/>
  <c r="Q30" i="1"/>
  <c r="Q31" i="1"/>
  <c r="P17" i="97"/>
  <c r="Q16" i="97"/>
  <c r="Q15" i="97"/>
  <c r="Q14" i="97"/>
  <c r="Q13" i="97"/>
  <c r="P12" i="97"/>
  <c r="Q11" i="97"/>
  <c r="Q10" i="97"/>
  <c r="Q9" i="97"/>
  <c r="Q8" i="97"/>
  <c r="O10" i="99"/>
  <c r="O11" i="99"/>
  <c r="O12" i="99"/>
  <c r="O13" i="99"/>
  <c r="P27" i="1"/>
  <c r="O27" i="1"/>
  <c r="N27" i="1"/>
  <c r="M27" i="1"/>
  <c r="L27" i="1"/>
  <c r="K27" i="1"/>
  <c r="J27" i="1"/>
  <c r="I27" i="1"/>
  <c r="H27" i="1"/>
  <c r="G27" i="1"/>
  <c r="F27" i="1"/>
  <c r="T26" i="1"/>
  <c r="Q26" i="1"/>
  <c r="T25" i="1"/>
  <c r="Q25" i="1"/>
  <c r="T24" i="1"/>
  <c r="Q24" i="1"/>
  <c r="T23" i="1"/>
  <c r="Q23" i="1"/>
  <c r="P17" i="1"/>
  <c r="O17" i="1"/>
  <c r="N17" i="1"/>
  <c r="M17" i="1"/>
  <c r="L17" i="1"/>
  <c r="K17" i="1"/>
  <c r="J17" i="1"/>
  <c r="I17" i="1"/>
  <c r="H17" i="1"/>
  <c r="G17" i="1"/>
  <c r="F17" i="1"/>
  <c r="E17" i="1"/>
  <c r="T16" i="1"/>
  <c r="Q16" i="1"/>
  <c r="T15" i="1"/>
  <c r="Q15" i="1"/>
  <c r="T14" i="1"/>
  <c r="Q14" i="1"/>
  <c r="T13" i="1"/>
  <c r="Q13" i="1"/>
  <c r="T18" i="2"/>
  <c r="Q18" i="2"/>
  <c r="T17" i="2"/>
  <c r="Q17" i="2"/>
  <c r="T24" i="2"/>
  <c r="Q24" i="2"/>
  <c r="T23" i="2"/>
  <c r="Q23" i="2"/>
  <c r="R5" i="3"/>
  <c r="R6" i="3"/>
  <c r="R7" i="3"/>
  <c r="R8" i="3"/>
  <c r="R9" i="3"/>
  <c r="R10" i="3"/>
  <c r="R11" i="3"/>
  <c r="R12" i="3"/>
  <c r="R13" i="3"/>
  <c r="R14" i="3"/>
  <c r="R15" i="3"/>
  <c r="R16" i="3"/>
  <c r="R17" i="3"/>
  <c r="R18" i="3"/>
  <c r="R19" i="3"/>
  <c r="R20" i="3"/>
  <c r="R21" i="3"/>
  <c r="R22" i="3"/>
  <c r="R23" i="3"/>
  <c r="R24" i="3"/>
  <c r="R25" i="3"/>
  <c r="R26" i="3"/>
  <c r="R27" i="3"/>
  <c r="R28" i="3"/>
  <c r="R29" i="3"/>
  <c r="R30" i="3"/>
  <c r="R31" i="3"/>
  <c r="R32" i="3"/>
  <c r="R33" i="3"/>
  <c r="R34" i="3"/>
  <c r="R35" i="3"/>
  <c r="R36" i="3"/>
  <c r="R37" i="3"/>
  <c r="R38" i="3"/>
  <c r="R39" i="3"/>
  <c r="R40" i="3"/>
  <c r="R41" i="3"/>
  <c r="R42" i="3"/>
  <c r="R43" i="3"/>
  <c r="R44" i="3"/>
  <c r="R45" i="3"/>
  <c r="R46" i="3"/>
  <c r="R47" i="3"/>
  <c r="R48" i="3"/>
  <c r="R49" i="3"/>
  <c r="R50" i="3"/>
  <c r="R51" i="3"/>
  <c r="R52" i="3"/>
  <c r="R53" i="3"/>
  <c r="R54" i="3"/>
  <c r="R55" i="3"/>
  <c r="R56" i="3"/>
  <c r="R57" i="3"/>
  <c r="R58" i="3"/>
  <c r="R59" i="3"/>
  <c r="R60" i="3"/>
  <c r="R61" i="3"/>
  <c r="R62" i="3"/>
  <c r="R63" i="3"/>
  <c r="R64" i="3"/>
  <c r="R65" i="3"/>
  <c r="R66" i="3"/>
  <c r="R67" i="3"/>
  <c r="R68" i="3"/>
  <c r="R69" i="3"/>
  <c r="R70" i="3"/>
  <c r="P7" i="1"/>
  <c r="O7" i="1"/>
  <c r="N7" i="1"/>
  <c r="M7" i="1"/>
  <c r="L7" i="1"/>
  <c r="K7" i="1"/>
  <c r="J7" i="1"/>
  <c r="I7" i="1"/>
  <c r="H7" i="1"/>
  <c r="G7" i="1"/>
  <c r="F7" i="1"/>
  <c r="E7" i="1"/>
  <c r="T6" i="1"/>
  <c r="Q6" i="1"/>
  <c r="T5" i="1"/>
  <c r="Q5" i="1"/>
  <c r="T4" i="1"/>
  <c r="Q4" i="1"/>
  <c r="T3" i="1"/>
  <c r="Q3" i="1"/>
  <c r="P16" i="3"/>
  <c r="P19" i="3"/>
  <c r="O10" i="110"/>
  <c r="O11" i="110"/>
  <c r="O12" i="110"/>
  <c r="O13" i="110"/>
  <c r="P79" i="3"/>
  <c r="P63" i="3"/>
  <c r="P7" i="3"/>
  <c r="P44" i="3"/>
  <c r="P46" i="3"/>
  <c r="P39" i="3"/>
  <c r="P21" i="3"/>
  <c r="P45" i="3"/>
  <c r="P82" i="3"/>
  <c r="P47" i="3"/>
  <c r="P78" i="3"/>
  <c r="P70" i="3"/>
  <c r="P31" i="3"/>
  <c r="P10" i="3"/>
  <c r="P6" i="3"/>
  <c r="P33" i="3"/>
  <c r="P112" i="1"/>
  <c r="O112" i="1"/>
  <c r="N112" i="1"/>
  <c r="M112" i="1"/>
  <c r="L112" i="1"/>
  <c r="K112" i="1"/>
  <c r="J112" i="1"/>
  <c r="I112" i="1"/>
  <c r="H112" i="1"/>
  <c r="G112" i="1"/>
  <c r="F112" i="1"/>
  <c r="E112" i="1"/>
  <c r="T111" i="1"/>
  <c r="Q111" i="1"/>
  <c r="T110" i="1"/>
  <c r="Q110" i="1"/>
  <c r="T109" i="1"/>
  <c r="Q109" i="1"/>
  <c r="T108" i="1"/>
  <c r="Q108" i="1"/>
  <c r="Q45" i="110"/>
  <c r="O45" i="110"/>
  <c r="Q44" i="110"/>
  <c r="O44" i="110"/>
  <c r="Q43" i="110"/>
  <c r="O43" i="110"/>
  <c r="Q42" i="110"/>
  <c r="O42" i="110"/>
  <c r="Q41" i="110"/>
  <c r="O41" i="110"/>
  <c r="Q40" i="110"/>
  <c r="O40" i="110"/>
  <c r="Q39" i="110"/>
  <c r="O39" i="110"/>
  <c r="Q38" i="110"/>
  <c r="O38" i="110"/>
  <c r="Q37" i="110"/>
  <c r="O37" i="110"/>
  <c r="Q36" i="110"/>
  <c r="O36" i="110"/>
  <c r="Q35" i="110"/>
  <c r="O35" i="110"/>
  <c r="Q34" i="110"/>
  <c r="O34" i="110"/>
  <c r="Q33" i="110"/>
  <c r="O33" i="110"/>
  <c r="Q32" i="110"/>
  <c r="O32" i="110"/>
  <c r="Q31" i="110"/>
  <c r="O31" i="110"/>
  <c r="Q30" i="110"/>
  <c r="O30" i="110"/>
  <c r="Q29" i="110"/>
  <c r="O29" i="110"/>
  <c r="Q28" i="110"/>
  <c r="O28" i="110"/>
  <c r="Q27" i="110"/>
  <c r="O27" i="110"/>
  <c r="Q26" i="110"/>
  <c r="O26" i="110"/>
  <c r="Q25" i="110"/>
  <c r="O25" i="110"/>
  <c r="Q24" i="110"/>
  <c r="O24" i="110"/>
  <c r="Q23" i="110"/>
  <c r="O23" i="110"/>
  <c r="Q22" i="110"/>
  <c r="O22" i="110"/>
  <c r="Q21" i="110"/>
  <c r="O21" i="110"/>
  <c r="Q20" i="110"/>
  <c r="O20" i="110"/>
  <c r="Q19" i="110"/>
  <c r="O19" i="110"/>
  <c r="Q18" i="110"/>
  <c r="O18" i="110"/>
  <c r="Q17" i="110"/>
  <c r="O17" i="110"/>
  <c r="Q16" i="110"/>
  <c r="O16" i="110"/>
  <c r="Q15" i="110"/>
  <c r="O15" i="110"/>
  <c r="Q14" i="110"/>
  <c r="O14" i="110"/>
  <c r="Q13" i="110"/>
  <c r="Q12" i="110"/>
  <c r="Q11" i="110"/>
  <c r="Q10" i="110"/>
  <c r="Q9" i="110"/>
  <c r="O9" i="110"/>
  <c r="Q8" i="110"/>
  <c r="O8" i="110"/>
  <c r="Q7" i="110"/>
  <c r="O7" i="110"/>
  <c r="Q6" i="110"/>
  <c r="O6" i="110"/>
  <c r="O4" i="110"/>
  <c r="R22" i="97" l="1"/>
  <c r="T117" i="1"/>
  <c r="T4" i="114"/>
  <c r="R23" i="2"/>
  <c r="R120" i="1"/>
  <c r="T122" i="1"/>
  <c r="R115" i="1"/>
  <c r="U18" i="2"/>
  <c r="R15" i="97"/>
  <c r="T27" i="1"/>
  <c r="R10" i="97"/>
  <c r="R15" i="1"/>
  <c r="T17" i="1"/>
  <c r="R25" i="1"/>
  <c r="R17" i="2"/>
  <c r="U24" i="2"/>
  <c r="R5" i="1"/>
  <c r="T7" i="1"/>
  <c r="T112" i="1"/>
  <c r="R110" i="1"/>
  <c r="Q8" i="73"/>
  <c r="P22" i="1"/>
  <c r="O22" i="1"/>
  <c r="N22" i="1"/>
  <c r="M22" i="1"/>
  <c r="L22" i="1"/>
  <c r="K22" i="1"/>
  <c r="J22" i="1"/>
  <c r="I22" i="1"/>
  <c r="H22" i="1"/>
  <c r="G22" i="1"/>
  <c r="F22" i="1"/>
  <c r="E22" i="1"/>
  <c r="T21" i="1"/>
  <c r="Q21" i="1"/>
  <c r="T20" i="1"/>
  <c r="Q20" i="1"/>
  <c r="T19" i="1"/>
  <c r="Q19" i="1"/>
  <c r="T18" i="1"/>
  <c r="Q18" i="1"/>
  <c r="P102" i="1"/>
  <c r="O102" i="1"/>
  <c r="N102" i="1"/>
  <c r="M102" i="1"/>
  <c r="L102" i="1"/>
  <c r="K102" i="1"/>
  <c r="J102" i="1"/>
  <c r="I102" i="1"/>
  <c r="H102" i="1"/>
  <c r="G102" i="1"/>
  <c r="F102" i="1"/>
  <c r="E102" i="1"/>
  <c r="T101" i="1"/>
  <c r="Q101" i="1"/>
  <c r="T100" i="1"/>
  <c r="Q100" i="1"/>
  <c r="T99" i="1"/>
  <c r="Q99" i="1"/>
  <c r="T98" i="1"/>
  <c r="Q98" i="1"/>
  <c r="P72" i="1"/>
  <c r="O72" i="1"/>
  <c r="N72" i="1"/>
  <c r="M72" i="1"/>
  <c r="L72" i="1"/>
  <c r="K72" i="1"/>
  <c r="J72" i="1"/>
  <c r="I72" i="1"/>
  <c r="H72" i="1"/>
  <c r="G72" i="1"/>
  <c r="F72" i="1"/>
  <c r="E72" i="1"/>
  <c r="T71" i="1"/>
  <c r="Q71" i="1"/>
  <c r="T70" i="1"/>
  <c r="Q70" i="1"/>
  <c r="T69" i="1"/>
  <c r="Q69" i="1"/>
  <c r="T68" i="1"/>
  <c r="Q68" i="1"/>
  <c r="P107" i="1"/>
  <c r="O107" i="1"/>
  <c r="N107" i="1"/>
  <c r="M107" i="1"/>
  <c r="L107" i="1"/>
  <c r="K107" i="1"/>
  <c r="J107" i="1"/>
  <c r="I107" i="1"/>
  <c r="H107" i="1"/>
  <c r="G107" i="1"/>
  <c r="F107" i="1"/>
  <c r="E107" i="1"/>
  <c r="T106" i="1"/>
  <c r="Q106" i="1"/>
  <c r="T105" i="1"/>
  <c r="Q105" i="1"/>
  <c r="T104" i="1"/>
  <c r="Q104" i="1"/>
  <c r="T103" i="1"/>
  <c r="Q103" i="1"/>
  <c r="O4" i="81"/>
  <c r="O4" i="95"/>
  <c r="O4" i="64"/>
  <c r="O4" i="92"/>
  <c r="O4" i="91"/>
  <c r="O4" i="74"/>
  <c r="O4" i="87"/>
  <c r="O4" i="101"/>
  <c r="O4" i="105"/>
  <c r="O4" i="108"/>
  <c r="O4" i="62"/>
  <c r="O4" i="104"/>
  <c r="O4" i="77"/>
  <c r="O4" i="80"/>
  <c r="O4" i="79"/>
  <c r="O4" i="73"/>
  <c r="O4" i="99"/>
  <c r="O4" i="109"/>
  <c r="R105" i="1" l="1"/>
  <c r="R20" i="1"/>
  <c r="T107" i="1"/>
  <c r="R100" i="1"/>
  <c r="T72" i="1"/>
  <c r="T102" i="1"/>
  <c r="R70" i="1"/>
  <c r="T22" i="1"/>
  <c r="O45" i="109"/>
  <c r="O44" i="109"/>
  <c r="O43" i="109"/>
  <c r="O42" i="109"/>
  <c r="O41" i="109"/>
  <c r="O40" i="109"/>
  <c r="Q39" i="109"/>
  <c r="O39" i="109"/>
  <c r="Q38" i="109"/>
  <c r="O38" i="109"/>
  <c r="Q37" i="109"/>
  <c r="O37" i="109"/>
  <c r="Q36" i="109"/>
  <c r="O36" i="109"/>
  <c r="Q35" i="109"/>
  <c r="O35" i="109"/>
  <c r="Q34" i="109"/>
  <c r="O34" i="109"/>
  <c r="Q33" i="109"/>
  <c r="O33" i="109"/>
  <c r="Q32" i="109"/>
  <c r="O32" i="109"/>
  <c r="Q31" i="109"/>
  <c r="O31" i="109"/>
  <c r="Q30" i="109"/>
  <c r="O30" i="109"/>
  <c r="Q29" i="109"/>
  <c r="O29" i="109"/>
  <c r="Q28" i="109"/>
  <c r="O28" i="109"/>
  <c r="Q27" i="109"/>
  <c r="O27" i="109"/>
  <c r="Q26" i="109"/>
  <c r="O26" i="109"/>
  <c r="Q25" i="109"/>
  <c r="O25" i="109"/>
  <c r="Q24" i="109"/>
  <c r="O24" i="109"/>
  <c r="Q23" i="109"/>
  <c r="O23" i="109"/>
  <c r="Q22" i="109"/>
  <c r="O22" i="109"/>
  <c r="Q21" i="109"/>
  <c r="O12" i="109"/>
  <c r="Q20" i="109"/>
  <c r="O9" i="109"/>
  <c r="Q19" i="109"/>
  <c r="O20" i="109"/>
  <c r="Q18" i="109"/>
  <c r="O21" i="109"/>
  <c r="Q17" i="109"/>
  <c r="O11" i="109"/>
  <c r="Q16" i="109"/>
  <c r="O16" i="109"/>
  <c r="Q15" i="109"/>
  <c r="O14" i="109"/>
  <c r="Q14" i="109"/>
  <c r="O13" i="109"/>
  <c r="Q13" i="109"/>
  <c r="O10" i="109"/>
  <c r="Q12" i="109"/>
  <c r="O8" i="109"/>
  <c r="Q11" i="109"/>
  <c r="O6" i="109"/>
  <c r="Q10" i="109"/>
  <c r="O15" i="109"/>
  <c r="Q9" i="109"/>
  <c r="O19" i="109"/>
  <c r="Q8" i="109"/>
  <c r="O18" i="109"/>
  <c r="Q7" i="109"/>
  <c r="O17" i="109"/>
  <c r="Q6" i="109"/>
  <c r="O7" i="109"/>
  <c r="P47" i="1"/>
  <c r="O47" i="1"/>
  <c r="N47" i="1"/>
  <c r="M47" i="1"/>
  <c r="L47" i="1"/>
  <c r="K47" i="1"/>
  <c r="J47" i="1"/>
  <c r="I47" i="1"/>
  <c r="H47" i="1"/>
  <c r="G47" i="1"/>
  <c r="F47" i="1"/>
  <c r="E47" i="1"/>
  <c r="T46" i="1"/>
  <c r="Q46" i="1"/>
  <c r="T45" i="1"/>
  <c r="Q45" i="1"/>
  <c r="T44" i="1"/>
  <c r="Q44" i="1"/>
  <c r="T43" i="1"/>
  <c r="Q43" i="1"/>
  <c r="P12" i="1"/>
  <c r="O12" i="1"/>
  <c r="N12" i="1"/>
  <c r="M12" i="1"/>
  <c r="L12" i="1"/>
  <c r="K12" i="1"/>
  <c r="J12" i="1"/>
  <c r="I12" i="1"/>
  <c r="H12" i="1"/>
  <c r="G12" i="1"/>
  <c r="F12" i="1"/>
  <c r="E12" i="1"/>
  <c r="T11" i="1"/>
  <c r="Q11" i="1"/>
  <c r="T10" i="1"/>
  <c r="Q10" i="1"/>
  <c r="T9" i="1"/>
  <c r="Q9" i="1"/>
  <c r="T8" i="1"/>
  <c r="Q8" i="1"/>
  <c r="O45" i="108"/>
  <c r="O44" i="108"/>
  <c r="O43" i="108"/>
  <c r="O42" i="108"/>
  <c r="O41" i="108"/>
  <c r="O40" i="108"/>
  <c r="Q39" i="108"/>
  <c r="O39" i="108"/>
  <c r="Q38" i="108"/>
  <c r="O38" i="108"/>
  <c r="Q37" i="108"/>
  <c r="O37" i="108"/>
  <c r="Q36" i="108"/>
  <c r="O36" i="108"/>
  <c r="Q35" i="108"/>
  <c r="O35" i="108"/>
  <c r="Q34" i="108"/>
  <c r="O34" i="108"/>
  <c r="Q33" i="108"/>
  <c r="O33" i="108"/>
  <c r="Q32" i="108"/>
  <c r="O32" i="108"/>
  <c r="Q31" i="108"/>
  <c r="O31" i="108"/>
  <c r="Q30" i="108"/>
  <c r="O30" i="108"/>
  <c r="Q29" i="108"/>
  <c r="O29" i="108"/>
  <c r="Q28" i="108"/>
  <c r="O28" i="108"/>
  <c r="Q27" i="108"/>
  <c r="O27" i="108"/>
  <c r="Q26" i="108"/>
  <c r="O26" i="108"/>
  <c r="Q25" i="108"/>
  <c r="O25" i="108"/>
  <c r="Q24" i="108"/>
  <c r="O24" i="108"/>
  <c r="Q23" i="108"/>
  <c r="O23" i="108"/>
  <c r="Q22" i="108"/>
  <c r="O22" i="108"/>
  <c r="Q21" i="108"/>
  <c r="O21" i="108"/>
  <c r="Q20" i="108"/>
  <c r="O20" i="108"/>
  <c r="Q19" i="108"/>
  <c r="O19" i="108"/>
  <c r="Q18" i="108"/>
  <c r="O18" i="108"/>
  <c r="Q17" i="108"/>
  <c r="O17" i="108"/>
  <c r="Q16" i="108"/>
  <c r="O16" i="108"/>
  <c r="Q15" i="108"/>
  <c r="O15" i="108"/>
  <c r="Q14" i="108"/>
  <c r="O14" i="108"/>
  <c r="Q8" i="108"/>
  <c r="O8" i="108"/>
  <c r="Q9" i="108"/>
  <c r="O9" i="108"/>
  <c r="Q7" i="108"/>
  <c r="O7" i="108"/>
  <c r="Q10" i="108"/>
  <c r="O10" i="108"/>
  <c r="Q13" i="108"/>
  <c r="O13" i="108"/>
  <c r="Q11" i="108"/>
  <c r="O11" i="108"/>
  <c r="Q6" i="108"/>
  <c r="O6" i="108"/>
  <c r="Q12" i="108"/>
  <c r="O12" i="108"/>
  <c r="R3" i="3"/>
  <c r="R4" i="3"/>
  <c r="P40" i="3"/>
  <c r="P88" i="3"/>
  <c r="P20" i="3"/>
  <c r="P87" i="3"/>
  <c r="P24" i="3"/>
  <c r="P38" i="3"/>
  <c r="P4" i="3"/>
  <c r="P18" i="3"/>
  <c r="P81" i="3"/>
  <c r="P58" i="3"/>
  <c r="P51" i="3"/>
  <c r="P41" i="3"/>
  <c r="P23" i="3"/>
  <c r="P14" i="3"/>
  <c r="P17" i="3"/>
  <c r="P62" i="3"/>
  <c r="P80" i="3"/>
  <c r="P75" i="3"/>
  <c r="P50" i="3"/>
  <c r="P56" i="3"/>
  <c r="P3" i="3"/>
  <c r="P83" i="3"/>
  <c r="P28" i="3"/>
  <c r="P68" i="3"/>
  <c r="P71" i="3"/>
  <c r="P86" i="3"/>
  <c r="P32" i="3"/>
  <c r="O45" i="105"/>
  <c r="O44" i="105"/>
  <c r="O43" i="105"/>
  <c r="O42" i="105"/>
  <c r="O41" i="105"/>
  <c r="O40" i="105"/>
  <c r="Q39" i="105"/>
  <c r="O39" i="105"/>
  <c r="Q38" i="105"/>
  <c r="O38" i="105"/>
  <c r="Q37" i="105"/>
  <c r="O37" i="105"/>
  <c r="Q36" i="105"/>
  <c r="O36" i="105"/>
  <c r="Q35" i="105"/>
  <c r="O35" i="105"/>
  <c r="Q34" i="105"/>
  <c r="O34" i="105"/>
  <c r="Q33" i="105"/>
  <c r="O33" i="105"/>
  <c r="Q32" i="105"/>
  <c r="O32" i="105"/>
  <c r="Q31" i="105"/>
  <c r="O31" i="105"/>
  <c r="Q30" i="105"/>
  <c r="O30" i="105"/>
  <c r="Q29" i="105"/>
  <c r="O29" i="105"/>
  <c r="Q28" i="105"/>
  <c r="O28" i="105"/>
  <c r="Q27" i="105"/>
  <c r="O27" i="105"/>
  <c r="Q26" i="105"/>
  <c r="O26" i="105"/>
  <c r="Q25" i="105"/>
  <c r="O25" i="105"/>
  <c r="Q24" i="105"/>
  <c r="O24" i="105"/>
  <c r="Q23" i="105"/>
  <c r="O23" i="105"/>
  <c r="Q22" i="105"/>
  <c r="O22" i="105"/>
  <c r="Q21" i="105"/>
  <c r="O21" i="105"/>
  <c r="Q20" i="105"/>
  <c r="O20" i="105"/>
  <c r="Q19" i="105"/>
  <c r="O19" i="105"/>
  <c r="Q18" i="105"/>
  <c r="O18" i="105"/>
  <c r="Q17" i="105"/>
  <c r="O17" i="105"/>
  <c r="Q16" i="105"/>
  <c r="O16" i="105"/>
  <c r="Q15" i="105"/>
  <c r="O9" i="105"/>
  <c r="Q14" i="105"/>
  <c r="O13" i="105"/>
  <c r="Q13" i="105"/>
  <c r="O8" i="105"/>
  <c r="Q12" i="105"/>
  <c r="O12" i="105"/>
  <c r="Q11" i="105"/>
  <c r="O11" i="105"/>
  <c r="Q10" i="105"/>
  <c r="O15" i="105"/>
  <c r="Q9" i="105"/>
  <c r="O10" i="105"/>
  <c r="Q8" i="105"/>
  <c r="O7" i="105"/>
  <c r="Q7" i="105"/>
  <c r="O6" i="105"/>
  <c r="Q6" i="105"/>
  <c r="O14" i="105"/>
  <c r="O45" i="104"/>
  <c r="O44" i="104"/>
  <c r="O43" i="104"/>
  <c r="O42" i="104"/>
  <c r="O41" i="104"/>
  <c r="O40" i="104"/>
  <c r="Q39" i="104"/>
  <c r="O39" i="104"/>
  <c r="Q38" i="104"/>
  <c r="O38" i="104"/>
  <c r="Q37" i="104"/>
  <c r="O37" i="104"/>
  <c r="Q36" i="104"/>
  <c r="O36" i="104"/>
  <c r="Q35" i="104"/>
  <c r="O35" i="104"/>
  <c r="Q34" i="104"/>
  <c r="O34" i="104"/>
  <c r="Q33" i="104"/>
  <c r="O33" i="104"/>
  <c r="Q32" i="104"/>
  <c r="O32" i="104"/>
  <c r="Q31" i="104"/>
  <c r="O31" i="104"/>
  <c r="Q30" i="104"/>
  <c r="O30" i="104"/>
  <c r="Q29" i="104"/>
  <c r="O29" i="104"/>
  <c r="Q28" i="104"/>
  <c r="O28" i="104"/>
  <c r="Q27" i="104"/>
  <c r="O27" i="104"/>
  <c r="Q26" i="104"/>
  <c r="O26" i="104"/>
  <c r="Q25" i="104"/>
  <c r="O25" i="104"/>
  <c r="Q24" i="104"/>
  <c r="O24" i="104"/>
  <c r="Q23" i="104"/>
  <c r="O23" i="104"/>
  <c r="Q22" i="104"/>
  <c r="O22" i="104"/>
  <c r="Q21" i="104"/>
  <c r="O21" i="104"/>
  <c r="Q20" i="104"/>
  <c r="O20" i="104"/>
  <c r="Q19" i="104"/>
  <c r="O19" i="104"/>
  <c r="Q18" i="104"/>
  <c r="O18" i="104"/>
  <c r="Q12" i="104"/>
  <c r="O12" i="104"/>
  <c r="Q15" i="104"/>
  <c r="O15" i="104"/>
  <c r="Q7" i="104"/>
  <c r="O11" i="104"/>
  <c r="Q13" i="104"/>
  <c r="O13" i="104"/>
  <c r="Q10" i="104"/>
  <c r="O16" i="104"/>
  <c r="Q6" i="104"/>
  <c r="O10" i="104"/>
  <c r="Q16" i="104"/>
  <c r="O6" i="104"/>
  <c r="Q8" i="104"/>
  <c r="O8" i="104"/>
  <c r="Q11" i="104"/>
  <c r="O9" i="104"/>
  <c r="Q9" i="104"/>
  <c r="O7" i="104"/>
  <c r="Q17" i="104"/>
  <c r="O17" i="104"/>
  <c r="Q14" i="104"/>
  <c r="O14" i="104"/>
  <c r="T6" i="2"/>
  <c r="Q6" i="2"/>
  <c r="T5" i="2"/>
  <c r="Q5" i="2"/>
  <c r="T50" i="2"/>
  <c r="Q50" i="2"/>
  <c r="T49" i="2"/>
  <c r="Q49" i="2"/>
  <c r="T38" i="2"/>
  <c r="Q38" i="2"/>
  <c r="T37" i="2"/>
  <c r="Q37" i="2"/>
  <c r="T10" i="2"/>
  <c r="Q10" i="2"/>
  <c r="T9" i="2"/>
  <c r="Q9" i="2"/>
  <c r="T74" i="2"/>
  <c r="Q74" i="2"/>
  <c r="T73" i="2"/>
  <c r="Q73" i="2"/>
  <c r="T20" i="2"/>
  <c r="Q20" i="2"/>
  <c r="T19" i="2"/>
  <c r="Q19" i="2"/>
  <c r="T28" i="2"/>
  <c r="Q28" i="2"/>
  <c r="T27" i="2"/>
  <c r="Q27" i="2"/>
  <c r="T54" i="2"/>
  <c r="Q54" i="2"/>
  <c r="T53" i="2"/>
  <c r="Q53" i="2"/>
  <c r="T72" i="2"/>
  <c r="Q72" i="2"/>
  <c r="T71" i="2"/>
  <c r="Q71" i="2"/>
  <c r="T62" i="2"/>
  <c r="Q62" i="2"/>
  <c r="T61" i="2"/>
  <c r="Q61" i="2"/>
  <c r="T34" i="2"/>
  <c r="Q34" i="2"/>
  <c r="T33" i="2"/>
  <c r="Q33" i="2"/>
  <c r="T26" i="2"/>
  <c r="Q26" i="2"/>
  <c r="T25" i="2"/>
  <c r="Q25" i="2"/>
  <c r="T22" i="2"/>
  <c r="Q22" i="2"/>
  <c r="T21" i="2"/>
  <c r="Q21" i="2"/>
  <c r="T8" i="2"/>
  <c r="Q8" i="2"/>
  <c r="T7" i="2"/>
  <c r="Q7" i="2"/>
  <c r="T70" i="2"/>
  <c r="Q70" i="2"/>
  <c r="T69" i="2"/>
  <c r="Q69" i="2"/>
  <c r="T56" i="2"/>
  <c r="Q56" i="2"/>
  <c r="T55" i="2"/>
  <c r="Q55" i="2"/>
  <c r="T4" i="2"/>
  <c r="Q4" i="2"/>
  <c r="T3" i="2"/>
  <c r="Q3" i="2"/>
  <c r="T52" i="2"/>
  <c r="Q52" i="2"/>
  <c r="T51" i="2"/>
  <c r="Q51" i="2"/>
  <c r="T40" i="2"/>
  <c r="Q40" i="2"/>
  <c r="T39" i="2"/>
  <c r="Q39" i="2"/>
  <c r="T16" i="2"/>
  <c r="Q16" i="2"/>
  <c r="T15" i="2"/>
  <c r="Q15" i="2"/>
  <c r="T58" i="2"/>
  <c r="Q58" i="2"/>
  <c r="T57" i="2"/>
  <c r="Q57" i="2"/>
  <c r="T12" i="2"/>
  <c r="Q12" i="2"/>
  <c r="T11" i="2"/>
  <c r="Q11" i="2"/>
  <c r="T68" i="2"/>
  <c r="Q68" i="2"/>
  <c r="T67" i="2"/>
  <c r="Q67" i="2"/>
  <c r="T76" i="2"/>
  <c r="Q76" i="2"/>
  <c r="T75" i="2"/>
  <c r="Q75" i="2"/>
  <c r="T60" i="2"/>
  <c r="Q60" i="2"/>
  <c r="T59" i="2"/>
  <c r="Q59" i="2"/>
  <c r="T36" i="2"/>
  <c r="T35" i="2"/>
  <c r="T30" i="2"/>
  <c r="Q30" i="2"/>
  <c r="T29" i="2"/>
  <c r="Q29" i="2"/>
  <c r="T64" i="2"/>
  <c r="Q64" i="2"/>
  <c r="T63" i="2"/>
  <c r="Q63" i="2"/>
  <c r="T44" i="2"/>
  <c r="Q44" i="2"/>
  <c r="T43" i="2"/>
  <c r="Q43" i="2"/>
  <c r="T42" i="2"/>
  <c r="Q42" i="2"/>
  <c r="T41" i="2"/>
  <c r="Q41" i="2"/>
  <c r="T78" i="2"/>
  <c r="Q78" i="2"/>
  <c r="T77" i="2"/>
  <c r="Q77" i="2"/>
  <c r="T66" i="2"/>
  <c r="Q66" i="2"/>
  <c r="T65" i="2"/>
  <c r="Q65" i="2"/>
  <c r="T32" i="2"/>
  <c r="Q32" i="2"/>
  <c r="T31" i="2"/>
  <c r="Q31" i="2"/>
  <c r="T14" i="2"/>
  <c r="Q14" i="2"/>
  <c r="T13" i="2"/>
  <c r="Q13" i="2"/>
  <c r="T48" i="2"/>
  <c r="Q48" i="2"/>
  <c r="T47" i="2"/>
  <c r="Q47" i="2"/>
  <c r="T46" i="2"/>
  <c r="Q46" i="2"/>
  <c r="T45" i="2"/>
  <c r="Q45" i="2"/>
  <c r="Q29" i="101"/>
  <c r="O29" i="101"/>
  <c r="Q28" i="101"/>
  <c r="O28" i="101"/>
  <c r="Q27" i="101"/>
  <c r="O27" i="101"/>
  <c r="Q26" i="101"/>
  <c r="O26" i="101"/>
  <c r="Q25" i="101"/>
  <c r="O25" i="101"/>
  <c r="Q24" i="101"/>
  <c r="O24" i="101"/>
  <c r="Q23" i="101"/>
  <c r="O23" i="101"/>
  <c r="Q22" i="101"/>
  <c r="O22" i="101"/>
  <c r="Q21" i="101"/>
  <c r="O12" i="101"/>
  <c r="Q20" i="101"/>
  <c r="O14" i="101"/>
  <c r="Q19" i="101"/>
  <c r="O13" i="101"/>
  <c r="Q18" i="101"/>
  <c r="O16" i="101"/>
  <c r="Q17" i="101"/>
  <c r="O11" i="101"/>
  <c r="Q16" i="101"/>
  <c r="O19" i="101"/>
  <c r="Q15" i="101"/>
  <c r="O10" i="101"/>
  <c r="Q14" i="101"/>
  <c r="O9" i="101"/>
  <c r="Q13" i="101"/>
  <c r="O17" i="101"/>
  <c r="Q12" i="101"/>
  <c r="O20" i="101"/>
  <c r="Q11" i="101"/>
  <c r="O15" i="101"/>
  <c r="Q10" i="101"/>
  <c r="O21" i="101"/>
  <c r="Q9" i="101"/>
  <c r="O8" i="101"/>
  <c r="Q8" i="101"/>
  <c r="O6" i="101"/>
  <c r="Q7" i="101"/>
  <c r="O7" i="101"/>
  <c r="Q6" i="101"/>
  <c r="O18" i="101"/>
  <c r="Q29" i="87"/>
  <c r="O29" i="87"/>
  <c r="Q28" i="87"/>
  <c r="O28" i="87"/>
  <c r="Q27" i="87"/>
  <c r="O27" i="87"/>
  <c r="Q26" i="87"/>
  <c r="Q25" i="87"/>
  <c r="O13" i="87"/>
  <c r="Q24" i="87"/>
  <c r="O18" i="87"/>
  <c r="Q23" i="87"/>
  <c r="Q22" i="87"/>
  <c r="O6" i="87"/>
  <c r="Q21" i="87"/>
  <c r="O14" i="87"/>
  <c r="Q20" i="87"/>
  <c r="O12" i="87"/>
  <c r="Q19" i="87"/>
  <c r="Q18" i="87"/>
  <c r="O11" i="87"/>
  <c r="Q17" i="87"/>
  <c r="O15" i="87"/>
  <c r="Q16" i="87"/>
  <c r="O8" i="87"/>
  <c r="Q15" i="87"/>
  <c r="O10" i="87"/>
  <c r="Q14" i="87"/>
  <c r="O7" i="87"/>
  <c r="Q13" i="87"/>
  <c r="O20" i="87"/>
  <c r="Q12" i="87"/>
  <c r="Q11" i="87"/>
  <c r="O9" i="87"/>
  <c r="Q10" i="87"/>
  <c r="O21" i="87"/>
  <c r="Q9" i="87"/>
  <c r="O17" i="87"/>
  <c r="Q8" i="87"/>
  <c r="O16" i="87"/>
  <c r="Q7" i="87"/>
  <c r="Q6" i="87"/>
  <c r="O19" i="87"/>
  <c r="P87" i="1"/>
  <c r="O87" i="1"/>
  <c r="N87" i="1"/>
  <c r="M87" i="1"/>
  <c r="L87" i="1"/>
  <c r="K87" i="1"/>
  <c r="J87" i="1"/>
  <c r="I87" i="1"/>
  <c r="H87" i="1"/>
  <c r="G87" i="1"/>
  <c r="F87" i="1"/>
  <c r="E87" i="1"/>
  <c r="T86" i="1"/>
  <c r="Q86" i="1"/>
  <c r="T85" i="1"/>
  <c r="Q85" i="1"/>
  <c r="T84" i="1"/>
  <c r="Q84" i="1"/>
  <c r="T83" i="1"/>
  <c r="Q83" i="1"/>
  <c r="P32" i="1"/>
  <c r="O32" i="1"/>
  <c r="N32" i="1"/>
  <c r="M32" i="1"/>
  <c r="L32" i="1"/>
  <c r="K32" i="1"/>
  <c r="J32" i="1"/>
  <c r="I32" i="1"/>
  <c r="H32" i="1"/>
  <c r="G32" i="1"/>
  <c r="F32" i="1"/>
  <c r="E32" i="1"/>
  <c r="T31" i="1"/>
  <c r="T30" i="1"/>
  <c r="T29" i="1"/>
  <c r="T28" i="1"/>
  <c r="P67" i="1"/>
  <c r="O67" i="1"/>
  <c r="N67" i="1"/>
  <c r="M67" i="1"/>
  <c r="L67" i="1"/>
  <c r="K67" i="1"/>
  <c r="J67" i="1"/>
  <c r="I67" i="1"/>
  <c r="H67" i="1"/>
  <c r="G67" i="1"/>
  <c r="F67" i="1"/>
  <c r="E67" i="1"/>
  <c r="T66" i="1"/>
  <c r="Q66" i="1"/>
  <c r="T65" i="1"/>
  <c r="Q65" i="1"/>
  <c r="T64" i="1"/>
  <c r="Q64" i="1"/>
  <c r="T63" i="1"/>
  <c r="Q63" i="1"/>
  <c r="P92" i="1"/>
  <c r="O92" i="1"/>
  <c r="N92" i="1"/>
  <c r="M92" i="1"/>
  <c r="L92" i="1"/>
  <c r="K92" i="1"/>
  <c r="J92" i="1"/>
  <c r="I92" i="1"/>
  <c r="H92" i="1"/>
  <c r="G92" i="1"/>
  <c r="F92" i="1"/>
  <c r="E92" i="1"/>
  <c r="T91" i="1"/>
  <c r="Q91" i="1"/>
  <c r="T90" i="1"/>
  <c r="Q90" i="1"/>
  <c r="T89" i="1"/>
  <c r="Q89" i="1"/>
  <c r="T88" i="1"/>
  <c r="Q88" i="1"/>
  <c r="P127" i="1"/>
  <c r="O127" i="1"/>
  <c r="N127" i="1"/>
  <c r="M127" i="1"/>
  <c r="L127" i="1"/>
  <c r="K127" i="1"/>
  <c r="J127" i="1"/>
  <c r="I127" i="1"/>
  <c r="H127" i="1"/>
  <c r="G127" i="1"/>
  <c r="F127" i="1"/>
  <c r="E127" i="1"/>
  <c r="T126" i="1"/>
  <c r="Q126" i="1"/>
  <c r="T125" i="1"/>
  <c r="Q125" i="1"/>
  <c r="T124" i="1"/>
  <c r="Q124" i="1"/>
  <c r="T123" i="1"/>
  <c r="Q123" i="1"/>
  <c r="P37" i="1"/>
  <c r="O37" i="1"/>
  <c r="N37" i="1"/>
  <c r="M37" i="1"/>
  <c r="L37" i="1"/>
  <c r="K37" i="1"/>
  <c r="J37" i="1"/>
  <c r="I37" i="1"/>
  <c r="H37" i="1"/>
  <c r="G37" i="1"/>
  <c r="F37" i="1"/>
  <c r="E37" i="1"/>
  <c r="T36" i="1"/>
  <c r="Q36" i="1"/>
  <c r="T35" i="1"/>
  <c r="Q35" i="1"/>
  <c r="T34" i="1"/>
  <c r="Q34" i="1"/>
  <c r="T33" i="1"/>
  <c r="Q33" i="1"/>
  <c r="P52" i="1"/>
  <c r="O52" i="1"/>
  <c r="N52" i="1"/>
  <c r="M52" i="1"/>
  <c r="L52" i="1"/>
  <c r="K52" i="1"/>
  <c r="J52" i="1"/>
  <c r="I52" i="1"/>
  <c r="H52" i="1"/>
  <c r="G52" i="1"/>
  <c r="F52" i="1"/>
  <c r="E52" i="1"/>
  <c r="T51" i="1"/>
  <c r="Q51" i="1"/>
  <c r="T50" i="1"/>
  <c r="Q50" i="1"/>
  <c r="T49" i="1"/>
  <c r="Q49" i="1"/>
  <c r="T48" i="1"/>
  <c r="Q48" i="1"/>
  <c r="P132" i="1"/>
  <c r="O132" i="1"/>
  <c r="N132" i="1"/>
  <c r="M132" i="1"/>
  <c r="L132" i="1"/>
  <c r="K132" i="1"/>
  <c r="J132" i="1"/>
  <c r="I132" i="1"/>
  <c r="H132" i="1"/>
  <c r="G132" i="1"/>
  <c r="F132" i="1"/>
  <c r="E132" i="1"/>
  <c r="T131" i="1"/>
  <c r="Q131" i="1"/>
  <c r="T130" i="1"/>
  <c r="Q130" i="1"/>
  <c r="T129" i="1"/>
  <c r="Q129" i="1"/>
  <c r="T128" i="1"/>
  <c r="Q128" i="1"/>
  <c r="P42" i="1"/>
  <c r="O42" i="1"/>
  <c r="N42" i="1"/>
  <c r="M42" i="1"/>
  <c r="L42" i="1"/>
  <c r="K42" i="1"/>
  <c r="J42" i="1"/>
  <c r="I42" i="1"/>
  <c r="H42" i="1"/>
  <c r="G42" i="1"/>
  <c r="F42" i="1"/>
  <c r="E42" i="1"/>
  <c r="T41" i="1"/>
  <c r="Q41" i="1"/>
  <c r="T40" i="1"/>
  <c r="Q40" i="1"/>
  <c r="T39" i="1"/>
  <c r="Q39" i="1"/>
  <c r="T38" i="1"/>
  <c r="Q38" i="1"/>
  <c r="P57" i="1"/>
  <c r="O57" i="1"/>
  <c r="N57" i="1"/>
  <c r="M57" i="1"/>
  <c r="L57" i="1"/>
  <c r="K57" i="1"/>
  <c r="J57" i="1"/>
  <c r="I57" i="1"/>
  <c r="H57" i="1"/>
  <c r="G57" i="1"/>
  <c r="F57" i="1"/>
  <c r="E57" i="1"/>
  <c r="T56" i="1"/>
  <c r="Q56" i="1"/>
  <c r="T55" i="1"/>
  <c r="Q55" i="1"/>
  <c r="T54" i="1"/>
  <c r="Q54" i="1"/>
  <c r="T53" i="1"/>
  <c r="Q53" i="1"/>
  <c r="P82" i="1"/>
  <c r="O82" i="1"/>
  <c r="N82" i="1"/>
  <c r="M82" i="1"/>
  <c r="L82" i="1"/>
  <c r="K82" i="1"/>
  <c r="J82" i="1"/>
  <c r="I82" i="1"/>
  <c r="H82" i="1"/>
  <c r="G82" i="1"/>
  <c r="F82" i="1"/>
  <c r="E82" i="1"/>
  <c r="T81" i="1"/>
  <c r="Q81" i="1"/>
  <c r="T80" i="1"/>
  <c r="Q80" i="1"/>
  <c r="T79" i="1"/>
  <c r="Q79" i="1"/>
  <c r="T78" i="1"/>
  <c r="Q78" i="1"/>
  <c r="P77" i="1"/>
  <c r="O77" i="1"/>
  <c r="N77" i="1"/>
  <c r="M77" i="1"/>
  <c r="L77" i="1"/>
  <c r="K77" i="1"/>
  <c r="J77" i="1"/>
  <c r="I77" i="1"/>
  <c r="H77" i="1"/>
  <c r="G77" i="1"/>
  <c r="F77" i="1"/>
  <c r="E77" i="1"/>
  <c r="T76" i="1"/>
  <c r="Q76" i="1"/>
  <c r="T75" i="1"/>
  <c r="Q75" i="1"/>
  <c r="T74" i="1"/>
  <c r="Q74" i="1"/>
  <c r="T73" i="1"/>
  <c r="Q73" i="1"/>
  <c r="P97" i="1"/>
  <c r="O97" i="1"/>
  <c r="N97" i="1"/>
  <c r="M97" i="1"/>
  <c r="L97" i="1"/>
  <c r="K97" i="1"/>
  <c r="J97" i="1"/>
  <c r="I97" i="1"/>
  <c r="H97" i="1"/>
  <c r="G97" i="1"/>
  <c r="F97" i="1"/>
  <c r="E97" i="1"/>
  <c r="T96" i="1"/>
  <c r="Q96" i="1"/>
  <c r="T95" i="1"/>
  <c r="Q95" i="1"/>
  <c r="T94" i="1"/>
  <c r="Q94" i="1"/>
  <c r="T93" i="1"/>
  <c r="Q93" i="1"/>
  <c r="P62" i="1"/>
  <c r="O62" i="1"/>
  <c r="N62" i="1"/>
  <c r="M62" i="1"/>
  <c r="L62" i="1"/>
  <c r="K62" i="1"/>
  <c r="J62" i="1"/>
  <c r="I62" i="1"/>
  <c r="H62" i="1"/>
  <c r="G62" i="1"/>
  <c r="F62" i="1"/>
  <c r="E62" i="1"/>
  <c r="T61" i="1"/>
  <c r="Q61" i="1"/>
  <c r="T60" i="1"/>
  <c r="Q60" i="1"/>
  <c r="T59" i="1"/>
  <c r="Q59" i="1"/>
  <c r="T58" i="1"/>
  <c r="Q58" i="1"/>
  <c r="R130" i="1" l="1"/>
  <c r="R35" i="1"/>
  <c r="R125" i="1"/>
  <c r="R90" i="1"/>
  <c r="R65" i="1"/>
  <c r="R30" i="1"/>
  <c r="R85" i="1"/>
  <c r="R10" i="1"/>
  <c r="R45" i="1"/>
  <c r="R60" i="1"/>
  <c r="R95" i="1"/>
  <c r="R75" i="1"/>
  <c r="R80" i="1"/>
  <c r="R55" i="1"/>
  <c r="R40" i="1"/>
  <c r="R50" i="1"/>
  <c r="T62" i="1"/>
  <c r="T97" i="1"/>
  <c r="T77" i="1"/>
  <c r="T82" i="1"/>
  <c r="T57" i="1"/>
  <c r="T42" i="1"/>
  <c r="T132" i="1"/>
  <c r="T52" i="1"/>
  <c r="T37" i="1"/>
  <c r="T127" i="1"/>
  <c r="T92" i="1"/>
  <c r="T67" i="1"/>
  <c r="T32" i="1"/>
  <c r="T87" i="1"/>
  <c r="T12" i="1"/>
  <c r="T47" i="1"/>
  <c r="U46" i="2"/>
  <c r="U14" i="2"/>
  <c r="U66" i="2"/>
  <c r="U42" i="2"/>
  <c r="U64" i="2"/>
  <c r="U36" i="2"/>
  <c r="U76" i="2"/>
  <c r="U12" i="2"/>
  <c r="U16" i="2"/>
  <c r="U52" i="2"/>
  <c r="U56" i="2"/>
  <c r="U8" i="2"/>
  <c r="U26" i="2"/>
  <c r="U62" i="2"/>
  <c r="U54" i="2"/>
  <c r="U20" i="2"/>
  <c r="U10" i="2"/>
  <c r="U50" i="2"/>
  <c r="R47" i="2"/>
  <c r="R31" i="2"/>
  <c r="R77" i="2"/>
  <c r="R43" i="2"/>
  <c r="R29" i="2"/>
  <c r="R59" i="2"/>
  <c r="R67" i="2"/>
  <c r="R57" i="2"/>
  <c r="R39" i="2"/>
  <c r="R3" i="2"/>
  <c r="R69" i="2"/>
  <c r="R21" i="2"/>
  <c r="R33" i="2"/>
  <c r="R71" i="2"/>
  <c r="R27" i="2"/>
  <c r="R73" i="2"/>
  <c r="R9" i="2"/>
  <c r="R37" i="2"/>
  <c r="R49" i="2"/>
  <c r="R5" i="2"/>
  <c r="R45" i="2"/>
  <c r="R13" i="2"/>
  <c r="R65" i="2"/>
  <c r="R41" i="2"/>
  <c r="R63" i="2"/>
  <c r="R35" i="2"/>
  <c r="R75" i="2"/>
  <c r="R11" i="2"/>
  <c r="R15" i="2"/>
  <c r="R51" i="2"/>
  <c r="R55" i="2"/>
  <c r="R7" i="2"/>
  <c r="R25" i="2"/>
  <c r="R61" i="2"/>
  <c r="R53" i="2"/>
  <c r="R19" i="2"/>
  <c r="U48" i="2"/>
  <c r="U32" i="2"/>
  <c r="U78" i="2"/>
  <c r="U44" i="2"/>
  <c r="U30" i="2"/>
  <c r="U60" i="2"/>
  <c r="U68" i="2"/>
  <c r="U58" i="2"/>
  <c r="U40" i="2"/>
  <c r="U4" i="2"/>
  <c r="U70" i="2"/>
  <c r="U22" i="2"/>
  <c r="U34" i="2"/>
  <c r="U72" i="2"/>
  <c r="U28" i="2"/>
  <c r="U74" i="2"/>
  <c r="U38" i="2"/>
  <c r="U6" i="2"/>
  <c r="Q45" i="99"/>
  <c r="O45" i="99"/>
  <c r="Q44" i="99"/>
  <c r="O44" i="99"/>
  <c r="Q43" i="99"/>
  <c r="O43" i="99"/>
  <c r="Q42" i="99"/>
  <c r="O42" i="99"/>
  <c r="Q41" i="99"/>
  <c r="O41" i="99"/>
  <c r="Q40" i="99"/>
  <c r="O40" i="99"/>
  <c r="Q39" i="99"/>
  <c r="O39" i="99"/>
  <c r="Q38" i="99"/>
  <c r="O38" i="99"/>
  <c r="Q37" i="99"/>
  <c r="O37" i="99"/>
  <c r="Q36" i="99"/>
  <c r="O36" i="99"/>
  <c r="Q35" i="99"/>
  <c r="O35" i="99"/>
  <c r="Q34" i="99"/>
  <c r="O34" i="99"/>
  <c r="Q33" i="99"/>
  <c r="O33" i="99"/>
  <c r="Q32" i="99"/>
  <c r="O32" i="99"/>
  <c r="Q31" i="99"/>
  <c r="O31" i="99"/>
  <c r="Q30" i="99"/>
  <c r="O30" i="99"/>
  <c r="Q29" i="99"/>
  <c r="O29" i="99"/>
  <c r="Q28" i="99"/>
  <c r="O28" i="99"/>
  <c r="Q27" i="99"/>
  <c r="O27" i="99"/>
  <c r="Q26" i="99"/>
  <c r="O26" i="99"/>
  <c r="Q25" i="99"/>
  <c r="O25" i="99"/>
  <c r="Q24" i="99"/>
  <c r="O24" i="99"/>
  <c r="Q23" i="99"/>
  <c r="O23" i="99"/>
  <c r="Q22" i="99"/>
  <c r="O22" i="99"/>
  <c r="Q21" i="99"/>
  <c r="O21" i="99"/>
  <c r="Q20" i="99"/>
  <c r="O20" i="99"/>
  <c r="Q19" i="99"/>
  <c r="O19" i="99"/>
  <c r="Q18" i="99"/>
  <c r="O18" i="99"/>
  <c r="Q17" i="99"/>
  <c r="O17" i="99"/>
  <c r="Q16" i="99"/>
  <c r="O16" i="99"/>
  <c r="Q15" i="99"/>
  <c r="O15" i="99"/>
  <c r="Q14" i="99"/>
  <c r="O14" i="99"/>
  <c r="Q13" i="99"/>
  <c r="Q12" i="99"/>
  <c r="Q11" i="99"/>
  <c r="Q10" i="99"/>
  <c r="Q6" i="99"/>
  <c r="O6" i="99"/>
  <c r="Q8" i="99"/>
  <c r="O8" i="99"/>
  <c r="Q7" i="99"/>
  <c r="O7" i="99"/>
  <c r="Q9" i="99"/>
  <c r="O9" i="99"/>
  <c r="O7" i="81"/>
  <c r="T16" i="97" l="1"/>
  <c r="T15" i="97"/>
  <c r="T14" i="97"/>
  <c r="T13" i="97"/>
  <c r="T11" i="97"/>
  <c r="T10" i="97"/>
  <c r="T9" i="97"/>
  <c r="T8" i="97"/>
  <c r="T12" i="97" l="1"/>
  <c r="T17" i="97"/>
  <c r="O45" i="95" l="1"/>
  <c r="O44" i="95"/>
  <c r="O43" i="95"/>
  <c r="O42" i="95"/>
  <c r="O41" i="95"/>
  <c r="O40" i="95"/>
  <c r="Q39" i="95"/>
  <c r="O39" i="95"/>
  <c r="Q38" i="95"/>
  <c r="O38" i="95"/>
  <c r="Q37" i="95"/>
  <c r="O37" i="95"/>
  <c r="Q36" i="95"/>
  <c r="O36" i="95"/>
  <c r="Q35" i="95"/>
  <c r="O35" i="95"/>
  <c r="Q34" i="95"/>
  <c r="O34" i="95"/>
  <c r="Q33" i="95"/>
  <c r="O33" i="95"/>
  <c r="Q32" i="95"/>
  <c r="O32" i="95"/>
  <c r="Q31" i="95"/>
  <c r="O31" i="95"/>
  <c r="Q30" i="95"/>
  <c r="O30" i="95"/>
  <c r="Q29" i="95"/>
  <c r="O29" i="95"/>
  <c r="Q28" i="95"/>
  <c r="O28" i="95"/>
  <c r="Q27" i="95"/>
  <c r="O27" i="95"/>
  <c r="Q26" i="95"/>
  <c r="O26" i="95"/>
  <c r="Q25" i="95"/>
  <c r="O25" i="95"/>
  <c r="Q24" i="95"/>
  <c r="O24" i="95"/>
  <c r="Q23" i="95"/>
  <c r="O23" i="95"/>
  <c r="Q22" i="95"/>
  <c r="O22" i="95"/>
  <c r="Q21" i="95"/>
  <c r="O21" i="95"/>
  <c r="Q20" i="95"/>
  <c r="O20" i="95"/>
  <c r="Q19" i="95"/>
  <c r="O19" i="95"/>
  <c r="Q18" i="95"/>
  <c r="O18" i="95"/>
  <c r="Q7" i="95"/>
  <c r="O16" i="95"/>
  <c r="Q10" i="95"/>
  <c r="O12" i="95"/>
  <c r="Q13" i="95"/>
  <c r="O15" i="95"/>
  <c r="Q16" i="95"/>
  <c r="O9" i="95"/>
  <c r="Q11" i="95"/>
  <c r="O17" i="95"/>
  <c r="Q17" i="95"/>
  <c r="O8" i="95"/>
  <c r="Q14" i="95"/>
  <c r="O11" i="95"/>
  <c r="Q15" i="95"/>
  <c r="O6" i="95"/>
  <c r="Q6" i="95"/>
  <c r="O7" i="95"/>
  <c r="Q8" i="95"/>
  <c r="O13" i="95"/>
  <c r="Q9" i="95"/>
  <c r="O14" i="95"/>
  <c r="Q12" i="95"/>
  <c r="O10" i="95"/>
  <c r="Q6" i="92"/>
  <c r="Q9" i="92"/>
  <c r="Q7" i="92"/>
  <c r="Q10" i="92"/>
  <c r="Q11" i="92"/>
  <c r="Q12" i="92"/>
  <c r="Q13" i="92"/>
  <c r="Q14" i="92"/>
  <c r="Q15" i="92"/>
  <c r="Q16" i="92"/>
  <c r="Q17" i="92"/>
  <c r="Q18" i="92"/>
  <c r="Q19" i="92"/>
  <c r="Q20" i="92"/>
  <c r="Q8" i="92"/>
  <c r="O9" i="79" l="1"/>
  <c r="O11" i="79"/>
  <c r="O8" i="79"/>
  <c r="O6" i="79"/>
  <c r="O12" i="79"/>
  <c r="O13" i="79"/>
  <c r="O10" i="79"/>
  <c r="O14" i="79"/>
  <c r="O15" i="79"/>
  <c r="O16" i="79"/>
  <c r="O17" i="79"/>
  <c r="O18" i="79"/>
  <c r="O19" i="79"/>
  <c r="O20" i="79"/>
  <c r="O21" i="79"/>
  <c r="O22" i="79"/>
  <c r="O23" i="79"/>
  <c r="O24" i="79"/>
  <c r="O25" i="79"/>
  <c r="O26" i="79"/>
  <c r="O27" i="79"/>
  <c r="O28" i="79"/>
  <c r="O29" i="79"/>
  <c r="O30" i="79"/>
  <c r="O31" i="79"/>
  <c r="O32" i="79"/>
  <c r="O33" i="79"/>
  <c r="O34" i="79"/>
  <c r="O35" i="79"/>
  <c r="O36" i="79"/>
  <c r="O37" i="79"/>
  <c r="O38" i="79"/>
  <c r="O39" i="79"/>
  <c r="O40" i="79"/>
  <c r="O41" i="79"/>
  <c r="O42" i="79"/>
  <c r="O43" i="79"/>
  <c r="O44" i="79"/>
  <c r="O45" i="79"/>
  <c r="O6" i="80"/>
  <c r="O12" i="80"/>
  <c r="O13" i="80"/>
  <c r="O10" i="80"/>
  <c r="O11" i="80"/>
  <c r="O9" i="80"/>
  <c r="O8" i="80"/>
  <c r="O14" i="80"/>
  <c r="O15" i="80"/>
  <c r="O16" i="80"/>
  <c r="O17" i="80"/>
  <c r="O18" i="80"/>
  <c r="O19" i="80"/>
  <c r="O20" i="80"/>
  <c r="O21" i="80"/>
  <c r="O22" i="80"/>
  <c r="O23" i="80"/>
  <c r="O24" i="80"/>
  <c r="O25" i="80"/>
  <c r="O26" i="80"/>
  <c r="O27" i="80"/>
  <c r="O28" i="80"/>
  <c r="O29" i="80"/>
  <c r="O30" i="80"/>
  <c r="O31" i="80"/>
  <c r="O32" i="80"/>
  <c r="O33" i="80"/>
  <c r="O34" i="80"/>
  <c r="O35" i="80"/>
  <c r="O36" i="80"/>
  <c r="O37" i="80"/>
  <c r="O38" i="80"/>
  <c r="O39" i="80"/>
  <c r="O40" i="80"/>
  <c r="O41" i="80"/>
  <c r="O42" i="80"/>
  <c r="O43" i="80"/>
  <c r="O44" i="80"/>
  <c r="O45" i="80"/>
  <c r="O10" i="92"/>
  <c r="O25" i="92"/>
  <c r="O9" i="92"/>
  <c r="O8" i="92"/>
  <c r="O24" i="92"/>
  <c r="O11" i="92"/>
  <c r="O19" i="92"/>
  <c r="O21" i="92"/>
  <c r="O7" i="92"/>
  <c r="O6" i="92"/>
  <c r="O20" i="92"/>
  <c r="O22" i="92"/>
  <c r="O13" i="92"/>
  <c r="O23" i="92"/>
  <c r="O12" i="92"/>
  <c r="O14" i="92"/>
  <c r="O18" i="92"/>
  <c r="O17" i="92"/>
  <c r="O16" i="92"/>
  <c r="O26" i="92"/>
  <c r="O27" i="92"/>
  <c r="O28" i="92"/>
  <c r="O29" i="92"/>
  <c r="O30" i="92"/>
  <c r="O31" i="92"/>
  <c r="O32" i="92"/>
  <c r="O33" i="92"/>
  <c r="O34" i="92"/>
  <c r="O35" i="92"/>
  <c r="O36" i="92"/>
  <c r="O37" i="92"/>
  <c r="O38" i="92"/>
  <c r="O39" i="92"/>
  <c r="O40" i="92"/>
  <c r="O41" i="92"/>
  <c r="O42" i="92"/>
  <c r="O43" i="92"/>
  <c r="O44" i="92"/>
  <c r="O45" i="92"/>
  <c r="O16" i="77"/>
  <c r="O9" i="77"/>
  <c r="O15" i="77"/>
  <c r="O8" i="77"/>
  <c r="O11" i="77"/>
  <c r="O13" i="77"/>
  <c r="O10" i="77"/>
  <c r="O7" i="77"/>
  <c r="O12" i="77"/>
  <c r="O6" i="77"/>
  <c r="O17" i="77"/>
  <c r="O18" i="77"/>
  <c r="O19" i="77"/>
  <c r="O20" i="77"/>
  <c r="O21" i="77"/>
  <c r="O22" i="77"/>
  <c r="O23" i="77"/>
  <c r="O24" i="77"/>
  <c r="O25" i="77"/>
  <c r="O26" i="77"/>
  <c r="O27" i="77"/>
  <c r="O28" i="77"/>
  <c r="O29" i="77"/>
  <c r="O30" i="77"/>
  <c r="O31" i="77"/>
  <c r="O32" i="77"/>
  <c r="O33" i="77"/>
  <c r="O34" i="77"/>
  <c r="O35" i="77"/>
  <c r="O36" i="77"/>
  <c r="O37" i="77"/>
  <c r="O38" i="77"/>
  <c r="O39" i="77"/>
  <c r="O40" i="77"/>
  <c r="O41" i="77"/>
  <c r="O42" i="77"/>
  <c r="O43" i="77"/>
  <c r="O44" i="77"/>
  <c r="O45" i="77"/>
  <c r="O25" i="74"/>
  <c r="O11" i="74"/>
  <c r="O22" i="74"/>
  <c r="O16" i="74"/>
  <c r="O21" i="74"/>
  <c r="O13" i="74"/>
  <c r="O14" i="74"/>
  <c r="O15" i="74"/>
  <c r="O17" i="74"/>
  <c r="O18" i="74"/>
  <c r="O12" i="74"/>
  <c r="O8" i="74"/>
  <c r="O19" i="74"/>
  <c r="O7" i="74"/>
  <c r="O6" i="74"/>
  <c r="O10" i="74"/>
  <c r="O9" i="74"/>
  <c r="O20" i="74"/>
  <c r="O23" i="74"/>
  <c r="O26" i="74"/>
  <c r="O27" i="74"/>
  <c r="O28" i="74"/>
  <c r="O29" i="74"/>
  <c r="O30" i="74"/>
  <c r="O31" i="74"/>
  <c r="O32" i="74"/>
  <c r="O33" i="74"/>
  <c r="O34" i="74"/>
  <c r="O35" i="74"/>
  <c r="O36" i="74"/>
  <c r="O37" i="74"/>
  <c r="O38" i="74"/>
  <c r="O39" i="74"/>
  <c r="O40" i="74"/>
  <c r="O41" i="74"/>
  <c r="O42" i="74"/>
  <c r="O43" i="74"/>
  <c r="O44" i="74"/>
  <c r="O45" i="74"/>
  <c r="O14" i="64"/>
  <c r="O11" i="64"/>
  <c r="O15" i="64"/>
  <c r="O12" i="64"/>
  <c r="O10" i="64"/>
  <c r="O13" i="64"/>
  <c r="O17" i="64"/>
  <c r="O9" i="64"/>
  <c r="O6" i="64"/>
  <c r="T4" i="64" s="1"/>
  <c r="O7" i="64"/>
  <c r="O8" i="64"/>
  <c r="O18" i="64"/>
  <c r="O19" i="64"/>
  <c r="O20" i="64"/>
  <c r="O21" i="64"/>
  <c r="O22" i="64"/>
  <c r="O23" i="64"/>
  <c r="O24" i="64"/>
  <c r="O25" i="64"/>
  <c r="O26" i="64"/>
  <c r="O27" i="64"/>
  <c r="O28" i="64"/>
  <c r="O29" i="64"/>
  <c r="O30" i="64"/>
  <c r="O31" i="64"/>
  <c r="O32" i="64"/>
  <c r="O33" i="64"/>
  <c r="O34" i="64"/>
  <c r="O35" i="64"/>
  <c r="O36" i="64"/>
  <c r="O37" i="64"/>
  <c r="O38" i="64"/>
  <c r="O39" i="64"/>
  <c r="O40" i="64"/>
  <c r="O41" i="64"/>
  <c r="O42" i="64"/>
  <c r="O43" i="64"/>
  <c r="O44" i="64"/>
  <c r="O45" i="64"/>
  <c r="O17" i="73"/>
  <c r="O22" i="73"/>
  <c r="O16" i="73"/>
  <c r="O21" i="73"/>
  <c r="O7" i="73"/>
  <c r="O6" i="73"/>
  <c r="O19" i="73"/>
  <c r="O20" i="73"/>
  <c r="O24" i="73"/>
  <c r="O18" i="73"/>
  <c r="O14" i="73"/>
  <c r="O11" i="73"/>
  <c r="O8" i="73"/>
  <c r="O13" i="73"/>
  <c r="O15" i="73"/>
  <c r="O25" i="73"/>
  <c r="O12" i="73"/>
  <c r="O10" i="73"/>
  <c r="O9" i="73"/>
  <c r="O26" i="73"/>
  <c r="O27" i="73"/>
  <c r="O28" i="73"/>
  <c r="O29" i="73"/>
  <c r="O30" i="73"/>
  <c r="O31" i="73"/>
  <c r="O32" i="73"/>
  <c r="O33" i="73"/>
  <c r="O34" i="73"/>
  <c r="O35" i="73"/>
  <c r="O36" i="73"/>
  <c r="O37" i="73"/>
  <c r="O38" i="73"/>
  <c r="O39" i="73"/>
  <c r="O40" i="73"/>
  <c r="O41" i="73"/>
  <c r="O42" i="73"/>
  <c r="O43" i="73"/>
  <c r="O44" i="73"/>
  <c r="O45" i="73"/>
  <c r="O27" i="62"/>
  <c r="O7" i="62"/>
  <c r="O11" i="62"/>
  <c r="O20" i="62"/>
  <c r="O6" i="62"/>
  <c r="O29" i="62"/>
  <c r="O24" i="62"/>
  <c r="O25" i="62"/>
  <c r="O37" i="62"/>
  <c r="O14" i="62"/>
  <c r="O26" i="62"/>
  <c r="O15" i="62"/>
  <c r="O9" i="62"/>
  <c r="O12" i="62"/>
  <c r="O32" i="62"/>
  <c r="Q45" i="92" l="1"/>
  <c r="Q44" i="92"/>
  <c r="Q43" i="92"/>
  <c r="Q42" i="92"/>
  <c r="Q41" i="92"/>
  <c r="Q40" i="92"/>
  <c r="Q39" i="92"/>
  <c r="Q38" i="92"/>
  <c r="Q37" i="92"/>
  <c r="Q36" i="92"/>
  <c r="Q35" i="92"/>
  <c r="Q34" i="92"/>
  <c r="Q33" i="92"/>
  <c r="Q32" i="92"/>
  <c r="Q31" i="92"/>
  <c r="Q30" i="92"/>
  <c r="Q29" i="92"/>
  <c r="Q28" i="92"/>
  <c r="Q27" i="92"/>
  <c r="Q26" i="92"/>
  <c r="Q25" i="92"/>
  <c r="Q24" i="92"/>
  <c r="Q23" i="92"/>
  <c r="Q22" i="92"/>
  <c r="Q21" i="92"/>
  <c r="O15" i="92"/>
  <c r="O23" i="73" l="1"/>
  <c r="Q45" i="91" l="1"/>
  <c r="O45" i="91"/>
  <c r="Q44" i="91"/>
  <c r="O44" i="91"/>
  <c r="Q43" i="91"/>
  <c r="O43" i="91"/>
  <c r="Q42" i="91"/>
  <c r="O42" i="91"/>
  <c r="Q41" i="91"/>
  <c r="O41" i="91"/>
  <c r="Q40" i="91"/>
  <c r="O40" i="91"/>
  <c r="Q39" i="91"/>
  <c r="O39" i="91"/>
  <c r="Q38" i="91"/>
  <c r="O38" i="91"/>
  <c r="Q37" i="91"/>
  <c r="O37" i="91"/>
  <c r="Q36" i="91"/>
  <c r="O36" i="91"/>
  <c r="Q35" i="91"/>
  <c r="O35" i="91"/>
  <c r="Q34" i="91"/>
  <c r="O34" i="91"/>
  <c r="Q33" i="91"/>
  <c r="O33" i="91"/>
  <c r="Q32" i="91"/>
  <c r="O32" i="91"/>
  <c r="Q31" i="91"/>
  <c r="O31" i="91"/>
  <c r="Q30" i="91"/>
  <c r="O30" i="91"/>
  <c r="Q29" i="91"/>
  <c r="O29" i="91"/>
  <c r="Q28" i="91"/>
  <c r="O28" i="91"/>
  <c r="Q27" i="91"/>
  <c r="O27" i="91"/>
  <c r="Q26" i="91"/>
  <c r="O26" i="91"/>
  <c r="Q11" i="91"/>
  <c r="O18" i="91"/>
  <c r="Q19" i="91"/>
  <c r="O15" i="91"/>
  <c r="Q21" i="91"/>
  <c r="O17" i="91"/>
  <c r="Q17" i="91"/>
  <c r="O10" i="91"/>
  <c r="Q15" i="91"/>
  <c r="O8" i="91"/>
  <c r="Q13" i="91"/>
  <c r="O6" i="91"/>
  <c r="Q6" i="91"/>
  <c r="O9" i="91"/>
  <c r="Q14" i="91"/>
  <c r="O19" i="91"/>
  <c r="Q9" i="91"/>
  <c r="O11" i="91"/>
  <c r="Q24" i="91"/>
  <c r="O24" i="91"/>
  <c r="Q20" i="91"/>
  <c r="O16" i="91"/>
  <c r="Q7" i="91"/>
  <c r="O14" i="91"/>
  <c r="Q23" i="91"/>
  <c r="O23" i="91"/>
  <c r="Q8" i="91"/>
  <c r="O12" i="91"/>
  <c r="Q25" i="91"/>
  <c r="O25" i="91"/>
  <c r="Q22" i="91"/>
  <c r="O22" i="91"/>
  <c r="Q10" i="91"/>
  <c r="O20" i="91"/>
  <c r="Q16" i="91"/>
  <c r="O7" i="91"/>
  <c r="Q12" i="91"/>
  <c r="O21" i="91"/>
  <c r="Q18" i="91"/>
  <c r="O13" i="91"/>
  <c r="O28" i="81"/>
  <c r="O29" i="81"/>
  <c r="O30" i="81"/>
  <c r="O31" i="81"/>
  <c r="O32" i="81"/>
  <c r="O33" i="81"/>
  <c r="O34" i="81"/>
  <c r="O35" i="81"/>
  <c r="O36" i="81"/>
  <c r="O37" i="81"/>
  <c r="O38" i="81"/>
  <c r="O39" i="81"/>
  <c r="O40" i="81"/>
  <c r="O41" i="81"/>
  <c r="O42" i="81"/>
  <c r="O43" i="81"/>
  <c r="O44" i="81"/>
  <c r="O45" i="81"/>
  <c r="Q45" i="81"/>
  <c r="Q44" i="81"/>
  <c r="Q43" i="81"/>
  <c r="Q42" i="81"/>
  <c r="Q41" i="81"/>
  <c r="Q40" i="81"/>
  <c r="Q39" i="81"/>
  <c r="Q38" i="81"/>
  <c r="Q37" i="81"/>
  <c r="Q36" i="81"/>
  <c r="Q35" i="81"/>
  <c r="Q34" i="81"/>
  <c r="Q33" i="81"/>
  <c r="Q32" i="81"/>
  <c r="Q31" i="81"/>
  <c r="Q30" i="81"/>
  <c r="Q29" i="81"/>
  <c r="Q28" i="81"/>
  <c r="Q27" i="81"/>
  <c r="O27" i="81"/>
  <c r="Q26" i="81"/>
  <c r="O26" i="81"/>
  <c r="Q25" i="81"/>
  <c r="O25" i="81"/>
  <c r="Q24" i="81"/>
  <c r="O24" i="81"/>
  <c r="Q23" i="81"/>
  <c r="O23" i="81"/>
  <c r="Q22" i="81"/>
  <c r="O22" i="81"/>
  <c r="Q15" i="81"/>
  <c r="O16" i="81"/>
  <c r="Q18" i="81"/>
  <c r="O18" i="81"/>
  <c r="Q19" i="81"/>
  <c r="O19" i="81"/>
  <c r="Q20" i="81"/>
  <c r="O20" i="81"/>
  <c r="Q13" i="81"/>
  <c r="Q7" i="81"/>
  <c r="O10" i="81"/>
  <c r="Q6" i="81"/>
  <c r="O15" i="81"/>
  <c r="Q9" i="81"/>
  <c r="O9" i="81"/>
  <c r="Q16" i="81"/>
  <c r="O14" i="81"/>
  <c r="Q11" i="81"/>
  <c r="O13" i="81"/>
  <c r="Q17" i="81"/>
  <c r="O17" i="81"/>
  <c r="Q10" i="81"/>
  <c r="O12" i="81"/>
  <c r="Q21" i="81"/>
  <c r="O21" i="81"/>
  <c r="Q12" i="81"/>
  <c r="O11" i="81"/>
  <c r="Q8" i="81"/>
  <c r="O6" i="81"/>
  <c r="Q14" i="81"/>
  <c r="O8" i="81"/>
  <c r="Q45" i="80"/>
  <c r="Q44" i="80"/>
  <c r="Q43" i="80"/>
  <c r="Q42" i="80"/>
  <c r="Q41" i="80"/>
  <c r="Q40" i="80"/>
  <c r="Q39" i="80"/>
  <c r="Q38" i="80"/>
  <c r="Q37" i="80"/>
  <c r="Q36" i="80"/>
  <c r="Q35" i="80"/>
  <c r="Q34" i="80"/>
  <c r="Q33" i="80"/>
  <c r="Q32" i="80"/>
  <c r="Q31" i="80"/>
  <c r="Q30" i="80"/>
  <c r="Q29" i="80"/>
  <c r="Q28" i="80"/>
  <c r="Q27" i="80"/>
  <c r="Q26" i="80"/>
  <c r="Q25" i="80"/>
  <c r="Q24" i="80"/>
  <c r="Q23" i="80"/>
  <c r="Q22" i="80"/>
  <c r="Q21" i="80"/>
  <c r="Q20" i="80"/>
  <c r="Q19" i="80"/>
  <c r="Q18" i="80"/>
  <c r="Q17" i="80"/>
  <c r="Q16" i="80"/>
  <c r="Q15" i="80"/>
  <c r="O7" i="80"/>
  <c r="Q14" i="80"/>
  <c r="Q11" i="80"/>
  <c r="Q10" i="80"/>
  <c r="Q9" i="80"/>
  <c r="Q13" i="80"/>
  <c r="Q7" i="80"/>
  <c r="Q6" i="80"/>
  <c r="Q8" i="80"/>
  <c r="Q12" i="80"/>
  <c r="Q45" i="79"/>
  <c r="Q44" i="79"/>
  <c r="Q43" i="79"/>
  <c r="Q42" i="79"/>
  <c r="Q41" i="79"/>
  <c r="Q40" i="79"/>
  <c r="Q39" i="79"/>
  <c r="Q38" i="79"/>
  <c r="Q37" i="79"/>
  <c r="Q36" i="79"/>
  <c r="Q35" i="79"/>
  <c r="Q34" i="79"/>
  <c r="Q33" i="79"/>
  <c r="Q32" i="79"/>
  <c r="Q31" i="79"/>
  <c r="Q30" i="79"/>
  <c r="Q29" i="79"/>
  <c r="Q28" i="79"/>
  <c r="Q27" i="79"/>
  <c r="Q26" i="79"/>
  <c r="Q25" i="79"/>
  <c r="Q24" i="79"/>
  <c r="Q23" i="79"/>
  <c r="Q22" i="79"/>
  <c r="Q21" i="79"/>
  <c r="Q20" i="79"/>
  <c r="Q19" i="79"/>
  <c r="Q18" i="79"/>
  <c r="Q17" i="79"/>
  <c r="Q16" i="79"/>
  <c r="Q15" i="79"/>
  <c r="Q14" i="79"/>
  <c r="Q13" i="79"/>
  <c r="Q12" i="79"/>
  <c r="Q11" i="79"/>
  <c r="Q10" i="79"/>
  <c r="Q9" i="79"/>
  <c r="Q8" i="79"/>
  <c r="Q7" i="79"/>
  <c r="Q6" i="79"/>
  <c r="O7" i="79"/>
  <c r="Q45" i="77"/>
  <c r="Q44" i="77"/>
  <c r="Q43" i="77"/>
  <c r="Q42" i="77"/>
  <c r="Q41" i="77"/>
  <c r="Q40" i="77"/>
  <c r="Q39" i="77"/>
  <c r="Q38" i="77"/>
  <c r="Q37" i="77"/>
  <c r="Q36" i="77"/>
  <c r="Q35" i="77"/>
  <c r="Q34" i="77"/>
  <c r="Q33" i="77"/>
  <c r="Q32" i="77"/>
  <c r="Q31" i="77"/>
  <c r="Q30" i="77"/>
  <c r="Q29" i="77"/>
  <c r="Q28" i="77"/>
  <c r="Q27" i="77"/>
  <c r="Q26" i="77"/>
  <c r="Q25" i="77"/>
  <c r="Q24" i="77"/>
  <c r="Q23" i="77"/>
  <c r="Q22" i="77"/>
  <c r="Q21" i="77"/>
  <c r="Q20" i="77"/>
  <c r="Q19" i="77"/>
  <c r="Q18" i="77"/>
  <c r="Q16" i="77"/>
  <c r="Q9" i="77"/>
  <c r="Q17" i="77"/>
  <c r="Q15" i="77"/>
  <c r="Q11" i="77"/>
  <c r="Q14" i="77"/>
  <c r="Q12" i="77"/>
  <c r="Q13" i="77"/>
  <c r="Q8" i="77"/>
  <c r="Q7" i="77"/>
  <c r="Q10" i="77"/>
  <c r="Q6" i="77"/>
  <c r="O14" i="77"/>
  <c r="Q39" i="74"/>
  <c r="Q38" i="74"/>
  <c r="Q37" i="74"/>
  <c r="Q36" i="74"/>
  <c r="Q35" i="74"/>
  <c r="Q34" i="74"/>
  <c r="Q33" i="74"/>
  <c r="Q32" i="74"/>
  <c r="Q31" i="74"/>
  <c r="Q30" i="74"/>
  <c r="Q29" i="74"/>
  <c r="Q28" i="74"/>
  <c r="Q27" i="74"/>
  <c r="Q26" i="74"/>
  <c r="Q16" i="74"/>
  <c r="Q24" i="74"/>
  <c r="Q20" i="74"/>
  <c r="Q25" i="74"/>
  <c r="Q17" i="74"/>
  <c r="Q11" i="74"/>
  <c r="Q19" i="74"/>
  <c r="Q22" i="74"/>
  <c r="Q9" i="74"/>
  <c r="Q23" i="74"/>
  <c r="Q18" i="74"/>
  <c r="Q12" i="74"/>
  <c r="Q7" i="74"/>
  <c r="Q13" i="74"/>
  <c r="Q10" i="74"/>
  <c r="Q15" i="74"/>
  <c r="Q6" i="74"/>
  <c r="O24" i="74"/>
  <c r="Q14" i="74"/>
  <c r="Q21" i="74"/>
  <c r="Q8" i="74"/>
  <c r="Q41" i="73"/>
  <c r="Q40" i="73"/>
  <c r="Q39" i="73"/>
  <c r="Q38" i="73"/>
  <c r="Q37" i="73"/>
  <c r="Q36" i="73"/>
  <c r="Q35" i="73"/>
  <c r="Q34" i="73"/>
  <c r="Q33" i="73"/>
  <c r="Q32" i="73"/>
  <c r="Q31" i="73"/>
  <c r="Q30" i="73"/>
  <c r="Q29" i="73"/>
  <c r="Q28" i="73"/>
  <c r="Q27" i="73"/>
  <c r="Q26" i="73"/>
  <c r="Q25" i="73"/>
  <c r="Q24" i="73"/>
  <c r="Q23" i="73"/>
  <c r="Q22" i="73"/>
  <c r="Q21" i="73"/>
  <c r="Q20" i="73"/>
  <c r="Q19" i="73"/>
  <c r="Q18" i="73"/>
  <c r="Q13" i="73"/>
  <c r="Q16" i="73"/>
  <c r="Q10" i="73"/>
  <c r="Q7" i="73"/>
  <c r="Q17" i="73"/>
  <c r="Q15" i="73"/>
  <c r="Q14" i="73"/>
  <c r="Q11" i="73"/>
  <c r="Q12" i="73"/>
  <c r="Q9" i="73"/>
  <c r="Q6" i="73"/>
  <c r="Q45" i="64"/>
  <c r="Q44" i="64"/>
  <c r="Q43" i="64"/>
  <c r="Q42" i="64"/>
  <c r="Q41" i="64"/>
  <c r="Q40" i="64"/>
  <c r="Q39" i="64"/>
  <c r="Q38" i="64"/>
  <c r="Q37" i="64"/>
  <c r="Q36" i="64"/>
  <c r="Q35" i="64"/>
  <c r="Q34" i="64"/>
  <c r="Q33" i="64"/>
  <c r="Q32" i="64"/>
  <c r="Q31" i="64"/>
  <c r="Q30" i="64"/>
  <c r="Q29" i="64"/>
  <c r="Q28" i="64"/>
  <c r="Q27" i="64"/>
  <c r="Q26" i="64"/>
  <c r="Q25" i="64"/>
  <c r="Q24" i="64"/>
  <c r="Q23" i="64"/>
  <c r="Q22" i="64"/>
  <c r="Q21" i="64"/>
  <c r="Q20" i="64"/>
  <c r="Q19" i="64"/>
  <c r="Q18" i="64"/>
  <c r="Q17" i="64"/>
  <c r="Q16" i="64"/>
  <c r="Q15" i="64"/>
  <c r="Q14" i="64"/>
  <c r="Q13" i="64"/>
  <c r="Q12" i="64"/>
  <c r="Q11" i="64"/>
  <c r="Q10" i="64"/>
  <c r="Q9" i="64"/>
  <c r="Q8" i="64"/>
  <c r="O16" i="64"/>
  <c r="Q7" i="64"/>
  <c r="Q6" i="64"/>
  <c r="Q45" i="62"/>
  <c r="Q44" i="62"/>
  <c r="Q43" i="62"/>
  <c r="Q42" i="62"/>
  <c r="Q41" i="62"/>
  <c r="Q40" i="62"/>
  <c r="Q39" i="62"/>
  <c r="Q38" i="62"/>
  <c r="Q37" i="62"/>
  <c r="Q36" i="62"/>
  <c r="Q35" i="62"/>
  <c r="Q34" i="62"/>
  <c r="Q33" i="62"/>
  <c r="Q32" i="62"/>
  <c r="Q31" i="62"/>
  <c r="Q30" i="62"/>
  <c r="Q29" i="62"/>
  <c r="Q28" i="62"/>
  <c r="Q27" i="62"/>
  <c r="Q26" i="62"/>
  <c r="Q18" i="62"/>
  <c r="Q20" i="62"/>
  <c r="Q21" i="62"/>
  <c r="Q13" i="62"/>
  <c r="Q25" i="62"/>
  <c r="Q24" i="62"/>
  <c r="O8" i="62"/>
  <c r="Q15" i="62"/>
  <c r="Q10" i="62"/>
  <c r="Q22" i="62"/>
  <c r="Q17" i="62"/>
  <c r="Q11" i="62"/>
  <c r="Q9" i="62"/>
  <c r="Q12" i="62"/>
  <c r="Q6" i="62"/>
  <c r="Q19" i="62"/>
  <c r="Q14" i="62"/>
  <c r="Q7" i="62"/>
  <c r="Q8" i="62"/>
  <c r="Q16" i="62"/>
  <c r="Q23" i="62"/>
  <c r="E4" i="81" l="1"/>
</calcChain>
</file>

<file path=xl/sharedStrings.xml><?xml version="1.0" encoding="utf-8"?>
<sst xmlns="http://schemas.openxmlformats.org/spreadsheetml/2006/main" count="2353" uniqueCount="218">
  <si>
    <t>Anello</t>
  </si>
  <si>
    <t>Disp.</t>
  </si>
  <si>
    <t>Klok</t>
  </si>
  <si>
    <t>Bol</t>
  </si>
  <si>
    <t>Rol</t>
  </si>
  <si>
    <t>Stalt</t>
  </si>
  <si>
    <t>Fluit</t>
  </si>
  <si>
    <t>Bell</t>
  </si>
  <si>
    <t>Belr</t>
  </si>
  <si>
    <t>Negat.</t>
  </si>
  <si>
    <t>Class.</t>
  </si>
  <si>
    <t>A</t>
  </si>
  <si>
    <t>B</t>
  </si>
  <si>
    <t>C</t>
  </si>
  <si>
    <t>D</t>
  </si>
  <si>
    <t>Pt.sing</t>
  </si>
  <si>
    <t>Pt.tot</t>
  </si>
  <si>
    <t>Impr</t>
  </si>
  <si>
    <t>Armonia</t>
  </si>
  <si>
    <t>Fluit.r</t>
  </si>
  <si>
    <t>Ch-Kr</t>
  </si>
  <si>
    <t>Tjok.Tr</t>
  </si>
  <si>
    <t>E</t>
  </si>
  <si>
    <t>F</t>
  </si>
  <si>
    <t>Tjok-Tr</t>
  </si>
  <si>
    <t>PT. S.</t>
  </si>
  <si>
    <t>RNA</t>
  </si>
  <si>
    <t>Totale</t>
  </si>
  <si>
    <t>SUONI D'ACQUA</t>
  </si>
  <si>
    <t>tot</t>
  </si>
  <si>
    <t>Cat.</t>
  </si>
  <si>
    <t>PT. tot.</t>
  </si>
  <si>
    <t>P,TI</t>
  </si>
  <si>
    <t>STAMM</t>
  </si>
  <si>
    <t>Allevatore</t>
  </si>
  <si>
    <t>Punti</t>
  </si>
  <si>
    <t>1°</t>
  </si>
  <si>
    <t>COPPIE</t>
  </si>
  <si>
    <t>2°</t>
  </si>
  <si>
    <t>SINGOLI</t>
  </si>
  <si>
    <t>3°</t>
  </si>
  <si>
    <t>Soggetti in concorso</t>
  </si>
  <si>
    <t>Stamm</t>
  </si>
  <si>
    <t>Coppie</t>
  </si>
  <si>
    <t>Singoli</t>
  </si>
  <si>
    <t>Totale Soggetti</t>
  </si>
  <si>
    <t>SOCIO CLUB</t>
  </si>
  <si>
    <t>SI</t>
  </si>
  <si>
    <t>CAMPIONE RAZZA</t>
  </si>
  <si>
    <t>PREMIAZIONE SPECIALE SOCI CLUB</t>
  </si>
  <si>
    <t>PREMIAZIONE SPECIALE GENERALE</t>
  </si>
  <si>
    <t>NO</t>
  </si>
  <si>
    <t>MIGLIORE KLOKKENDE</t>
  </si>
  <si>
    <t>Migliore Klokkende</t>
  </si>
  <si>
    <t>GIUDICE</t>
  </si>
  <si>
    <t>ALLEVATORE</t>
  </si>
  <si>
    <t>singolo</t>
  </si>
  <si>
    <t>MIGLIORI 8 SOGGETTI</t>
  </si>
  <si>
    <t>stamm2</t>
  </si>
  <si>
    <t>stamm1</t>
  </si>
  <si>
    <t>FABBROCILE GIUSEPPE</t>
  </si>
  <si>
    <t>stamm3</t>
  </si>
  <si>
    <t>2 MIGLIORI STAMM</t>
  </si>
  <si>
    <t>2 MIGLIORI COPPIE</t>
  </si>
  <si>
    <t>4 MIGLIORI SINGOLI</t>
  </si>
  <si>
    <t>MIGLIORI SUONI D'ACQUA 6 SOGGETTI</t>
  </si>
  <si>
    <t>MIGLIORI FLAUTI+METALLICI SU 6 SOGGETTI</t>
  </si>
  <si>
    <t>1° MIGLIORE GRUPPO 8 SOGGETTI</t>
  </si>
  <si>
    <t>2° MIGLIORE GRUPPO 8 SOGGETTI</t>
  </si>
  <si>
    <t>3° MIGLIORE GRUPPO 8 SOGGETTI</t>
  </si>
  <si>
    <t>517C</t>
  </si>
  <si>
    <t>TESSARO VITTORIO</t>
  </si>
  <si>
    <t>SM18</t>
  </si>
  <si>
    <t>BRESSAN CRISTIANO</t>
  </si>
  <si>
    <t>DALLA VALERIA FORTUNATO</t>
  </si>
  <si>
    <t>DE06</t>
  </si>
  <si>
    <t>COLOMBO FERRUCCIO</t>
  </si>
  <si>
    <t>SW02</t>
  </si>
  <si>
    <t>BERTONI GIOVANNI</t>
  </si>
  <si>
    <t>09NZ</t>
  </si>
  <si>
    <t>TOSETTO VALTER</t>
  </si>
  <si>
    <t>AT85</t>
  </si>
  <si>
    <t>NASKA FLORJAN</t>
  </si>
  <si>
    <t>19TC</t>
  </si>
  <si>
    <t>SANTI GIOVANNI</t>
  </si>
  <si>
    <t>PM42</t>
  </si>
  <si>
    <t>DI MAIO DIEGO</t>
  </si>
  <si>
    <t>260P</t>
  </si>
  <si>
    <t>93PV</t>
  </si>
  <si>
    <t>MARSON GIANLUCA</t>
  </si>
  <si>
    <t>03WH</t>
  </si>
  <si>
    <t>MIGLIORI FLAUTI + METALLICI  6 SOGGETTI</t>
  </si>
  <si>
    <t>MIGLIORI 2 STAMM</t>
  </si>
  <si>
    <t>MIGLIORI 2 COPPIE</t>
  </si>
  <si>
    <t>MIGLIORI 4 SINGOLI</t>
  </si>
  <si>
    <t>STAMM PER CAMPIONATO SOCI</t>
  </si>
  <si>
    <t>P.TI</t>
  </si>
  <si>
    <t>COPPIE PER CAMPIONATO SOCI</t>
  </si>
  <si>
    <t>SINGOLI PERCAMPIONATO SOCI</t>
  </si>
  <si>
    <t>MIGLIORI 8 SOGGETTI PREMIO SOCIO</t>
  </si>
  <si>
    <t>MARINI Umberto</t>
  </si>
  <si>
    <t>03UM</t>
  </si>
  <si>
    <t>STEFANUTO DANTE</t>
  </si>
  <si>
    <t>PATTARO FIORENZO</t>
  </si>
  <si>
    <t>85</t>
  </si>
  <si>
    <t>MILOSEVIC VLADAN</t>
  </si>
  <si>
    <t>94EF</t>
  </si>
  <si>
    <t>SCROCCO GABRIELE</t>
  </si>
  <si>
    <t>TE20</t>
  </si>
  <si>
    <t>VH08</t>
  </si>
  <si>
    <t>105</t>
  </si>
  <si>
    <t>1° MIGLIORI SUONI D'ACQUA 6 SOGGETTI</t>
  </si>
  <si>
    <t>2° MIGLIORI SUONI D'ACQUA 6 SOGGETTI</t>
  </si>
  <si>
    <t>3° MIGLIORI SUONI D'ACQUA 6 SOGGETTI</t>
  </si>
  <si>
    <t>WATERSLAGER SHOW 2026 VICENZA 29 gennaio - 01 febbraio</t>
  </si>
  <si>
    <t>22</t>
  </si>
  <si>
    <t>38</t>
  </si>
  <si>
    <t>37</t>
  </si>
  <si>
    <t>39</t>
  </si>
  <si>
    <t>89</t>
  </si>
  <si>
    <t>14</t>
  </si>
  <si>
    <t>161</t>
  </si>
  <si>
    <t>154</t>
  </si>
  <si>
    <t>7</t>
  </si>
  <si>
    <t>157</t>
  </si>
  <si>
    <t>84</t>
  </si>
  <si>
    <t>122</t>
  </si>
  <si>
    <t>41</t>
  </si>
  <si>
    <t>16</t>
  </si>
  <si>
    <t>93PW</t>
  </si>
  <si>
    <t>MOLARI ARIDE</t>
  </si>
  <si>
    <t>05DC</t>
  </si>
  <si>
    <t>101</t>
  </si>
  <si>
    <t>102</t>
  </si>
  <si>
    <t>116</t>
  </si>
  <si>
    <t>09DC</t>
  </si>
  <si>
    <t>124</t>
  </si>
  <si>
    <t>MARINI UMBERTO</t>
  </si>
  <si>
    <t>59</t>
  </si>
  <si>
    <t>13</t>
  </si>
  <si>
    <t>36</t>
  </si>
  <si>
    <t>03VM</t>
  </si>
  <si>
    <t>25</t>
  </si>
  <si>
    <t>26</t>
  </si>
  <si>
    <t>PERTOT VALTER</t>
  </si>
  <si>
    <t>31</t>
  </si>
  <si>
    <t>23</t>
  </si>
  <si>
    <t>42</t>
  </si>
  <si>
    <t>97</t>
  </si>
  <si>
    <t>4</t>
  </si>
  <si>
    <t>8</t>
  </si>
  <si>
    <t>35</t>
  </si>
  <si>
    <t>48</t>
  </si>
  <si>
    <t>71</t>
  </si>
  <si>
    <t>70</t>
  </si>
  <si>
    <t>69</t>
  </si>
  <si>
    <t>136</t>
  </si>
  <si>
    <t>138</t>
  </si>
  <si>
    <t>FONDA ALESSANDRO</t>
  </si>
  <si>
    <t>DD74</t>
  </si>
  <si>
    <t>5</t>
  </si>
  <si>
    <t>20</t>
  </si>
  <si>
    <t>10</t>
  </si>
  <si>
    <t>17</t>
  </si>
  <si>
    <t>15</t>
  </si>
  <si>
    <t>17XD</t>
  </si>
  <si>
    <t>2</t>
  </si>
  <si>
    <t>112</t>
  </si>
  <si>
    <t>11</t>
  </si>
  <si>
    <t>27</t>
  </si>
  <si>
    <t>53</t>
  </si>
  <si>
    <t>51</t>
  </si>
  <si>
    <t>195</t>
  </si>
  <si>
    <t>123</t>
  </si>
  <si>
    <t>185</t>
  </si>
  <si>
    <t>170</t>
  </si>
  <si>
    <t>108</t>
  </si>
  <si>
    <t>109</t>
  </si>
  <si>
    <t>12</t>
  </si>
  <si>
    <t>32</t>
  </si>
  <si>
    <t>18</t>
  </si>
  <si>
    <t>MANCINI GIANFRANCO</t>
  </si>
  <si>
    <t>MANCINO PASQUALE</t>
  </si>
  <si>
    <t>245X</t>
  </si>
  <si>
    <t>MIDILI CARMELO</t>
  </si>
  <si>
    <t>L</t>
  </si>
  <si>
    <t>70LR</t>
  </si>
  <si>
    <t>stamm</t>
  </si>
  <si>
    <t>ABBALLE RANIERO</t>
  </si>
  <si>
    <t>CB69</t>
  </si>
  <si>
    <t>TOTALE</t>
  </si>
  <si>
    <t>AL38</t>
  </si>
  <si>
    <t>CIPRIANI IVO</t>
  </si>
  <si>
    <t>EB74</t>
  </si>
  <si>
    <t>stsmm</t>
  </si>
  <si>
    <t>45SR</t>
  </si>
  <si>
    <t>82</t>
  </si>
  <si>
    <t>176</t>
  </si>
  <si>
    <t>131</t>
  </si>
  <si>
    <t>135</t>
  </si>
  <si>
    <t>152</t>
  </si>
  <si>
    <t>190</t>
  </si>
  <si>
    <t>81</t>
  </si>
  <si>
    <t>140</t>
  </si>
  <si>
    <t>1</t>
  </si>
  <si>
    <t>40</t>
  </si>
  <si>
    <t>singoli</t>
  </si>
  <si>
    <t>60</t>
  </si>
  <si>
    <t>28</t>
  </si>
  <si>
    <t>3</t>
  </si>
  <si>
    <t>-</t>
  </si>
  <si>
    <t>COPPIE -  Napolitano Pietro</t>
  </si>
  <si>
    <t>SINGOLI - Napolitano Pietro</t>
  </si>
  <si>
    <t>STAMM - Campana G. Manuel</t>
  </si>
  <si>
    <t>coppia1</t>
  </si>
  <si>
    <t>coppia2</t>
  </si>
  <si>
    <t>coppia3</t>
  </si>
  <si>
    <t>coppia4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</si>
</sst>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"/>
  </numFmts>
  <fonts count="62" x14ac:knownFonts="1">
    <font>
      <sz val="10"/>
      <name val="Arial"/>
    </font>
    <font>
      <sz val="10"/>
      <name val="Agency FB"/>
      <family val="2"/>
    </font>
    <font>
      <sz val="9"/>
      <name val="Agency FB"/>
      <family val="2"/>
    </font>
    <font>
      <sz val="10"/>
      <color indexed="10"/>
      <name val="Agency FB"/>
      <family val="2"/>
    </font>
    <font>
      <b/>
      <sz val="10"/>
      <name val="Agency FB"/>
      <family val="2"/>
    </font>
    <font>
      <b/>
      <sz val="10"/>
      <color indexed="10"/>
      <name val="Agency FB"/>
      <family val="2"/>
    </font>
    <font>
      <sz val="10"/>
      <name val="Arial"/>
      <family val="2"/>
    </font>
    <font>
      <sz val="12"/>
      <name val="Agency FB"/>
      <family val="2"/>
    </font>
    <font>
      <b/>
      <sz val="10"/>
      <name val="Arial"/>
      <family val="2"/>
    </font>
    <font>
      <sz val="14"/>
      <name val="Arial"/>
      <family val="2"/>
    </font>
    <font>
      <b/>
      <sz val="9"/>
      <name val="Agency FB"/>
      <family val="2"/>
    </font>
    <font>
      <b/>
      <sz val="8"/>
      <name val="Agency FB"/>
      <family val="2"/>
    </font>
    <font>
      <sz val="11"/>
      <name val="Agency FB"/>
      <family val="2"/>
    </font>
    <font>
      <b/>
      <sz val="11"/>
      <name val="Agency FB"/>
      <family val="2"/>
    </font>
    <font>
      <b/>
      <i/>
      <sz val="12"/>
      <name val="Agency FB"/>
      <family val="2"/>
    </font>
    <font>
      <b/>
      <i/>
      <sz val="18"/>
      <name val="Arial"/>
      <family val="2"/>
    </font>
    <font>
      <sz val="18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b/>
      <sz val="16"/>
      <name val="Arial"/>
      <family val="2"/>
    </font>
    <font>
      <i/>
      <sz val="16"/>
      <name val="Arial"/>
      <family val="2"/>
    </font>
    <font>
      <b/>
      <sz val="18"/>
      <name val="Arial"/>
      <family val="2"/>
    </font>
    <font>
      <b/>
      <sz val="9"/>
      <name val="Cambria"/>
      <family val="1"/>
    </font>
    <font>
      <b/>
      <sz val="11"/>
      <color rgb="FFFF0000"/>
      <name val="Agency FB"/>
      <family val="2"/>
    </font>
    <font>
      <b/>
      <sz val="10"/>
      <color theme="1"/>
      <name val="Agency FB"/>
      <family val="2"/>
    </font>
    <font>
      <sz val="10"/>
      <color rgb="FFFF0000"/>
      <name val="Agency FB"/>
      <family val="2"/>
    </font>
    <font>
      <sz val="11"/>
      <color theme="1"/>
      <name val="Agency FB"/>
      <family val="2"/>
    </font>
    <font>
      <b/>
      <sz val="14"/>
      <color rgb="FFFF0000"/>
      <name val="Agency FB"/>
      <family val="2"/>
    </font>
    <font>
      <b/>
      <sz val="36"/>
      <name val="Arial"/>
      <family val="2"/>
    </font>
    <font>
      <sz val="14"/>
      <name val="Agency FB"/>
      <family val="2"/>
    </font>
    <font>
      <b/>
      <sz val="12"/>
      <color rgb="FFFF0000"/>
      <name val="Agency FB"/>
      <family val="2"/>
    </font>
    <font>
      <b/>
      <i/>
      <sz val="16"/>
      <color theme="1"/>
      <name val="Agency FB"/>
      <family val="2"/>
    </font>
    <font>
      <b/>
      <sz val="14"/>
      <name val="Agency FB"/>
      <family val="2"/>
    </font>
    <font>
      <b/>
      <i/>
      <sz val="14"/>
      <name val="Arial"/>
      <family val="2"/>
    </font>
    <font>
      <b/>
      <sz val="14"/>
      <color theme="1"/>
      <name val="Agency FB"/>
      <family val="2"/>
    </font>
    <font>
      <b/>
      <sz val="14"/>
      <color indexed="10"/>
      <name val="Agency FB"/>
      <family val="2"/>
    </font>
    <font>
      <b/>
      <sz val="12"/>
      <color indexed="12"/>
      <name val="Agency FB"/>
      <family val="2"/>
    </font>
    <font>
      <b/>
      <sz val="16"/>
      <color rgb="FFFF0000"/>
      <name val="Agency FB"/>
      <family val="2"/>
    </font>
    <font>
      <sz val="12"/>
      <color theme="1"/>
      <name val="Agency FB"/>
      <family val="2"/>
    </font>
    <font>
      <sz val="12"/>
      <color theme="1"/>
      <name val="Arial"/>
      <family val="2"/>
    </font>
    <font>
      <sz val="16"/>
      <color theme="1"/>
      <name val="Agency FB"/>
      <family val="2"/>
    </font>
    <font>
      <b/>
      <sz val="12"/>
      <name val="Agency FB"/>
      <family val="2"/>
    </font>
    <font>
      <sz val="9"/>
      <color theme="1"/>
      <name val="Agency FB"/>
      <family val="2"/>
    </font>
    <font>
      <b/>
      <i/>
      <u/>
      <sz val="14"/>
      <name val="Arial"/>
      <family val="2"/>
    </font>
    <font>
      <b/>
      <i/>
      <sz val="18"/>
      <name val="Agency FB"/>
      <family val="2"/>
    </font>
    <font>
      <b/>
      <i/>
      <sz val="16"/>
      <name val="Agency FB"/>
      <family val="2"/>
    </font>
    <font>
      <b/>
      <i/>
      <sz val="11"/>
      <name val="Agency FB"/>
      <family val="2"/>
    </font>
    <font>
      <b/>
      <sz val="11"/>
      <name val="Arial"/>
      <family val="2"/>
    </font>
    <font>
      <b/>
      <sz val="11"/>
      <color indexed="10"/>
      <name val="Agency FB"/>
      <family val="2"/>
    </font>
    <font>
      <sz val="11"/>
      <color rgb="FFFF0000"/>
      <name val="Agency FB"/>
      <family val="2"/>
    </font>
    <font>
      <b/>
      <i/>
      <sz val="14"/>
      <color theme="1"/>
      <name val="Arial"/>
      <family val="2"/>
    </font>
    <font>
      <sz val="11"/>
      <name val="Arial"/>
      <family val="2"/>
    </font>
    <font>
      <sz val="11"/>
      <color indexed="10"/>
      <name val="Agency FB"/>
      <family val="2"/>
    </font>
    <font>
      <b/>
      <sz val="16"/>
      <color rgb="FFFF0000"/>
      <name val="Arial"/>
      <family val="2"/>
    </font>
    <font>
      <b/>
      <i/>
      <sz val="16"/>
      <name val="Arial"/>
      <family val="2"/>
    </font>
    <font>
      <b/>
      <sz val="11"/>
      <color theme="1"/>
      <name val="Agency FB"/>
      <family val="2"/>
    </font>
    <font>
      <b/>
      <sz val="14"/>
      <color rgb="FFFF0000"/>
      <name val="Arial"/>
      <family val="2"/>
    </font>
    <font>
      <sz val="14"/>
      <color theme="1"/>
      <name val="Agency FB"/>
      <family val="2"/>
    </font>
    <font>
      <sz val="14"/>
      <color theme="1"/>
      <name val="Arial"/>
      <family val="2"/>
    </font>
    <font>
      <b/>
      <sz val="18"/>
      <color rgb="FFFF0000"/>
      <name val="Agency FB"/>
      <family val="2"/>
    </font>
    <font>
      <sz val="8"/>
      <name val="Arial"/>
    </font>
    <font>
      <sz val="8"/>
      <name val="Arial"/>
      <family val="2"/>
    </font>
  </fonts>
  <fills count="21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5CEBFA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5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10" fillId="0" borderId="0" xfId="0" applyFont="1"/>
    <xf numFmtId="49" fontId="6" fillId="0" borderId="0" xfId="0" applyNumberFormat="1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0" fontId="23" fillId="0" borderId="0" xfId="0" applyFont="1" applyAlignment="1">
      <alignment horizontal="center"/>
    </xf>
    <xf numFmtId="0" fontId="24" fillId="0" borderId="1" xfId="0" applyFont="1" applyBorder="1" applyAlignment="1">
      <alignment horizontal="center"/>
    </xf>
    <xf numFmtId="0" fontId="1" fillId="0" borderId="0" xfId="0" applyFont="1"/>
    <xf numFmtId="164" fontId="10" fillId="0" borderId="0" xfId="0" applyNumberFormat="1" applyFont="1" applyAlignment="1">
      <alignment horizontal="center" vertical="center"/>
    </xf>
    <xf numFmtId="0" fontId="12" fillId="0" borderId="1" xfId="0" applyFon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9" fillId="6" borderId="15" xfId="0" applyFont="1" applyFill="1" applyBorder="1" applyAlignment="1">
      <alignment horizontal="center"/>
    </xf>
    <xf numFmtId="0" fontId="17" fillId="6" borderId="16" xfId="0" applyFont="1" applyFill="1" applyBorder="1" applyAlignment="1">
      <alignment horizontal="center"/>
    </xf>
    <xf numFmtId="0" fontId="17" fillId="6" borderId="17" xfId="0" applyFont="1" applyFill="1" applyBorder="1" applyAlignment="1">
      <alignment horizontal="center"/>
    </xf>
    <xf numFmtId="0" fontId="19" fillId="0" borderId="18" xfId="0" applyFont="1" applyBorder="1" applyAlignment="1">
      <alignment horizontal="center"/>
    </xf>
    <xf numFmtId="0" fontId="19" fillId="0" borderId="19" xfId="0" applyFont="1" applyBorder="1" applyAlignment="1">
      <alignment horizontal="center"/>
    </xf>
    <xf numFmtId="0" fontId="9" fillId="0" borderId="20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7" fillId="6" borderId="15" xfId="0" applyFont="1" applyFill="1" applyBorder="1" applyAlignment="1">
      <alignment horizontal="center"/>
    </xf>
    <xf numFmtId="0" fontId="9" fillId="5" borderId="20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5" fillId="0" borderId="1" xfId="0" applyFont="1" applyBorder="1" applyAlignment="1">
      <alignment horizontal="center"/>
    </xf>
    <xf numFmtId="0" fontId="25" fillId="0" borderId="1" xfId="0" applyFont="1" applyBorder="1" applyAlignment="1">
      <alignment horizontal="center" vertical="center"/>
    </xf>
    <xf numFmtId="0" fontId="25" fillId="0" borderId="0" xfId="0" applyFont="1" applyAlignment="1">
      <alignment horizontal="center"/>
    </xf>
    <xf numFmtId="0" fontId="17" fillId="0" borderId="3" xfId="0" applyFont="1" applyBorder="1" applyAlignment="1">
      <alignment horizontal="left"/>
    </xf>
    <xf numFmtId="0" fontId="17" fillId="0" borderId="27" xfId="0" applyFont="1" applyBorder="1" applyAlignment="1">
      <alignment horizontal="center"/>
    </xf>
    <xf numFmtId="0" fontId="17" fillId="0" borderId="5" xfId="0" applyFont="1" applyBorder="1" applyAlignment="1">
      <alignment horizontal="left"/>
    </xf>
    <xf numFmtId="0" fontId="17" fillId="0" borderId="20" xfId="0" applyFont="1" applyBorder="1" applyAlignment="1">
      <alignment horizontal="center"/>
    </xf>
    <xf numFmtId="0" fontId="17" fillId="0" borderId="28" xfId="0" applyFont="1" applyBorder="1" applyAlignment="1">
      <alignment horizontal="center"/>
    </xf>
    <xf numFmtId="0" fontId="9" fillId="5" borderId="19" xfId="0" applyFont="1" applyFill="1" applyBorder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19" fillId="0" borderId="21" xfId="0" applyFont="1" applyBorder="1" applyAlignment="1">
      <alignment horizontal="center"/>
    </xf>
    <xf numFmtId="0" fontId="17" fillId="0" borderId="22" xfId="0" applyFont="1" applyBorder="1" applyAlignment="1">
      <alignment horizontal="left"/>
    </xf>
    <xf numFmtId="0" fontId="17" fillId="0" borderId="23" xfId="0" applyFont="1" applyBorder="1" applyAlignment="1">
      <alignment horizontal="center"/>
    </xf>
    <xf numFmtId="0" fontId="19" fillId="0" borderId="29" xfId="0" applyFont="1" applyBorder="1" applyAlignment="1">
      <alignment horizontal="center"/>
    </xf>
    <xf numFmtId="0" fontId="17" fillId="0" borderId="4" xfId="0" applyFont="1" applyBorder="1" applyAlignment="1">
      <alignment horizontal="left"/>
    </xf>
    <xf numFmtId="0" fontId="17" fillId="0" borderId="35" xfId="0" applyFont="1" applyBorder="1" applyAlignment="1">
      <alignment horizont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4" fillId="0" borderId="0" xfId="0" applyFont="1" applyAlignment="1">
      <alignment horizontal="center"/>
    </xf>
    <xf numFmtId="0" fontId="4" fillId="6" borderId="4" xfId="0" applyFont="1" applyFill="1" applyBorder="1" applyAlignment="1">
      <alignment horizontal="center" vertical="center"/>
    </xf>
    <xf numFmtId="0" fontId="4" fillId="6" borderId="9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164" fontId="5" fillId="0" borderId="7" xfId="0" applyNumberFormat="1" applyFont="1" applyBorder="1" applyAlignment="1">
      <alignment horizontal="center" vertical="center"/>
    </xf>
    <xf numFmtId="0" fontId="2" fillId="0" borderId="6" xfId="0" applyFont="1" applyBorder="1"/>
    <xf numFmtId="0" fontId="1" fillId="0" borderId="12" xfId="0" applyFont="1" applyBorder="1" applyAlignment="1">
      <alignment horizontal="center"/>
    </xf>
    <xf numFmtId="0" fontId="3" fillId="0" borderId="12" xfId="0" applyFont="1" applyBorder="1" applyAlignment="1">
      <alignment horizontal="center" vertical="center"/>
    </xf>
    <xf numFmtId="0" fontId="1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19" xfId="0" applyFont="1" applyBorder="1" applyAlignment="1">
      <alignment vertical="center"/>
    </xf>
    <xf numFmtId="164" fontId="10" fillId="0" borderId="8" xfId="0" applyNumberFormat="1" applyFont="1" applyBorder="1" applyAlignment="1">
      <alignment horizontal="center" vertical="center"/>
    </xf>
    <xf numFmtId="49" fontId="8" fillId="3" borderId="12" xfId="0" applyNumberFormat="1" applyFont="1" applyFill="1" applyBorder="1" applyAlignment="1">
      <alignment horizontal="center" vertical="center"/>
    </xf>
    <xf numFmtId="0" fontId="1" fillId="12" borderId="12" xfId="0" applyFont="1" applyFill="1" applyBorder="1" applyAlignment="1">
      <alignment horizontal="center" vertical="center"/>
    </xf>
    <xf numFmtId="0" fontId="6" fillId="12" borderId="12" xfId="0" applyFont="1" applyFill="1" applyBorder="1" applyAlignment="1">
      <alignment horizontal="center" vertical="center"/>
    </xf>
    <xf numFmtId="49" fontId="6" fillId="3" borderId="12" xfId="0" applyNumberFormat="1" applyFont="1" applyFill="1" applyBorder="1" applyAlignment="1">
      <alignment horizontal="center"/>
    </xf>
    <xf numFmtId="49" fontId="12" fillId="12" borderId="12" xfId="0" applyNumberFormat="1" applyFont="1" applyFill="1" applyBorder="1" applyAlignment="1">
      <alignment horizontal="center" vertical="center"/>
    </xf>
    <xf numFmtId="49" fontId="1" fillId="12" borderId="12" xfId="0" applyNumberFormat="1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/>
    </xf>
    <xf numFmtId="0" fontId="12" fillId="12" borderId="12" xfId="0" applyFont="1" applyFill="1" applyBorder="1" applyAlignment="1">
      <alignment horizontal="center" vertical="center"/>
    </xf>
    <xf numFmtId="49" fontId="6" fillId="12" borderId="12" xfId="0" applyNumberFormat="1" applyFont="1" applyFill="1" applyBorder="1" applyAlignment="1">
      <alignment horizontal="center"/>
    </xf>
    <xf numFmtId="0" fontId="1" fillId="0" borderId="8" xfId="0" applyFont="1" applyBorder="1" applyAlignment="1">
      <alignment horizontal="center"/>
    </xf>
    <xf numFmtId="49" fontId="1" fillId="3" borderId="12" xfId="0" applyNumberFormat="1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9" fillId="0" borderId="5" xfId="0" applyFont="1" applyBorder="1" applyAlignment="1">
      <alignment horizontal="center" vertical="center"/>
    </xf>
    <xf numFmtId="0" fontId="1" fillId="5" borderId="14" xfId="0" applyFont="1" applyFill="1" applyBorder="1" applyAlignment="1">
      <alignment horizontal="center"/>
    </xf>
    <xf numFmtId="0" fontId="1" fillId="5" borderId="8" xfId="0" applyFont="1" applyFill="1" applyBorder="1" applyAlignment="1">
      <alignment horizontal="center"/>
    </xf>
    <xf numFmtId="0" fontId="2" fillId="5" borderId="12" xfId="0" applyFont="1" applyFill="1" applyBorder="1"/>
    <xf numFmtId="0" fontId="8" fillId="0" borderId="0" xfId="0" applyFont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6" fillId="12" borderId="12" xfId="0" applyFont="1" applyFill="1" applyBorder="1" applyAlignment="1" applyProtection="1">
      <alignment horizontal="center" vertical="center"/>
      <protection locked="0"/>
    </xf>
    <xf numFmtId="0" fontId="18" fillId="5" borderId="0" xfId="0" applyFont="1" applyFill="1" applyAlignment="1">
      <alignment horizontal="center"/>
    </xf>
    <xf numFmtId="0" fontId="33" fillId="0" borderId="37" xfId="0" applyFont="1" applyBorder="1" applyAlignment="1">
      <alignment horizontal="center" vertical="center"/>
    </xf>
    <xf numFmtId="0" fontId="33" fillId="0" borderId="22" xfId="0" applyFont="1" applyBorder="1" applyAlignment="1">
      <alignment horizontal="center" vertical="center"/>
    </xf>
    <xf numFmtId="49" fontId="34" fillId="0" borderId="22" xfId="0" applyNumberFormat="1" applyFont="1" applyBorder="1" applyAlignment="1">
      <alignment horizontal="center" vertical="center"/>
    </xf>
    <xf numFmtId="49" fontId="32" fillId="0" borderId="22" xfId="0" applyNumberFormat="1" applyFont="1" applyBorder="1" applyAlignment="1">
      <alignment horizontal="center" vertical="center"/>
    </xf>
    <xf numFmtId="0" fontId="32" fillId="0" borderId="22" xfId="0" applyFont="1" applyBorder="1" applyAlignment="1">
      <alignment horizontal="center" vertical="center"/>
    </xf>
    <xf numFmtId="0" fontId="35" fillId="0" borderId="22" xfId="0" applyFont="1" applyBorder="1" applyAlignment="1">
      <alignment horizontal="center" vertical="center"/>
    </xf>
    <xf numFmtId="164" fontId="27" fillId="0" borderId="38" xfId="0" applyNumberFormat="1" applyFont="1" applyBorder="1" applyAlignment="1">
      <alignment horizontal="center" vertical="center"/>
    </xf>
    <xf numFmtId="164" fontId="32" fillId="0" borderId="36" xfId="0" applyNumberFormat="1" applyFont="1" applyBorder="1" applyAlignment="1">
      <alignment horizontal="center" vertical="center"/>
    </xf>
    <xf numFmtId="0" fontId="32" fillId="0" borderId="0" xfId="0" applyFont="1"/>
    <xf numFmtId="0" fontId="32" fillId="0" borderId="0" xfId="0" applyFont="1" applyAlignment="1">
      <alignment horizontal="left"/>
    </xf>
    <xf numFmtId="0" fontId="26" fillId="15" borderId="41" xfId="0" applyFont="1" applyFill="1" applyBorder="1" applyAlignment="1">
      <alignment horizontal="center" vertical="center"/>
    </xf>
    <xf numFmtId="49" fontId="2" fillId="9" borderId="1" xfId="0" applyNumberFormat="1" applyFont="1" applyFill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6" fillId="0" borderId="42" xfId="0" applyFont="1" applyBorder="1" applyAlignment="1">
      <alignment horizontal="center" vertical="center"/>
    </xf>
    <xf numFmtId="0" fontId="12" fillId="0" borderId="43" xfId="0" applyFont="1" applyBorder="1" applyAlignment="1">
      <alignment horizontal="center"/>
    </xf>
    <xf numFmtId="0" fontId="26" fillId="15" borderId="1" xfId="0" applyFont="1" applyFill="1" applyBorder="1" applyAlignment="1">
      <alignment horizontal="center" vertical="center"/>
    </xf>
    <xf numFmtId="0" fontId="36" fillId="0" borderId="10" xfId="0" applyFont="1" applyBorder="1" applyAlignment="1">
      <alignment horizontal="center" vertical="center"/>
    </xf>
    <xf numFmtId="0" fontId="13" fillId="4" borderId="7" xfId="0" applyFont="1" applyFill="1" applyBorder="1" applyAlignment="1">
      <alignment horizontal="center" vertical="center"/>
    </xf>
    <xf numFmtId="0" fontId="12" fillId="0" borderId="45" xfId="0" applyFont="1" applyBorder="1" applyAlignment="1">
      <alignment horizontal="center"/>
    </xf>
    <xf numFmtId="0" fontId="12" fillId="0" borderId="3" xfId="0" applyFont="1" applyBorder="1" applyAlignment="1">
      <alignment horizontal="center" vertical="center"/>
    </xf>
    <xf numFmtId="0" fontId="36" fillId="0" borderId="2" xfId="0" applyFont="1" applyBorder="1" applyAlignment="1">
      <alignment horizontal="center" vertical="center"/>
    </xf>
    <xf numFmtId="0" fontId="13" fillId="5" borderId="45" xfId="0" applyFont="1" applyFill="1" applyBorder="1" applyAlignment="1">
      <alignment horizontal="center"/>
    </xf>
    <xf numFmtId="0" fontId="12" fillId="0" borderId="36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3" fillId="5" borderId="24" xfId="0" applyFont="1" applyFill="1" applyBorder="1" applyAlignment="1">
      <alignment horizontal="center"/>
    </xf>
    <xf numFmtId="49" fontId="42" fillId="0" borderId="0" xfId="0" applyNumberFormat="1" applyFont="1" applyAlignment="1">
      <alignment horizontal="center"/>
    </xf>
    <xf numFmtId="0" fontId="0" fillId="5" borderId="50" xfId="0" applyFill="1" applyBorder="1"/>
    <xf numFmtId="0" fontId="0" fillId="5" borderId="30" xfId="0" applyFill="1" applyBorder="1" applyAlignment="1">
      <alignment horizontal="center"/>
    </xf>
    <xf numFmtId="0" fontId="0" fillId="5" borderId="30" xfId="0" applyFill="1" applyBorder="1" applyAlignment="1">
      <alignment horizontal="left"/>
    </xf>
    <xf numFmtId="0" fontId="0" fillId="5" borderId="30" xfId="0" applyFill="1" applyBorder="1"/>
    <xf numFmtId="0" fontId="0" fillId="5" borderId="43" xfId="0" applyFill="1" applyBorder="1"/>
    <xf numFmtId="0" fontId="0" fillId="0" borderId="50" xfId="0" applyBorder="1"/>
    <xf numFmtId="0" fontId="0" fillId="0" borderId="30" xfId="0" applyBorder="1"/>
    <xf numFmtId="0" fontId="0" fillId="0" borderId="43" xfId="0" applyBorder="1"/>
    <xf numFmtId="0" fontId="0" fillId="5" borderId="51" xfId="0" applyFill="1" applyBorder="1"/>
    <xf numFmtId="0" fontId="0" fillId="5" borderId="0" xfId="0" applyFill="1"/>
    <xf numFmtId="0" fontId="43" fillId="8" borderId="0" xfId="0" applyFont="1" applyFill="1"/>
    <xf numFmtId="0" fontId="9" fillId="8" borderId="0" xfId="0" applyFont="1" applyFill="1"/>
    <xf numFmtId="0" fontId="9" fillId="8" borderId="45" xfId="0" applyFont="1" applyFill="1" applyBorder="1"/>
    <xf numFmtId="0" fontId="9" fillId="5" borderId="51" xfId="0" applyFont="1" applyFill="1" applyBorder="1" applyAlignment="1">
      <alignment horizontal="center" vertical="center"/>
    </xf>
    <xf numFmtId="0" fontId="9" fillId="5" borderId="0" xfId="0" applyFont="1" applyFill="1" applyAlignment="1">
      <alignment horizontal="center" vertical="center"/>
    </xf>
    <xf numFmtId="0" fontId="17" fillId="5" borderId="0" xfId="0" applyFont="1" applyFill="1" applyAlignment="1">
      <alignment horizontal="center" vertical="center"/>
    </xf>
    <xf numFmtId="0" fontId="33" fillId="9" borderId="25" xfId="0" applyFont="1" applyFill="1" applyBorder="1" applyAlignment="1">
      <alignment horizontal="center"/>
    </xf>
    <xf numFmtId="0" fontId="9" fillId="5" borderId="51" xfId="0" applyFont="1" applyFill="1" applyBorder="1"/>
    <xf numFmtId="0" fontId="9" fillId="5" borderId="0" xfId="0" applyFont="1" applyFill="1"/>
    <xf numFmtId="0" fontId="17" fillId="5" borderId="0" xfId="0" applyFont="1" applyFill="1" applyAlignment="1">
      <alignment horizontal="center"/>
    </xf>
    <xf numFmtId="0" fontId="9" fillId="5" borderId="45" xfId="0" applyFont="1" applyFill="1" applyBorder="1" applyAlignment="1">
      <alignment horizontal="center"/>
    </xf>
    <xf numFmtId="0" fontId="0" fillId="5" borderId="0" xfId="0" applyFill="1" applyAlignment="1">
      <alignment horizontal="center"/>
    </xf>
    <xf numFmtId="0" fontId="33" fillId="13" borderId="26" xfId="0" applyFont="1" applyFill="1" applyBorder="1"/>
    <xf numFmtId="0" fontId="9" fillId="13" borderId="25" xfId="0" applyFont="1" applyFill="1" applyBorder="1"/>
    <xf numFmtId="0" fontId="33" fillId="13" borderId="25" xfId="0" applyFont="1" applyFill="1" applyBorder="1"/>
    <xf numFmtId="0" fontId="33" fillId="13" borderId="25" xfId="0" applyFont="1" applyFill="1" applyBorder="1" applyAlignment="1">
      <alignment horizontal="center"/>
    </xf>
    <xf numFmtId="0" fontId="20" fillId="5" borderId="30" xfId="0" applyFont="1" applyFill="1" applyBorder="1" applyAlignment="1">
      <alignment horizontal="center"/>
    </xf>
    <xf numFmtId="0" fontId="9" fillId="5" borderId="30" xfId="0" applyFont="1" applyFill="1" applyBorder="1" applyAlignment="1">
      <alignment horizontal="left"/>
    </xf>
    <xf numFmtId="0" fontId="9" fillId="5" borderId="30" xfId="0" applyFont="1" applyFill="1" applyBorder="1" applyAlignment="1">
      <alignment horizontal="center"/>
    </xf>
    <xf numFmtId="0" fontId="0" fillId="5" borderId="0" xfId="0" applyFill="1" applyAlignment="1">
      <alignment horizontal="left"/>
    </xf>
    <xf numFmtId="0" fontId="0" fillId="5" borderId="45" xfId="0" applyFill="1" applyBorder="1"/>
    <xf numFmtId="0" fontId="33" fillId="6" borderId="25" xfId="0" applyFont="1" applyFill="1" applyBorder="1" applyAlignment="1">
      <alignment horizontal="center"/>
    </xf>
    <xf numFmtId="0" fontId="9" fillId="0" borderId="0" xfId="0" applyFont="1" applyAlignment="1">
      <alignment vertical="center"/>
    </xf>
    <xf numFmtId="0" fontId="17" fillId="7" borderId="24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9" fillId="5" borderId="43" xfId="0" applyFont="1" applyFill="1" applyBorder="1" applyAlignment="1">
      <alignment horizontal="center" vertical="center"/>
    </xf>
    <xf numFmtId="0" fontId="33" fillId="5" borderId="51" xfId="0" applyFont="1" applyFill="1" applyBorder="1"/>
    <xf numFmtId="0" fontId="33" fillId="5" borderId="0" xfId="0" applyFont="1" applyFill="1"/>
    <xf numFmtId="0" fontId="9" fillId="5" borderId="0" xfId="0" applyFont="1" applyFill="1" applyAlignment="1">
      <alignment horizontal="center"/>
    </xf>
    <xf numFmtId="0" fontId="33" fillId="17" borderId="51" xfId="0" applyFont="1" applyFill="1" applyBorder="1"/>
    <xf numFmtId="0" fontId="43" fillId="17" borderId="0" xfId="0" applyFont="1" applyFill="1"/>
    <xf numFmtId="0" fontId="9" fillId="17" borderId="0" xfId="0" applyFont="1" applyFill="1"/>
    <xf numFmtId="0" fontId="9" fillId="17" borderId="45" xfId="0" applyFont="1" applyFill="1" applyBorder="1"/>
    <xf numFmtId="0" fontId="0" fillId="5" borderId="52" xfId="0" applyFill="1" applyBorder="1"/>
    <xf numFmtId="0" fontId="0" fillId="5" borderId="36" xfId="0" applyFill="1" applyBorder="1"/>
    <xf numFmtId="0" fontId="0" fillId="5" borderId="24" xfId="0" applyFill="1" applyBorder="1"/>
    <xf numFmtId="0" fontId="46" fillId="0" borderId="53" xfId="0" applyFont="1" applyBorder="1" applyAlignment="1">
      <alignment horizontal="center" vertical="center"/>
    </xf>
    <xf numFmtId="49" fontId="47" fillId="5" borderId="53" xfId="0" applyNumberFormat="1" applyFont="1" applyFill="1" applyBorder="1" applyAlignment="1">
      <alignment horizontal="center" vertical="center"/>
    </xf>
    <xf numFmtId="0" fontId="13" fillId="0" borderId="53" xfId="0" applyFont="1" applyBorder="1" applyAlignment="1">
      <alignment horizontal="center" vertical="center"/>
    </xf>
    <xf numFmtId="0" fontId="23" fillId="0" borderId="53" xfId="0" applyFont="1" applyBorder="1" applyAlignment="1">
      <alignment horizontal="center" vertical="center"/>
    </xf>
    <xf numFmtId="0" fontId="13" fillId="5" borderId="53" xfId="0" applyFont="1" applyFill="1" applyBorder="1" applyAlignment="1">
      <alignment horizontal="center" vertical="center"/>
    </xf>
    <xf numFmtId="164" fontId="48" fillId="0" borderId="53" xfId="0" applyNumberFormat="1" applyFont="1" applyBorder="1" applyAlignment="1">
      <alignment horizontal="center" vertical="center"/>
    </xf>
    <xf numFmtId="164" fontId="13" fillId="0" borderId="36" xfId="0" applyNumberFormat="1" applyFont="1" applyBorder="1" applyAlignment="1">
      <alignment horizontal="center" vertical="center"/>
    </xf>
    <xf numFmtId="0" fontId="7" fillId="0" borderId="7" xfId="0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49" fontId="12" fillId="9" borderId="7" xfId="0" applyNumberFormat="1" applyFont="1" applyFill="1" applyBorder="1" applyAlignment="1">
      <alignment horizontal="center"/>
    </xf>
    <xf numFmtId="0" fontId="12" fillId="0" borderId="7" xfId="0" applyFont="1" applyBorder="1" applyAlignment="1">
      <alignment horizontal="center" vertical="center"/>
    </xf>
    <xf numFmtId="0" fontId="49" fillId="0" borderId="7" xfId="0" applyFont="1" applyBorder="1" applyAlignment="1">
      <alignment horizontal="center" vertical="center"/>
    </xf>
    <xf numFmtId="0" fontId="41" fillId="15" borderId="7" xfId="0" applyFont="1" applyFill="1" applyBorder="1" applyAlignment="1">
      <alignment horizontal="center" vertical="center"/>
    </xf>
    <xf numFmtId="0" fontId="30" fillId="0" borderId="7" xfId="0" applyFont="1" applyBorder="1" applyAlignment="1">
      <alignment horizontal="center"/>
    </xf>
    <xf numFmtId="0" fontId="38" fillId="0" borderId="7" xfId="0" applyFont="1" applyBorder="1" applyAlignment="1">
      <alignment horizontal="center"/>
    </xf>
    <xf numFmtId="0" fontId="50" fillId="0" borderId="14" xfId="0" applyFont="1" applyBorder="1" applyAlignment="1">
      <alignment horizontal="center" vertical="center"/>
    </xf>
    <xf numFmtId="0" fontId="50" fillId="0" borderId="4" xfId="0" applyFont="1" applyBorder="1" applyAlignment="1">
      <alignment horizontal="center" vertical="center"/>
    </xf>
    <xf numFmtId="49" fontId="34" fillId="0" borderId="4" xfId="0" applyNumberFormat="1" applyFont="1" applyBorder="1" applyAlignment="1">
      <alignment horizontal="center" vertical="center"/>
    </xf>
    <xf numFmtId="0" fontId="34" fillId="0" borderId="4" xfId="0" applyFont="1" applyBorder="1" applyAlignment="1">
      <alignment horizontal="center" vertical="center"/>
    </xf>
    <xf numFmtId="164" fontId="34" fillId="0" borderId="9" xfId="0" applyNumberFormat="1" applyFont="1" applyBorder="1" applyAlignment="1">
      <alignment horizontal="center" vertical="center"/>
    </xf>
    <xf numFmtId="164" fontId="34" fillId="0" borderId="0" xfId="0" applyNumberFormat="1" applyFont="1" applyAlignment="1">
      <alignment horizontal="center" vertical="center"/>
    </xf>
    <xf numFmtId="0" fontId="34" fillId="0" borderId="0" xfId="0" applyFont="1"/>
    <xf numFmtId="0" fontId="51" fillId="15" borderId="41" xfId="0" applyFont="1" applyFill="1" applyBorder="1" applyAlignment="1">
      <alignment horizontal="center" vertical="center"/>
    </xf>
    <xf numFmtId="49" fontId="12" fillId="9" borderId="1" xfId="0" applyNumberFormat="1" applyFont="1" applyFill="1" applyBorder="1" applyAlignment="1">
      <alignment horizontal="center" vertical="center"/>
    </xf>
    <xf numFmtId="0" fontId="52" fillId="0" borderId="30" xfId="0" applyFont="1" applyBorder="1" applyAlignment="1">
      <alignment horizontal="center" vertical="center"/>
    </xf>
    <xf numFmtId="0" fontId="36" fillId="0" borderId="40" xfId="0" applyFont="1" applyBorder="1" applyAlignment="1">
      <alignment horizontal="center" vertical="center"/>
    </xf>
    <xf numFmtId="0" fontId="12" fillId="0" borderId="54" xfId="0" applyFont="1" applyBorder="1" applyAlignment="1">
      <alignment horizontal="center"/>
    </xf>
    <xf numFmtId="0" fontId="13" fillId="0" borderId="43" xfId="0" applyFont="1" applyBorder="1" applyAlignment="1">
      <alignment horizontal="center"/>
    </xf>
    <xf numFmtId="0" fontId="51" fillId="15" borderId="53" xfId="0" applyFont="1" applyFill="1" applyBorder="1" applyAlignment="1">
      <alignment horizontal="center" vertical="center"/>
    </xf>
    <xf numFmtId="49" fontId="12" fillId="9" borderId="53" xfId="0" applyNumberFormat="1" applyFont="1" applyFill="1" applyBorder="1" applyAlignment="1">
      <alignment horizontal="center" vertical="center"/>
    </xf>
    <xf numFmtId="0" fontId="52" fillId="0" borderId="36" xfId="0" applyFont="1" applyBorder="1" applyAlignment="1">
      <alignment horizontal="center" vertical="center"/>
    </xf>
    <xf numFmtId="0" fontId="36" fillId="0" borderId="47" xfId="0" applyFont="1" applyBorder="1" applyAlignment="1">
      <alignment horizontal="center" vertical="center"/>
    </xf>
    <xf numFmtId="0" fontId="12" fillId="0" borderId="37" xfId="0" applyFont="1" applyBorder="1" applyAlignment="1">
      <alignment horizontal="center"/>
    </xf>
    <xf numFmtId="0" fontId="13" fillId="0" borderId="24" xfId="0" applyFont="1" applyBorder="1" applyAlignment="1">
      <alignment horizontal="center"/>
    </xf>
    <xf numFmtId="164" fontId="13" fillId="0" borderId="36" xfId="0" applyNumberFormat="1" applyFont="1" applyBorder="1" applyAlignment="1">
      <alignment horizontal="left" vertical="center"/>
    </xf>
    <xf numFmtId="0" fontId="2" fillId="5" borderId="0" xfId="0" applyFont="1" applyFill="1"/>
    <xf numFmtId="0" fontId="1" fillId="0" borderId="11" xfId="0" applyFont="1" applyBorder="1" applyAlignment="1">
      <alignment horizontal="center"/>
    </xf>
    <xf numFmtId="0" fontId="33" fillId="6" borderId="26" xfId="0" applyFont="1" applyFill="1" applyBorder="1"/>
    <xf numFmtId="0" fontId="33" fillId="6" borderId="25" xfId="0" applyFont="1" applyFill="1" applyBorder="1"/>
    <xf numFmtId="0" fontId="33" fillId="6" borderId="34" xfId="0" applyFont="1" applyFill="1" applyBorder="1" applyAlignment="1">
      <alignment horizontal="center"/>
    </xf>
    <xf numFmtId="0" fontId="33" fillId="20" borderId="25" xfId="0" applyFont="1" applyFill="1" applyBorder="1" applyAlignment="1">
      <alignment horizontal="center"/>
    </xf>
    <xf numFmtId="0" fontId="54" fillId="8" borderId="51" xfId="0" applyFont="1" applyFill="1" applyBorder="1"/>
    <xf numFmtId="0" fontId="11" fillId="4" borderId="40" xfId="0" applyFont="1" applyFill="1" applyBorder="1"/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18" borderId="9" xfId="0" applyFont="1" applyFill="1" applyBorder="1" applyAlignment="1">
      <alignment horizontal="center" vertical="center"/>
    </xf>
    <xf numFmtId="0" fontId="4" fillId="19" borderId="9" xfId="0" applyFont="1" applyFill="1" applyBorder="1" applyAlignment="1">
      <alignment horizontal="center" vertical="center"/>
    </xf>
    <xf numFmtId="0" fontId="13" fillId="18" borderId="2" xfId="0" applyFont="1" applyFill="1" applyBorder="1" applyAlignment="1">
      <alignment horizontal="center" vertical="center"/>
    </xf>
    <xf numFmtId="0" fontId="13" fillId="19" borderId="2" xfId="0" applyFont="1" applyFill="1" applyBorder="1" applyAlignment="1">
      <alignment horizontal="center" vertical="center"/>
    </xf>
    <xf numFmtId="164" fontId="4" fillId="0" borderId="8" xfId="0" applyNumberFormat="1" applyFont="1" applyBorder="1" applyAlignment="1">
      <alignment horizontal="center" vertical="center"/>
    </xf>
    <xf numFmtId="49" fontId="8" fillId="3" borderId="38" xfId="0" applyNumberFormat="1" applyFont="1" applyFill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5" fillId="0" borderId="53" xfId="0" applyFont="1" applyBorder="1" applyAlignment="1">
      <alignment horizontal="center" vertical="center"/>
    </xf>
    <xf numFmtId="0" fontId="4" fillId="2" borderId="53" xfId="0" applyFont="1" applyFill="1" applyBorder="1" applyAlignment="1">
      <alignment horizontal="center" vertical="center"/>
    </xf>
    <xf numFmtId="164" fontId="5" fillId="0" borderId="53" xfId="0" applyNumberFormat="1" applyFont="1" applyBorder="1" applyAlignment="1">
      <alignment horizontal="center" vertical="center"/>
    </xf>
    <xf numFmtId="164" fontId="4" fillId="0" borderId="38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/>
    </xf>
    <xf numFmtId="0" fontId="12" fillId="0" borderId="8" xfId="0" applyFont="1" applyBorder="1" applyAlignment="1">
      <alignment horizontal="center"/>
    </xf>
    <xf numFmtId="0" fontId="13" fillId="2" borderId="7" xfId="0" applyFont="1" applyFill="1" applyBorder="1" applyAlignment="1">
      <alignment horizontal="center" vertical="center"/>
    </xf>
    <xf numFmtId="0" fontId="13" fillId="0" borderId="7" xfId="0" applyFont="1" applyBorder="1" applyAlignment="1">
      <alignment horizontal="center"/>
    </xf>
    <xf numFmtId="0" fontId="12" fillId="0" borderId="0" xfId="0" applyFont="1"/>
    <xf numFmtId="0" fontId="51" fillId="12" borderId="12" xfId="0" applyFont="1" applyFill="1" applyBorder="1" applyAlignment="1" applyProtection="1">
      <alignment horizontal="center" vertical="center"/>
      <protection locked="0"/>
    </xf>
    <xf numFmtId="0" fontId="12" fillId="0" borderId="1" xfId="0" applyFont="1" applyBorder="1" applyAlignment="1" applyProtection="1">
      <alignment horizontal="center" vertical="center"/>
      <protection locked="0"/>
    </xf>
    <xf numFmtId="0" fontId="52" fillId="0" borderId="1" xfId="0" applyFont="1" applyBorder="1" applyAlignment="1" applyProtection="1">
      <alignment horizontal="center" vertical="center"/>
      <protection locked="0"/>
    </xf>
    <xf numFmtId="0" fontId="13" fillId="2" borderId="1" xfId="0" applyFont="1" applyFill="1" applyBorder="1" applyAlignment="1">
      <alignment horizontal="center" vertical="center"/>
    </xf>
    <xf numFmtId="0" fontId="12" fillId="5" borderId="5" xfId="0" applyFont="1" applyFill="1" applyBorder="1" applyAlignment="1">
      <alignment horizontal="center"/>
    </xf>
    <xf numFmtId="0" fontId="41" fillId="5" borderId="12" xfId="0" applyFont="1" applyFill="1" applyBorder="1" applyAlignment="1">
      <alignment horizontal="center"/>
    </xf>
    <xf numFmtId="49" fontId="51" fillId="3" borderId="12" xfId="0" applyNumberFormat="1" applyFont="1" applyFill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0" fontId="52" fillId="0" borderId="1" xfId="0" applyFont="1" applyBorder="1" applyAlignment="1">
      <alignment horizontal="center" vertical="center"/>
    </xf>
    <xf numFmtId="0" fontId="41" fillId="5" borderId="12" xfId="0" quotePrefix="1" applyFont="1" applyFill="1" applyBorder="1" applyAlignment="1">
      <alignment horizontal="center"/>
    </xf>
    <xf numFmtId="0" fontId="51" fillId="12" borderId="12" xfId="0" applyFont="1" applyFill="1" applyBorder="1" applyAlignment="1">
      <alignment horizontal="center" vertical="center"/>
    </xf>
    <xf numFmtId="0" fontId="55" fillId="0" borderId="1" xfId="0" applyFont="1" applyBorder="1" applyAlignment="1">
      <alignment horizontal="center"/>
    </xf>
    <xf numFmtId="0" fontId="7" fillId="0" borderId="0" xfId="0" applyFont="1"/>
    <xf numFmtId="0" fontId="13" fillId="0" borderId="1" xfId="0" applyFont="1" applyBorder="1" applyAlignment="1">
      <alignment horizontal="center"/>
    </xf>
    <xf numFmtId="0" fontId="49" fillId="0" borderId="1" xfId="0" applyFont="1" applyBorder="1" applyAlignment="1">
      <alignment horizontal="center" vertical="center"/>
    </xf>
    <xf numFmtId="0" fontId="49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49" fontId="12" fillId="9" borderId="1" xfId="0" applyNumberFormat="1" applyFont="1" applyFill="1" applyBorder="1" applyAlignment="1">
      <alignment horizontal="center"/>
    </xf>
    <xf numFmtId="0" fontId="41" fillId="15" borderId="1" xfId="0" applyFont="1" applyFill="1" applyBorder="1" applyAlignment="1">
      <alignment horizontal="center" vertical="center"/>
    </xf>
    <xf numFmtId="0" fontId="6" fillId="12" borderId="2" xfId="0" applyFont="1" applyFill="1" applyBorder="1" applyAlignment="1" applyProtection="1">
      <alignment horizontal="center" vertical="center"/>
      <protection locked="0"/>
    </xf>
    <xf numFmtId="0" fontId="27" fillId="0" borderId="7" xfId="0" applyFont="1" applyBorder="1" applyAlignment="1">
      <alignment horizontal="center"/>
    </xf>
    <xf numFmtId="0" fontId="9" fillId="5" borderId="30" xfId="0" applyFont="1" applyFill="1" applyBorder="1" applyAlignment="1">
      <alignment horizontal="center" vertical="center"/>
    </xf>
    <xf numFmtId="0" fontId="0" fillId="5" borderId="30" xfId="0" applyFill="1" applyBorder="1" applyAlignment="1">
      <alignment horizontal="center" vertical="center"/>
    </xf>
    <xf numFmtId="0" fontId="0" fillId="0" borderId="36" xfId="0" applyBorder="1"/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41" fillId="0" borderId="0" xfId="0" applyFont="1" applyAlignment="1">
      <alignment horizontal="center"/>
    </xf>
    <xf numFmtId="0" fontId="41" fillId="0" borderId="0" xfId="0" quotePrefix="1" applyFont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 vertical="center" wrapText="1"/>
    </xf>
    <xf numFmtId="49" fontId="2" fillId="9" borderId="8" xfId="0" applyNumberFormat="1" applyFont="1" applyFill="1" applyBorder="1" applyAlignment="1">
      <alignment horizontal="center" vertical="center"/>
    </xf>
    <xf numFmtId="0" fontId="49" fillId="0" borderId="0" xfId="0" applyFont="1" applyAlignment="1">
      <alignment horizontal="center" vertical="center"/>
    </xf>
    <xf numFmtId="0" fontId="12" fillId="0" borderId="37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49" fillId="0" borderId="3" xfId="0" applyFont="1" applyBorder="1" applyAlignment="1">
      <alignment horizontal="center" vertical="center"/>
    </xf>
    <xf numFmtId="0" fontId="6" fillId="0" borderId="0" xfId="0" applyFont="1"/>
    <xf numFmtId="0" fontId="51" fillId="12" borderId="2" xfId="0" applyFont="1" applyFill="1" applyBorder="1" applyAlignment="1">
      <alignment horizontal="center" vertical="center"/>
    </xf>
    <xf numFmtId="0" fontId="52" fillId="0" borderId="7" xfId="0" applyFont="1" applyBorder="1" applyAlignment="1">
      <alignment horizontal="center" vertical="center"/>
    </xf>
    <xf numFmtId="49" fontId="51" fillId="3" borderId="2" xfId="0" applyNumberFormat="1" applyFont="1" applyFill="1" applyBorder="1" applyAlignment="1">
      <alignment horizontal="center"/>
    </xf>
    <xf numFmtId="0" fontId="45" fillId="8" borderId="0" xfId="0" applyFont="1" applyFill="1"/>
    <xf numFmtId="0" fontId="15" fillId="8" borderId="31" xfId="0" applyFont="1" applyFill="1" applyBorder="1" applyAlignment="1">
      <alignment horizontal="center"/>
    </xf>
    <xf numFmtId="0" fontId="15" fillId="8" borderId="32" xfId="0" applyFont="1" applyFill="1" applyBorder="1" applyAlignment="1">
      <alignment horizontal="center"/>
    </xf>
    <xf numFmtId="0" fontId="15" fillId="8" borderId="33" xfId="0" applyFont="1" applyFill="1" applyBorder="1" applyAlignment="1">
      <alignment horizontal="center"/>
    </xf>
    <xf numFmtId="0" fontId="21" fillId="8" borderId="31" xfId="0" applyFont="1" applyFill="1" applyBorder="1" applyAlignment="1">
      <alignment horizontal="center" vertical="center"/>
    </xf>
    <xf numFmtId="0" fontId="21" fillId="8" borderId="32" xfId="0" applyFont="1" applyFill="1" applyBorder="1" applyAlignment="1">
      <alignment horizontal="center" vertical="center"/>
    </xf>
    <xf numFmtId="0" fontId="21" fillId="8" borderId="33" xfId="0" applyFont="1" applyFill="1" applyBorder="1" applyAlignment="1">
      <alignment horizontal="center" vertical="center"/>
    </xf>
    <xf numFmtId="0" fontId="9" fillId="7" borderId="21" xfId="0" applyFont="1" applyFill="1" applyBorder="1" applyAlignment="1">
      <alignment horizontal="center" vertical="center"/>
    </xf>
    <xf numFmtId="0" fontId="9" fillId="7" borderId="22" xfId="0" applyFont="1" applyFill="1" applyBorder="1" applyAlignment="1">
      <alignment horizontal="center" vertical="center"/>
    </xf>
    <xf numFmtId="0" fontId="18" fillId="5" borderId="0" xfId="0" applyFont="1" applyFill="1" applyAlignment="1">
      <alignment horizontal="center"/>
    </xf>
    <xf numFmtId="0" fontId="0" fillId="5" borderId="45" xfId="0" applyFill="1" applyBorder="1" applyAlignment="1">
      <alignment horizontal="center"/>
    </xf>
    <xf numFmtId="0" fontId="28" fillId="0" borderId="0" xfId="0" applyFont="1" applyAlignment="1">
      <alignment horizontal="center"/>
    </xf>
    <xf numFmtId="0" fontId="33" fillId="6" borderId="25" xfId="0" applyFont="1" applyFill="1" applyBorder="1" applyAlignment="1">
      <alignment horizontal="center"/>
    </xf>
    <xf numFmtId="0" fontId="33" fillId="6" borderId="34" xfId="0" applyFont="1" applyFill="1" applyBorder="1" applyAlignment="1">
      <alignment horizontal="center"/>
    </xf>
    <xf numFmtId="0" fontId="33" fillId="6" borderId="26" xfId="0" applyFont="1" applyFill="1" applyBorder="1"/>
    <xf numFmtId="0" fontId="33" fillId="6" borderId="25" xfId="0" applyFont="1" applyFill="1" applyBorder="1"/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3" fillId="13" borderId="25" xfId="0" applyFont="1" applyFill="1" applyBorder="1" applyAlignment="1">
      <alignment horizontal="center"/>
    </xf>
    <xf numFmtId="0" fontId="0" fillId="0" borderId="34" xfId="0" applyBorder="1" applyAlignment="1">
      <alignment horizontal="center"/>
    </xf>
    <xf numFmtId="0" fontId="17" fillId="5" borderId="0" xfId="0" applyFont="1" applyFill="1" applyAlignment="1">
      <alignment horizontal="center" vertical="center"/>
    </xf>
    <xf numFmtId="0" fontId="9" fillId="5" borderId="45" xfId="0" applyFont="1" applyFill="1" applyBorder="1" applyAlignment="1">
      <alignment horizontal="center" vertical="center"/>
    </xf>
    <xf numFmtId="0" fontId="33" fillId="9" borderId="26" xfId="0" applyFont="1" applyFill="1" applyBorder="1"/>
    <xf numFmtId="0" fontId="33" fillId="9" borderId="25" xfId="0" applyFont="1" applyFill="1" applyBorder="1"/>
    <xf numFmtId="0" fontId="33" fillId="9" borderId="25" xfId="0" applyFont="1" applyFill="1" applyBorder="1" applyAlignment="1">
      <alignment horizontal="center"/>
    </xf>
    <xf numFmtId="0" fontId="33" fillId="9" borderId="34" xfId="0" applyFont="1" applyFill="1" applyBorder="1" applyAlignment="1">
      <alignment horizontal="center"/>
    </xf>
    <xf numFmtId="0" fontId="15" fillId="8" borderId="26" xfId="0" applyFont="1" applyFill="1" applyBorder="1" applyAlignment="1">
      <alignment horizontal="center"/>
    </xf>
    <xf numFmtId="0" fontId="16" fillId="0" borderId="25" xfId="0" applyFont="1" applyBorder="1" applyAlignment="1">
      <alignment horizontal="center"/>
    </xf>
    <xf numFmtId="0" fontId="16" fillId="0" borderId="34" xfId="0" applyFont="1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33" xfId="0" applyBorder="1" applyAlignment="1">
      <alignment horizontal="center"/>
    </xf>
    <xf numFmtId="0" fontId="33" fillId="20" borderId="25" xfId="0" applyFont="1" applyFill="1" applyBorder="1" applyAlignment="1">
      <alignment horizontal="center"/>
    </xf>
    <xf numFmtId="0" fontId="33" fillId="20" borderId="34" xfId="0" applyFont="1" applyFill="1" applyBorder="1" applyAlignment="1">
      <alignment horizontal="center"/>
    </xf>
    <xf numFmtId="0" fontId="33" fillId="20" borderId="26" xfId="0" applyFont="1" applyFill="1" applyBorder="1"/>
    <xf numFmtId="0" fontId="33" fillId="20" borderId="25" xfId="0" applyFont="1" applyFill="1" applyBorder="1"/>
    <xf numFmtId="0" fontId="0" fillId="5" borderId="0" xfId="0" applyFill="1" applyAlignment="1">
      <alignment horizontal="center"/>
    </xf>
    <xf numFmtId="0" fontId="17" fillId="5" borderId="26" xfId="0" applyFont="1" applyFill="1" applyBorder="1" applyAlignment="1">
      <alignment horizontal="center" vertical="center" wrapText="1"/>
    </xf>
    <xf numFmtId="0" fontId="17" fillId="5" borderId="25" xfId="0" applyFont="1" applyFill="1" applyBorder="1" applyAlignment="1">
      <alignment horizontal="center" vertical="center" wrapText="1"/>
    </xf>
    <xf numFmtId="0" fontId="17" fillId="5" borderId="34" xfId="0" applyFont="1" applyFill="1" applyBorder="1" applyAlignment="1">
      <alignment horizontal="center" vertical="center" wrapText="1"/>
    </xf>
    <xf numFmtId="0" fontId="31" fillId="8" borderId="0" xfId="0" applyFont="1" applyFill="1" applyAlignment="1">
      <alignment horizontal="center"/>
    </xf>
    <xf numFmtId="0" fontId="29" fillId="0" borderId="39" xfId="0" applyFont="1" applyBorder="1" applyAlignment="1">
      <alignment horizontal="center" vertical="center" wrapText="1"/>
    </xf>
    <xf numFmtId="0" fontId="29" fillId="0" borderId="44" xfId="0" applyFont="1" applyBorder="1" applyAlignment="1">
      <alignment horizontal="center" vertical="center" wrapText="1"/>
    </xf>
    <xf numFmtId="0" fontId="9" fillId="0" borderId="46" xfId="0" applyFont="1" applyBorder="1" applyAlignment="1">
      <alignment horizontal="center" vertical="center" wrapText="1"/>
    </xf>
    <xf numFmtId="0" fontId="7" fillId="0" borderId="40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59" fillId="4" borderId="40" xfId="0" applyFont="1" applyFill="1" applyBorder="1" applyAlignment="1">
      <alignment horizontal="center" vertical="center"/>
    </xf>
    <xf numFmtId="0" fontId="59" fillId="4" borderId="7" xfId="0" applyFont="1" applyFill="1" applyBorder="1" applyAlignment="1">
      <alignment horizontal="center" vertical="center"/>
    </xf>
    <xf numFmtId="0" fontId="32" fillId="16" borderId="14" xfId="0" applyFont="1" applyFill="1" applyBorder="1" applyAlignment="1">
      <alignment horizontal="center" vertical="center"/>
    </xf>
    <xf numFmtId="0" fontId="32" fillId="16" borderId="9" xfId="0" applyFont="1" applyFill="1" applyBorder="1" applyAlignment="1">
      <alignment horizontal="center" vertical="center"/>
    </xf>
    <xf numFmtId="0" fontId="32" fillId="16" borderId="11" xfId="0" applyFont="1" applyFill="1" applyBorder="1" applyAlignment="1">
      <alignment horizontal="center" vertical="center"/>
    </xf>
    <xf numFmtId="0" fontId="32" fillId="16" borderId="10" xfId="0" applyFont="1" applyFill="1" applyBorder="1" applyAlignment="1">
      <alignment horizontal="center" vertical="center"/>
    </xf>
    <xf numFmtId="0" fontId="32" fillId="16" borderId="48" xfId="0" applyFont="1" applyFill="1" applyBorder="1" applyAlignment="1">
      <alignment horizontal="center" vertical="center"/>
    </xf>
    <xf numFmtId="0" fontId="32" fillId="16" borderId="49" xfId="0" applyFont="1" applyFill="1" applyBorder="1" applyAlignment="1">
      <alignment horizontal="center" vertical="center"/>
    </xf>
    <xf numFmtId="0" fontId="38" fillId="9" borderId="8" xfId="0" applyFont="1" applyFill="1" applyBorder="1" applyAlignment="1">
      <alignment horizontal="center" vertical="center"/>
    </xf>
    <xf numFmtId="0" fontId="39" fillId="9" borderId="12" xfId="0" applyFont="1" applyFill="1" applyBorder="1" applyAlignment="1">
      <alignment horizontal="center" vertical="center"/>
    </xf>
    <xf numFmtId="0" fontId="44" fillId="8" borderId="0" xfId="0" applyFont="1" applyFill="1" applyAlignment="1">
      <alignment horizontal="center"/>
    </xf>
    <xf numFmtId="0" fontId="29" fillId="4" borderId="40" xfId="0" applyFont="1" applyFill="1" applyBorder="1" applyAlignment="1">
      <alignment horizontal="center" vertical="center"/>
    </xf>
    <xf numFmtId="0" fontId="29" fillId="4" borderId="47" xfId="0" applyFont="1" applyFill="1" applyBorder="1" applyAlignment="1">
      <alignment horizontal="center" vertical="center"/>
    </xf>
    <xf numFmtId="0" fontId="7" fillId="4" borderId="40" xfId="0" applyFont="1" applyFill="1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17" fillId="15" borderId="40" xfId="0" applyFont="1" applyFill="1" applyBorder="1" applyAlignment="1">
      <alignment horizontal="center" vertical="center"/>
    </xf>
    <xf numFmtId="0" fontId="17" fillId="15" borderId="47" xfId="0" applyFont="1" applyFill="1" applyBorder="1" applyAlignment="1">
      <alignment horizontal="center" vertical="center"/>
    </xf>
    <xf numFmtId="0" fontId="45" fillId="8" borderId="0" xfId="0" applyFont="1" applyFill="1" applyAlignment="1">
      <alignment horizontal="center"/>
    </xf>
    <xf numFmtId="0" fontId="37" fillId="0" borderId="40" xfId="0" applyFont="1" applyBorder="1" applyAlignment="1">
      <alignment horizontal="center" vertical="center"/>
    </xf>
    <xf numFmtId="0" fontId="53" fillId="0" borderId="47" xfId="0" applyFont="1" applyBorder="1"/>
    <xf numFmtId="0" fontId="40" fillId="4" borderId="40" xfId="0" applyFont="1" applyFill="1" applyBorder="1" applyAlignment="1">
      <alignment horizontal="center" vertical="center"/>
    </xf>
    <xf numFmtId="0" fontId="40" fillId="4" borderId="7" xfId="0" applyFont="1" applyFill="1" applyBorder="1" applyAlignment="1">
      <alignment horizontal="center" vertical="center"/>
    </xf>
    <xf numFmtId="0" fontId="9" fillId="0" borderId="44" xfId="0" applyFont="1" applyBorder="1" applyAlignment="1">
      <alignment horizontal="center" vertical="center" wrapText="1"/>
    </xf>
    <xf numFmtId="0" fontId="37" fillId="4" borderId="40" xfId="0" applyFont="1" applyFill="1" applyBorder="1" applyAlignment="1">
      <alignment horizontal="center" vertical="center"/>
    </xf>
    <xf numFmtId="0" fontId="37" fillId="4" borderId="7" xfId="0" applyFont="1" applyFill="1" applyBorder="1" applyAlignment="1">
      <alignment horizontal="center" vertical="center"/>
    </xf>
    <xf numFmtId="0" fontId="38" fillId="9" borderId="14" xfId="0" applyFont="1" applyFill="1" applyBorder="1" applyAlignment="1">
      <alignment horizontal="center" vertical="center"/>
    </xf>
    <xf numFmtId="0" fontId="39" fillId="9" borderId="9" xfId="0" applyFont="1" applyFill="1" applyBorder="1" applyAlignment="1">
      <alignment horizontal="center" vertical="center"/>
    </xf>
    <xf numFmtId="0" fontId="57" fillId="0" borderId="40" xfId="0" applyFont="1" applyBorder="1" applyAlignment="1">
      <alignment horizontal="center" vertical="center"/>
    </xf>
    <xf numFmtId="0" fontId="58" fillId="0" borderId="47" xfId="0" applyFont="1" applyBorder="1"/>
    <xf numFmtId="0" fontId="7" fillId="4" borderId="47" xfId="0" applyFont="1" applyFill="1" applyBorder="1" applyAlignment="1">
      <alignment horizontal="center" vertical="center"/>
    </xf>
    <xf numFmtId="0" fontId="27" fillId="0" borderId="40" xfId="0" applyFont="1" applyBorder="1" applyAlignment="1">
      <alignment horizontal="center" vertical="center"/>
    </xf>
    <xf numFmtId="0" fontId="56" fillId="0" borderId="47" xfId="0" applyFont="1" applyBorder="1"/>
    <xf numFmtId="0" fontId="8" fillId="0" borderId="5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14" fillId="10" borderId="5" xfId="0" applyFont="1" applyFill="1" applyBorder="1" applyAlignment="1">
      <alignment horizontal="center" vertical="center"/>
    </xf>
    <xf numFmtId="0" fontId="0" fillId="10" borderId="5" xfId="0" applyFill="1" applyBorder="1" applyAlignment="1">
      <alignment horizontal="center"/>
    </xf>
    <xf numFmtId="0" fontId="0" fillId="10" borderId="12" xfId="0" applyFill="1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4" fillId="10" borderId="12" xfId="0" applyFont="1" applyFill="1" applyBorder="1" applyAlignment="1">
      <alignment horizontal="center" vertical="center"/>
    </xf>
    <xf numFmtId="0" fontId="22" fillId="5" borderId="8" xfId="0" applyFont="1" applyFill="1" applyBorder="1" applyAlignment="1">
      <alignment horizontal="center" vertical="center"/>
    </xf>
    <xf numFmtId="0" fontId="22" fillId="5" borderId="5" xfId="0" applyFont="1" applyFill="1" applyBorder="1" applyAlignment="1">
      <alignment horizontal="center" vertical="center"/>
    </xf>
    <xf numFmtId="0" fontId="6" fillId="10" borderId="5" xfId="0" applyFont="1" applyFill="1" applyBorder="1" applyAlignment="1">
      <alignment horizontal="center" vertical="center"/>
    </xf>
    <xf numFmtId="0" fontId="4" fillId="6" borderId="11" xfId="0" applyFont="1" applyFill="1" applyBorder="1" applyAlignment="1">
      <alignment horizontal="center" vertical="center" wrapText="1"/>
    </xf>
    <xf numFmtId="0" fontId="6" fillId="6" borderId="0" xfId="0" applyFont="1" applyFill="1" applyAlignment="1">
      <alignment horizontal="center" vertical="center" wrapText="1"/>
    </xf>
    <xf numFmtId="0" fontId="6" fillId="6" borderId="4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4" fillId="11" borderId="14" xfId="0" applyFont="1" applyFill="1" applyBorder="1" applyAlignment="1">
      <alignment horizontal="center" vertical="center" wrapText="1"/>
    </xf>
    <xf numFmtId="0" fontId="0" fillId="11" borderId="4" xfId="0" applyFill="1" applyBorder="1" applyAlignment="1">
      <alignment horizontal="center" vertical="center" wrapText="1"/>
    </xf>
    <xf numFmtId="0" fontId="0" fillId="11" borderId="6" xfId="0" applyFill="1" applyBorder="1" applyAlignment="1">
      <alignment horizontal="center" vertical="center" wrapText="1"/>
    </xf>
    <xf numFmtId="0" fontId="0" fillId="11" borderId="3" xfId="0" applyFill="1" applyBorder="1" applyAlignment="1">
      <alignment horizontal="center" vertical="center" wrapText="1"/>
    </xf>
    <xf numFmtId="0" fontId="4" fillId="11" borderId="4" xfId="0" applyFont="1" applyFill="1" applyBorder="1" applyAlignment="1">
      <alignment horizontal="center" vertical="center"/>
    </xf>
    <xf numFmtId="0" fontId="8" fillId="11" borderId="10" xfId="0" applyFont="1" applyFill="1" applyBorder="1" applyAlignment="1">
      <alignment horizontal="center" vertical="center"/>
    </xf>
    <xf numFmtId="0" fontId="4" fillId="14" borderId="14" xfId="0" applyFont="1" applyFill="1" applyBorder="1" applyAlignment="1">
      <alignment horizontal="center" vertical="center" wrapText="1"/>
    </xf>
    <xf numFmtId="0" fontId="4" fillId="14" borderId="4" xfId="0" applyFont="1" applyFill="1" applyBorder="1" applyAlignment="1">
      <alignment horizontal="center" vertical="center" wrapText="1"/>
    </xf>
    <xf numFmtId="0" fontId="4" fillId="14" borderId="6" xfId="0" applyFont="1" applyFill="1" applyBorder="1" applyAlignment="1">
      <alignment horizontal="center" vertical="center" wrapText="1"/>
    </xf>
    <xf numFmtId="0" fontId="4" fillId="14" borderId="3" xfId="0" applyFont="1" applyFill="1" applyBorder="1" applyAlignment="1">
      <alignment horizontal="center" vertical="center" wrapText="1"/>
    </xf>
    <xf numFmtId="0" fontId="4" fillId="14" borderId="4" xfId="0" applyFont="1" applyFill="1" applyBorder="1" applyAlignment="1">
      <alignment horizontal="center" vertical="center"/>
    </xf>
    <xf numFmtId="0" fontId="8" fillId="14" borderId="9" xfId="0" applyFont="1" applyFill="1" applyBorder="1" applyAlignment="1">
      <alignment horizontal="center" vertical="center"/>
    </xf>
    <xf numFmtId="0" fontId="4" fillId="19" borderId="14" xfId="0" applyFont="1" applyFill="1" applyBorder="1" applyAlignment="1">
      <alignment horizontal="center" vertical="center" wrapText="1"/>
    </xf>
    <xf numFmtId="0" fontId="4" fillId="19" borderId="6" xfId="0" applyFont="1" applyFill="1" applyBorder="1" applyAlignment="1">
      <alignment horizontal="center"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51" fillId="6" borderId="2" xfId="0" applyFont="1" applyFill="1" applyBorder="1" applyAlignment="1">
      <alignment horizontal="center" vertical="center" wrapText="1"/>
    </xf>
    <xf numFmtId="0" fontId="13" fillId="11" borderId="3" xfId="0" applyFont="1" applyFill="1" applyBorder="1" applyAlignment="1">
      <alignment horizontal="center" vertical="center" wrapText="1"/>
    </xf>
    <xf numFmtId="0" fontId="51" fillId="11" borderId="2" xfId="0" applyFont="1" applyFill="1" applyBorder="1" applyAlignment="1">
      <alignment horizontal="center" vertical="center" wrapText="1"/>
    </xf>
    <xf numFmtId="0" fontId="13" fillId="14" borderId="3" xfId="0" applyFont="1" applyFill="1" applyBorder="1" applyAlignment="1">
      <alignment horizontal="center" vertical="center" wrapText="1"/>
    </xf>
    <xf numFmtId="0" fontId="51" fillId="14" borderId="2" xfId="0" applyFont="1" applyFill="1" applyBorder="1" applyAlignment="1">
      <alignment horizontal="center" vertical="center" wrapText="1"/>
    </xf>
    <xf numFmtId="0" fontId="24" fillId="18" borderId="14" xfId="0" applyFont="1" applyFill="1" applyBorder="1" applyAlignment="1">
      <alignment horizontal="center" vertical="center" wrapText="1"/>
    </xf>
    <xf numFmtId="0" fontId="24" fillId="18" borderId="6" xfId="0" applyFont="1" applyFill="1" applyBorder="1" applyAlignment="1">
      <alignment horizontal="center" vertical="center" wrapText="1"/>
    </xf>
    <xf numFmtId="0" fontId="13" fillId="5" borderId="8" xfId="0" applyFont="1" applyFill="1" applyBorder="1" applyAlignment="1">
      <alignment horizontal="center"/>
    </xf>
    <xf numFmtId="0" fontId="13" fillId="5" borderId="5" xfId="0" applyFon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11723</xdr:colOff>
      <xdr:row>1</xdr:row>
      <xdr:rowOff>9566</xdr:rowOff>
    </xdr:from>
    <xdr:to>
      <xdr:col>3</xdr:col>
      <xdr:colOff>1915805</xdr:colOff>
      <xdr:row>9</xdr:row>
      <xdr:rowOff>23447</xdr:rowOff>
    </xdr:to>
    <xdr:pic>
      <xdr:nvPicPr>
        <xdr:cNvPr id="2" name="Picture 69">
          <a:extLst>
            <a:ext uri="{FF2B5EF4-FFF2-40B4-BE49-F238E27FC236}">
              <a16:creationId xmlns:a16="http://schemas.microsoft.com/office/drawing/2014/main" id="{8D536819-AFF2-4DE3-BB00-FADAF5412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1323" y="525381"/>
          <a:ext cx="3474974" cy="20771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2379784</xdr:colOff>
      <xdr:row>1</xdr:row>
      <xdr:rowOff>68582</xdr:rowOff>
    </xdr:from>
    <xdr:to>
      <xdr:col>9</xdr:col>
      <xdr:colOff>90424</xdr:colOff>
      <xdr:row>8</xdr:row>
      <xdr:rowOff>152400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9DA12AAF-4B18-D89E-A484-D585641D5E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0276" y="584397"/>
          <a:ext cx="4029379" cy="187744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oglio1">
    <pageSetUpPr fitToPage="1"/>
  </sheetPr>
  <dimension ref="B1:X31"/>
  <sheetViews>
    <sheetView tabSelected="1" zoomScale="60" zoomScaleNormal="60" workbookViewId="0">
      <selection activeCell="Y21" sqref="Y21"/>
    </sheetView>
  </sheetViews>
  <sheetFormatPr defaultRowHeight="13.2" x14ac:dyDescent="0.25"/>
  <cols>
    <col min="2" max="2" width="9.109375" style="28"/>
    <col min="3" max="3" width="13.88671875" style="29" customWidth="1"/>
    <col min="4" max="4" width="35.88671875" style="28" bestFit="1" customWidth="1"/>
    <col min="5" max="5" width="10.6640625" style="28" customWidth="1"/>
    <col min="7" max="7" width="10.109375" bestFit="1" customWidth="1"/>
    <col min="8" max="8" width="10.6640625" customWidth="1"/>
    <col min="9" max="9" width="16.109375" customWidth="1"/>
    <col min="10" max="11" width="4.88671875" customWidth="1"/>
    <col min="12" max="12" width="10" customWidth="1"/>
    <col min="13" max="13" width="18.6640625" customWidth="1"/>
    <col min="19" max="19" width="36.33203125" customWidth="1"/>
  </cols>
  <sheetData>
    <row r="1" spans="2:21" ht="41.25" customHeight="1" x14ac:dyDescent="0.75">
      <c r="B1" s="272" t="s">
        <v>114</v>
      </c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  <c r="O1" s="272"/>
      <c r="P1" s="272"/>
      <c r="Q1" s="272"/>
      <c r="R1" s="272"/>
      <c r="S1" s="272"/>
      <c r="T1" s="272"/>
      <c r="U1" s="272"/>
    </row>
    <row r="2" spans="2:21" ht="13.8" thickBot="1" x14ac:dyDescent="0.3">
      <c r="B2"/>
      <c r="C2"/>
      <c r="D2"/>
      <c r="E2"/>
    </row>
    <row r="3" spans="2:21" ht="21" customHeight="1" x14ac:dyDescent="0.25">
      <c r="B3"/>
      <c r="C3"/>
      <c r="D3"/>
      <c r="E3"/>
      <c r="L3" s="117"/>
      <c r="M3" s="118"/>
      <c r="N3" s="118"/>
      <c r="O3" s="118"/>
      <c r="P3" s="118"/>
      <c r="Q3" s="118"/>
      <c r="R3" s="118"/>
      <c r="S3" s="118"/>
      <c r="T3" s="119"/>
    </row>
    <row r="4" spans="2:21" ht="21" customHeight="1" x14ac:dyDescent="0.35">
      <c r="B4"/>
      <c r="C4"/>
      <c r="D4"/>
      <c r="E4"/>
      <c r="L4" s="199" t="s">
        <v>50</v>
      </c>
      <c r="M4" s="122"/>
      <c r="N4" s="123"/>
      <c r="O4" s="123"/>
      <c r="P4" s="123"/>
      <c r="Q4" s="123"/>
      <c r="R4" s="123"/>
      <c r="S4" s="123"/>
      <c r="T4" s="124"/>
    </row>
    <row r="5" spans="2:21" ht="21" customHeight="1" thickBot="1" x14ac:dyDescent="0.3">
      <c r="B5"/>
      <c r="C5"/>
      <c r="D5"/>
      <c r="E5"/>
      <c r="L5" s="125"/>
      <c r="M5" s="126"/>
      <c r="N5" s="126"/>
      <c r="O5" s="126"/>
      <c r="P5" s="126"/>
      <c r="Q5" s="126"/>
      <c r="R5" s="127" t="s">
        <v>35</v>
      </c>
      <c r="S5" s="281" t="s">
        <v>34</v>
      </c>
      <c r="T5" s="282"/>
    </row>
    <row r="6" spans="2:21" ht="21" customHeight="1" thickBot="1" x14ac:dyDescent="0.35">
      <c r="B6"/>
      <c r="C6"/>
      <c r="D6"/>
      <c r="E6"/>
      <c r="L6" s="283" t="s">
        <v>48</v>
      </c>
      <c r="M6" s="284"/>
      <c r="N6" s="284"/>
      <c r="O6" s="284"/>
      <c r="P6" s="284"/>
      <c r="Q6" s="284"/>
      <c r="R6" s="128">
        <v>126</v>
      </c>
      <c r="S6" s="285" t="s">
        <v>137</v>
      </c>
      <c r="T6" s="286"/>
    </row>
    <row r="7" spans="2:21" ht="21" customHeight="1" thickBot="1" x14ac:dyDescent="0.35">
      <c r="B7"/>
      <c r="C7"/>
      <c r="D7"/>
      <c r="E7"/>
      <c r="J7" s="61"/>
      <c r="K7" s="28"/>
      <c r="L7" s="129"/>
      <c r="M7" s="130"/>
      <c r="N7" s="130"/>
      <c r="O7" s="130"/>
      <c r="P7" s="130"/>
      <c r="Q7" s="130"/>
      <c r="R7" s="131"/>
      <c r="S7" s="131"/>
      <c r="T7" s="132"/>
    </row>
    <row r="8" spans="2:21" ht="21" customHeight="1" thickBot="1" x14ac:dyDescent="0.35">
      <c r="B8"/>
      <c r="C8"/>
      <c r="D8"/>
      <c r="E8"/>
      <c r="L8" s="134" t="s">
        <v>52</v>
      </c>
      <c r="M8" s="135"/>
      <c r="N8" s="136"/>
      <c r="O8" s="136"/>
      <c r="P8" s="136"/>
      <c r="Q8" s="136"/>
      <c r="R8" s="137">
        <v>25</v>
      </c>
      <c r="S8" s="279" t="s">
        <v>82</v>
      </c>
      <c r="T8" s="280"/>
    </row>
    <row r="9" spans="2:21" ht="21" customHeight="1" thickBot="1" x14ac:dyDescent="0.35">
      <c r="B9"/>
      <c r="C9"/>
      <c r="D9"/>
      <c r="E9"/>
      <c r="L9" s="129"/>
      <c r="M9" s="130"/>
      <c r="N9" s="130"/>
      <c r="O9" s="130"/>
      <c r="P9" s="130"/>
      <c r="Q9" s="130"/>
      <c r="R9" s="131"/>
      <c r="S9" s="131"/>
      <c r="T9" s="132"/>
    </row>
    <row r="10" spans="2:21" ht="21" customHeight="1" thickBot="1" x14ac:dyDescent="0.35">
      <c r="B10" s="243"/>
      <c r="C10" s="243"/>
      <c r="D10" s="243"/>
      <c r="E10" s="243"/>
      <c r="F10" s="243"/>
      <c r="G10" s="243"/>
      <c r="H10" s="243"/>
      <c r="I10" s="243"/>
      <c r="L10" s="275" t="s">
        <v>62</v>
      </c>
      <c r="M10" s="276"/>
      <c r="N10" s="276"/>
      <c r="O10" s="276"/>
      <c r="P10" s="276"/>
      <c r="Q10" s="276"/>
      <c r="R10" s="143">
        <v>973</v>
      </c>
      <c r="S10" s="273" t="s">
        <v>82</v>
      </c>
      <c r="T10" s="274"/>
    </row>
    <row r="11" spans="2:21" ht="21" customHeight="1" thickBot="1" x14ac:dyDescent="0.35">
      <c r="B11" s="112"/>
      <c r="C11" s="113"/>
      <c r="D11" s="114"/>
      <c r="E11" s="113"/>
      <c r="F11" s="115"/>
      <c r="G11" s="115"/>
      <c r="H11" s="115"/>
      <c r="I11" s="116"/>
      <c r="J11" s="28"/>
      <c r="K11" s="28"/>
      <c r="L11" s="129"/>
      <c r="M11" s="130"/>
      <c r="N11" s="130"/>
      <c r="O11" s="130"/>
      <c r="P11" s="130"/>
      <c r="Q11" s="130"/>
      <c r="R11" s="131"/>
      <c r="S11" s="131"/>
      <c r="T11" s="132"/>
    </row>
    <row r="12" spans="2:21" ht="21" customHeight="1" thickBot="1" x14ac:dyDescent="0.45">
      <c r="B12" s="120"/>
      <c r="C12" s="262" t="s">
        <v>33</v>
      </c>
      <c r="D12" s="290"/>
      <c r="E12" s="291"/>
      <c r="F12" s="121"/>
      <c r="G12" s="287" t="s">
        <v>54</v>
      </c>
      <c r="H12" s="288"/>
      <c r="I12" s="289"/>
      <c r="J12" s="144"/>
      <c r="K12" s="144"/>
      <c r="L12" s="275" t="s">
        <v>63</v>
      </c>
      <c r="M12" s="276"/>
      <c r="N12" s="276"/>
      <c r="O12" s="276"/>
      <c r="P12" s="276"/>
      <c r="Q12" s="276"/>
      <c r="R12" s="143">
        <v>467</v>
      </c>
      <c r="S12" s="273" t="s">
        <v>82</v>
      </c>
      <c r="T12" s="274"/>
    </row>
    <row r="13" spans="2:21" ht="33" customHeight="1" thickBot="1" x14ac:dyDescent="0.35">
      <c r="B13" s="120"/>
      <c r="C13" s="22"/>
      <c r="D13" s="23" t="s">
        <v>34</v>
      </c>
      <c r="E13" s="24" t="s">
        <v>35</v>
      </c>
      <c r="F13" s="121"/>
      <c r="G13" s="297" t="s">
        <v>213</v>
      </c>
      <c r="H13" s="298"/>
      <c r="I13" s="299"/>
      <c r="J13" s="144"/>
      <c r="K13" s="144"/>
      <c r="L13" s="129"/>
      <c r="M13" s="130"/>
      <c r="N13" s="130"/>
      <c r="O13" s="130"/>
      <c r="P13" s="130"/>
      <c r="Q13" s="130"/>
      <c r="R13" s="131"/>
      <c r="S13" s="131"/>
      <c r="T13" s="132"/>
    </row>
    <row r="14" spans="2:21" ht="21" customHeight="1" thickTop="1" thickBot="1" x14ac:dyDescent="0.45">
      <c r="B14" s="120"/>
      <c r="C14" s="25" t="s">
        <v>36</v>
      </c>
      <c r="D14" s="36" t="s">
        <v>82</v>
      </c>
      <c r="E14" s="37">
        <v>488</v>
      </c>
      <c r="F14" s="121"/>
      <c r="G14" s="297" t="s">
        <v>211</v>
      </c>
      <c r="H14" s="298"/>
      <c r="I14" s="299"/>
      <c r="J14" s="144"/>
      <c r="K14" s="144"/>
      <c r="L14" s="275" t="s">
        <v>64</v>
      </c>
      <c r="M14" s="276"/>
      <c r="N14" s="276"/>
      <c r="O14" s="276"/>
      <c r="P14" s="276"/>
      <c r="Q14" s="276"/>
      <c r="R14" s="143">
        <v>444</v>
      </c>
      <c r="S14" s="273" t="s">
        <v>82</v>
      </c>
      <c r="T14" s="274"/>
    </row>
    <row r="15" spans="2:21" ht="21" customHeight="1" thickBot="1" x14ac:dyDescent="0.45">
      <c r="B15" s="120"/>
      <c r="C15" s="26" t="s">
        <v>38</v>
      </c>
      <c r="D15" s="38" t="s">
        <v>89</v>
      </c>
      <c r="E15" s="39">
        <v>459</v>
      </c>
      <c r="F15" s="121"/>
      <c r="G15" s="297" t="s">
        <v>212</v>
      </c>
      <c r="H15" s="298"/>
      <c r="I15" s="299"/>
      <c r="J15" s="277"/>
      <c r="K15" s="278"/>
      <c r="L15" s="129"/>
      <c r="M15" s="130"/>
      <c r="N15" s="130"/>
      <c r="O15" s="130"/>
      <c r="P15" s="130"/>
      <c r="Q15" s="130"/>
      <c r="R15" s="131"/>
      <c r="S15" s="131"/>
      <c r="T15" s="132"/>
    </row>
    <row r="16" spans="2:21" ht="21" customHeight="1" thickBot="1" x14ac:dyDescent="0.45">
      <c r="B16" s="120"/>
      <c r="C16" s="46" t="s">
        <v>40</v>
      </c>
      <c r="D16" s="47" t="s">
        <v>103</v>
      </c>
      <c r="E16" s="48">
        <v>445</v>
      </c>
      <c r="F16" s="121"/>
      <c r="G16" s="270"/>
      <c r="H16" s="296"/>
      <c r="I16" s="271"/>
      <c r="J16" s="146"/>
      <c r="K16" s="62"/>
      <c r="L16" s="294" t="s">
        <v>111</v>
      </c>
      <c r="M16" s="295"/>
      <c r="N16" s="295"/>
      <c r="O16" s="295"/>
      <c r="P16" s="295"/>
      <c r="Q16" s="295"/>
      <c r="R16" s="198">
        <v>261</v>
      </c>
      <c r="S16" s="292" t="s">
        <v>82</v>
      </c>
      <c r="T16" s="293"/>
    </row>
    <row r="17" spans="2:24" ht="21" customHeight="1" thickBot="1" x14ac:dyDescent="0.4">
      <c r="B17" s="120"/>
      <c r="C17" s="138"/>
      <c r="D17" s="139"/>
      <c r="E17" s="140"/>
      <c r="F17" s="121"/>
      <c r="G17" s="84"/>
      <c r="H17" s="270"/>
      <c r="I17" s="271"/>
      <c r="L17" s="129"/>
      <c r="M17" s="130"/>
      <c r="N17" s="130"/>
      <c r="O17" s="130"/>
      <c r="P17" s="130"/>
      <c r="Q17" s="130"/>
      <c r="R17" s="131"/>
      <c r="S17" s="131"/>
      <c r="T17" s="132"/>
      <c r="X17" s="257"/>
    </row>
    <row r="18" spans="2:24" ht="21" customHeight="1" thickBot="1" x14ac:dyDescent="0.35">
      <c r="B18" s="120"/>
      <c r="C18" s="133"/>
      <c r="D18" s="141"/>
      <c r="E18" s="133"/>
      <c r="F18" s="121"/>
      <c r="G18" s="121"/>
      <c r="H18" s="121"/>
      <c r="I18" s="142"/>
      <c r="L18" s="294" t="s">
        <v>112</v>
      </c>
      <c r="M18" s="295"/>
      <c r="N18" s="295"/>
      <c r="O18" s="295"/>
      <c r="P18" s="295"/>
      <c r="Q18" s="295"/>
      <c r="R18" s="198">
        <v>240</v>
      </c>
      <c r="S18" s="292" t="s">
        <v>137</v>
      </c>
      <c r="T18" s="293"/>
    </row>
    <row r="19" spans="2:24" ht="21" customHeight="1" thickBot="1" x14ac:dyDescent="0.45">
      <c r="B19" s="120"/>
      <c r="C19" s="262" t="s">
        <v>37</v>
      </c>
      <c r="D19" s="263"/>
      <c r="E19" s="264"/>
      <c r="F19" s="121"/>
      <c r="G19" s="265" t="s">
        <v>41</v>
      </c>
      <c r="H19" s="266"/>
      <c r="I19" s="267"/>
      <c r="L19" s="129"/>
      <c r="M19" s="130"/>
      <c r="N19" s="130"/>
      <c r="O19" s="130"/>
      <c r="P19" s="130"/>
      <c r="Q19" s="130"/>
      <c r="R19" s="131"/>
      <c r="S19" s="131"/>
      <c r="T19" s="132"/>
    </row>
    <row r="20" spans="2:24" ht="21" customHeight="1" thickBot="1" x14ac:dyDescent="0.35">
      <c r="B20" s="120"/>
      <c r="C20" s="30"/>
      <c r="D20" s="23" t="s">
        <v>34</v>
      </c>
      <c r="E20" s="24" t="s">
        <v>35</v>
      </c>
      <c r="F20" s="121"/>
      <c r="G20" s="63" t="s">
        <v>42</v>
      </c>
      <c r="H20" s="77"/>
      <c r="I20" s="27">
        <v>26</v>
      </c>
      <c r="L20" s="294" t="s">
        <v>113</v>
      </c>
      <c r="M20" s="295"/>
      <c r="N20" s="295"/>
      <c r="O20" s="295"/>
      <c r="P20" s="295"/>
      <c r="Q20" s="295"/>
      <c r="R20" s="198">
        <v>230</v>
      </c>
      <c r="S20" s="292" t="s">
        <v>103</v>
      </c>
      <c r="T20" s="293"/>
    </row>
    <row r="21" spans="2:24" ht="21" customHeight="1" thickTop="1" thickBot="1" x14ac:dyDescent="0.45">
      <c r="B21" s="120"/>
      <c r="C21" s="25" t="s">
        <v>36</v>
      </c>
      <c r="D21" s="36" t="s">
        <v>82</v>
      </c>
      <c r="E21" s="40">
        <v>238</v>
      </c>
      <c r="F21" s="121"/>
      <c r="G21" s="41" t="s">
        <v>43</v>
      </c>
      <c r="H21" s="77"/>
      <c r="I21" s="31">
        <v>32</v>
      </c>
      <c r="L21" s="129"/>
      <c r="M21" s="130"/>
      <c r="N21" s="130"/>
      <c r="O21" s="130"/>
      <c r="P21" s="130"/>
      <c r="Q21" s="130"/>
      <c r="R21" s="131"/>
      <c r="S21" s="131"/>
      <c r="T21" s="132"/>
    </row>
    <row r="22" spans="2:24" ht="21.6" thickBot="1" x14ac:dyDescent="0.45">
      <c r="B22" s="120"/>
      <c r="C22" s="26" t="s">
        <v>38</v>
      </c>
      <c r="D22" s="38" t="s">
        <v>103</v>
      </c>
      <c r="E22" s="39">
        <v>220</v>
      </c>
      <c r="F22" s="121"/>
      <c r="G22" s="63" t="s">
        <v>44</v>
      </c>
      <c r="H22" s="77"/>
      <c r="I22" s="27">
        <v>88</v>
      </c>
      <c r="L22" s="294" t="s">
        <v>66</v>
      </c>
      <c r="M22" s="295"/>
      <c r="N22" s="295"/>
      <c r="O22" s="295"/>
      <c r="P22" s="295"/>
      <c r="Q22" s="295"/>
      <c r="R22" s="198">
        <v>160</v>
      </c>
      <c r="S22" s="292" t="s">
        <v>82</v>
      </c>
      <c r="T22" s="293"/>
    </row>
    <row r="23" spans="2:24" ht="21.6" customHeight="1" thickBot="1" x14ac:dyDescent="0.45">
      <c r="B23" s="120"/>
      <c r="C23" s="46" t="s">
        <v>40</v>
      </c>
      <c r="D23" s="47" t="s">
        <v>137</v>
      </c>
      <c r="E23" s="48">
        <v>219</v>
      </c>
      <c r="F23" s="121"/>
      <c r="G23" s="268" t="s">
        <v>45</v>
      </c>
      <c r="H23" s="269"/>
      <c r="I23" s="145">
        <f>SUM(I20*4+I21*2,I22)</f>
        <v>256</v>
      </c>
      <c r="L23" s="129"/>
      <c r="M23" s="130"/>
      <c r="N23" s="130"/>
      <c r="O23" s="130"/>
      <c r="P23" s="130"/>
      <c r="Q23" s="130"/>
      <c r="R23" s="131"/>
      <c r="S23" s="131"/>
      <c r="T23" s="132"/>
    </row>
    <row r="24" spans="2:24" ht="21" thickBot="1" x14ac:dyDescent="0.4">
      <c r="B24" s="120"/>
      <c r="C24" s="138"/>
      <c r="D24" s="139"/>
      <c r="E24" s="140"/>
      <c r="F24" s="121"/>
      <c r="G24" s="241"/>
      <c r="H24" s="242"/>
      <c r="I24" s="147"/>
      <c r="L24" s="151" t="s">
        <v>49</v>
      </c>
      <c r="M24" s="152"/>
      <c r="N24" s="153"/>
      <c r="O24" s="153"/>
      <c r="P24" s="153"/>
      <c r="Q24" s="153"/>
      <c r="R24" s="153"/>
      <c r="S24" s="153"/>
      <c r="T24" s="154"/>
    </row>
    <row r="25" spans="2:24" ht="23.4" thickBot="1" x14ac:dyDescent="0.45">
      <c r="B25" s="120"/>
      <c r="C25" s="262" t="s">
        <v>39</v>
      </c>
      <c r="D25" s="263"/>
      <c r="E25" s="264"/>
      <c r="F25" s="121"/>
      <c r="G25" s="121"/>
      <c r="H25" s="121"/>
      <c r="I25" s="142"/>
      <c r="L25" s="129"/>
      <c r="M25" s="130"/>
      <c r="N25" s="130"/>
      <c r="O25" s="130"/>
      <c r="P25" s="130"/>
      <c r="Q25" s="130"/>
      <c r="R25" s="131"/>
      <c r="S25" s="131"/>
      <c r="T25" s="132"/>
    </row>
    <row r="26" spans="2:24" ht="18" thickBot="1" x14ac:dyDescent="0.35">
      <c r="B26" s="120"/>
      <c r="C26" s="30"/>
      <c r="D26" s="23" t="s">
        <v>34</v>
      </c>
      <c r="E26" s="24" t="s">
        <v>35</v>
      </c>
      <c r="F26" s="121"/>
      <c r="G26" s="121"/>
      <c r="H26" s="121"/>
      <c r="I26" s="142"/>
      <c r="L26" s="195" t="s">
        <v>67</v>
      </c>
      <c r="M26" s="196"/>
      <c r="N26" s="196"/>
      <c r="O26" s="196"/>
      <c r="P26" s="196"/>
      <c r="Q26" s="196"/>
      <c r="R26" s="143">
        <v>974</v>
      </c>
      <c r="S26" s="143" t="s">
        <v>82</v>
      </c>
      <c r="T26" s="197"/>
    </row>
    <row r="27" spans="2:24" ht="22.2" thickTop="1" thickBot="1" x14ac:dyDescent="0.45">
      <c r="B27" s="120"/>
      <c r="C27" s="25" t="s">
        <v>36</v>
      </c>
      <c r="D27" s="36" t="s">
        <v>71</v>
      </c>
      <c r="E27" s="40">
        <v>114</v>
      </c>
      <c r="F27" s="121"/>
      <c r="G27" s="121"/>
      <c r="H27" s="121"/>
      <c r="I27" s="142"/>
      <c r="L27" s="148"/>
      <c r="M27" s="149"/>
      <c r="N27" s="149"/>
      <c r="O27" s="149"/>
      <c r="P27" s="149"/>
      <c r="Q27" s="149"/>
      <c r="R27" s="150"/>
      <c r="S27" s="150"/>
      <c r="T27" s="132"/>
    </row>
    <row r="28" spans="2:24" ht="21.6" thickBot="1" x14ac:dyDescent="0.45">
      <c r="B28" s="120"/>
      <c r="C28" s="26" t="s">
        <v>38</v>
      </c>
      <c r="D28" s="38" t="s">
        <v>82</v>
      </c>
      <c r="E28" s="39">
        <v>112</v>
      </c>
      <c r="F28" s="121"/>
      <c r="G28" s="121"/>
      <c r="H28" s="121"/>
      <c r="I28" s="142"/>
      <c r="L28" s="195" t="s">
        <v>68</v>
      </c>
      <c r="M28" s="196"/>
      <c r="N28" s="196"/>
      <c r="O28" s="196"/>
      <c r="P28" s="196"/>
      <c r="Q28" s="196"/>
      <c r="R28" s="143">
        <v>904</v>
      </c>
      <c r="S28" s="143" t="s">
        <v>89</v>
      </c>
      <c r="T28" s="197"/>
    </row>
    <row r="29" spans="2:24" ht="21.6" thickBot="1" x14ac:dyDescent="0.45">
      <c r="B29" s="155"/>
      <c r="C29" s="43" t="s">
        <v>40</v>
      </c>
      <c r="D29" s="44" t="s">
        <v>105</v>
      </c>
      <c r="E29" s="45">
        <v>109</v>
      </c>
      <c r="F29" s="156"/>
      <c r="G29" s="156"/>
      <c r="H29" s="156"/>
      <c r="I29" s="157"/>
      <c r="L29" s="155"/>
      <c r="M29" s="156"/>
      <c r="N29" s="156"/>
      <c r="O29" s="156"/>
      <c r="P29" s="156"/>
      <c r="Q29" s="156"/>
      <c r="R29" s="156"/>
      <c r="S29" s="156"/>
      <c r="T29" s="157"/>
    </row>
    <row r="30" spans="2:24" ht="18" thickBot="1" x14ac:dyDescent="0.35">
      <c r="L30" s="195" t="s">
        <v>69</v>
      </c>
      <c r="M30" s="196"/>
      <c r="N30" s="196"/>
      <c r="O30" s="196"/>
      <c r="P30" s="196"/>
      <c r="Q30" s="196"/>
      <c r="R30" s="143">
        <v>897</v>
      </c>
      <c r="S30" s="143" t="s">
        <v>137</v>
      </c>
      <c r="T30" s="197"/>
    </row>
    <row r="31" spans="2:24" ht="13.8" thickBot="1" x14ac:dyDescent="0.3">
      <c r="L31" s="155"/>
      <c r="M31" s="156"/>
      <c r="N31" s="156"/>
      <c r="O31" s="156"/>
      <c r="P31" s="156"/>
      <c r="Q31" s="156"/>
      <c r="R31" s="156"/>
      <c r="S31" s="156"/>
      <c r="T31" s="157"/>
    </row>
  </sheetData>
  <sheetProtection sheet="1" objects="1" scenarios="1"/>
  <mergeCells count="31">
    <mergeCell ref="G16:I16"/>
    <mergeCell ref="G15:I15"/>
    <mergeCell ref="G14:I14"/>
    <mergeCell ref="G13:I13"/>
    <mergeCell ref="S20:T20"/>
    <mergeCell ref="L20:Q20"/>
    <mergeCell ref="S22:T22"/>
    <mergeCell ref="L22:Q22"/>
    <mergeCell ref="S16:T16"/>
    <mergeCell ref="L16:Q16"/>
    <mergeCell ref="L18:Q18"/>
    <mergeCell ref="S18:T18"/>
    <mergeCell ref="B1:U1"/>
    <mergeCell ref="S12:T12"/>
    <mergeCell ref="L14:Q14"/>
    <mergeCell ref="S14:T14"/>
    <mergeCell ref="J15:K15"/>
    <mergeCell ref="L12:Q12"/>
    <mergeCell ref="S8:T8"/>
    <mergeCell ref="L10:Q10"/>
    <mergeCell ref="S10:T10"/>
    <mergeCell ref="S5:T5"/>
    <mergeCell ref="L6:Q6"/>
    <mergeCell ref="S6:T6"/>
    <mergeCell ref="G12:I12"/>
    <mergeCell ref="C12:E12"/>
    <mergeCell ref="C25:E25"/>
    <mergeCell ref="C19:E19"/>
    <mergeCell ref="G19:I19"/>
    <mergeCell ref="G23:H23"/>
    <mergeCell ref="H17:I17"/>
  </mergeCells>
  <printOptions horizontalCentered="1" verticalCentered="1"/>
  <pageMargins left="0.43307086614173229" right="0.43307086614173229" top="0.56999999999999995" bottom="0.74803149606299213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82"/>
  <sheetViews>
    <sheetView zoomScale="70" zoomScaleNormal="70" workbookViewId="0">
      <selection activeCell="X12" sqref="X12"/>
    </sheetView>
  </sheetViews>
  <sheetFormatPr defaultRowHeight="14.4" x14ac:dyDescent="0.3"/>
  <cols>
    <col min="1" max="1" width="29.5546875" style="15" customWidth="1"/>
    <col min="2" max="2" width="7.6640625" style="1" customWidth="1"/>
    <col min="3" max="3" width="7.6640625" style="111" customWidth="1"/>
    <col min="4" max="4" width="7.6640625" style="3" customWidth="1"/>
    <col min="5" max="16" width="7.6640625" style="10" customWidth="1"/>
    <col min="17" max="17" width="7.6640625" style="1" customWidth="1"/>
    <col min="18" max="18" width="9.88671875" style="5" customWidth="1"/>
    <col min="19" max="19" width="6.44140625" style="16" customWidth="1"/>
    <col min="20" max="20" width="18" style="2" bestFit="1" customWidth="1"/>
    <col min="21" max="255" width="9.109375" style="1"/>
    <col min="256" max="256" width="3.88671875" style="1" bestFit="1" customWidth="1"/>
    <col min="257" max="257" width="29.5546875" style="1" customWidth="1"/>
    <col min="258" max="273" width="7.6640625" style="1" customWidth="1"/>
    <col min="274" max="274" width="9.33203125" style="1" bestFit="1" customWidth="1"/>
    <col min="275" max="275" width="5.44140625" style="1" bestFit="1" customWidth="1"/>
    <col min="276" max="276" width="18" style="1" bestFit="1" customWidth="1"/>
    <col min="277" max="511" width="9.109375" style="1"/>
    <col min="512" max="512" width="3.88671875" style="1" bestFit="1" customWidth="1"/>
    <col min="513" max="513" width="29.5546875" style="1" customWidth="1"/>
    <col min="514" max="529" width="7.6640625" style="1" customWidth="1"/>
    <col min="530" max="530" width="9.33203125" style="1" bestFit="1" customWidth="1"/>
    <col min="531" max="531" width="5.44140625" style="1" bestFit="1" customWidth="1"/>
    <col min="532" max="532" width="18" style="1" bestFit="1" customWidth="1"/>
    <col min="533" max="767" width="9.109375" style="1"/>
    <col min="768" max="768" width="3.88671875" style="1" bestFit="1" customWidth="1"/>
    <col min="769" max="769" width="29.5546875" style="1" customWidth="1"/>
    <col min="770" max="785" width="7.6640625" style="1" customWidth="1"/>
    <col min="786" max="786" width="9.33203125" style="1" bestFit="1" customWidth="1"/>
    <col min="787" max="787" width="5.44140625" style="1" bestFit="1" customWidth="1"/>
    <col min="788" max="788" width="18" style="1" bestFit="1" customWidth="1"/>
    <col min="789" max="1023" width="9.109375" style="1"/>
    <col min="1024" max="1024" width="3.88671875" style="1" bestFit="1" customWidth="1"/>
    <col min="1025" max="1025" width="29.5546875" style="1" customWidth="1"/>
    <col min="1026" max="1041" width="7.6640625" style="1" customWidth="1"/>
    <col min="1042" max="1042" width="9.33203125" style="1" bestFit="1" customWidth="1"/>
    <col min="1043" max="1043" width="5.44140625" style="1" bestFit="1" customWidth="1"/>
    <col min="1044" max="1044" width="18" style="1" bestFit="1" customWidth="1"/>
    <col min="1045" max="1279" width="9.109375" style="1"/>
    <col min="1280" max="1280" width="3.88671875" style="1" bestFit="1" customWidth="1"/>
    <col min="1281" max="1281" width="29.5546875" style="1" customWidth="1"/>
    <col min="1282" max="1297" width="7.6640625" style="1" customWidth="1"/>
    <col min="1298" max="1298" width="9.33203125" style="1" bestFit="1" customWidth="1"/>
    <col min="1299" max="1299" width="5.44140625" style="1" bestFit="1" customWidth="1"/>
    <col min="1300" max="1300" width="18" style="1" bestFit="1" customWidth="1"/>
    <col min="1301" max="1535" width="9.109375" style="1"/>
    <col min="1536" max="1536" width="3.88671875" style="1" bestFit="1" customWidth="1"/>
    <col min="1537" max="1537" width="29.5546875" style="1" customWidth="1"/>
    <col min="1538" max="1553" width="7.6640625" style="1" customWidth="1"/>
    <col min="1554" max="1554" width="9.33203125" style="1" bestFit="1" customWidth="1"/>
    <col min="1555" max="1555" width="5.44140625" style="1" bestFit="1" customWidth="1"/>
    <col min="1556" max="1556" width="18" style="1" bestFit="1" customWidth="1"/>
    <col min="1557" max="1791" width="9.109375" style="1"/>
    <col min="1792" max="1792" width="3.88671875" style="1" bestFit="1" customWidth="1"/>
    <col min="1793" max="1793" width="29.5546875" style="1" customWidth="1"/>
    <col min="1794" max="1809" width="7.6640625" style="1" customWidth="1"/>
    <col min="1810" max="1810" width="9.33203125" style="1" bestFit="1" customWidth="1"/>
    <col min="1811" max="1811" width="5.44140625" style="1" bestFit="1" customWidth="1"/>
    <col min="1812" max="1812" width="18" style="1" bestFit="1" customWidth="1"/>
    <col min="1813" max="2047" width="9.109375" style="1"/>
    <col min="2048" max="2048" width="3.88671875" style="1" bestFit="1" customWidth="1"/>
    <col min="2049" max="2049" width="29.5546875" style="1" customWidth="1"/>
    <col min="2050" max="2065" width="7.6640625" style="1" customWidth="1"/>
    <col min="2066" max="2066" width="9.33203125" style="1" bestFit="1" customWidth="1"/>
    <col min="2067" max="2067" width="5.44140625" style="1" bestFit="1" customWidth="1"/>
    <col min="2068" max="2068" width="18" style="1" bestFit="1" customWidth="1"/>
    <col min="2069" max="2303" width="9.109375" style="1"/>
    <col min="2304" max="2304" width="3.88671875" style="1" bestFit="1" customWidth="1"/>
    <col min="2305" max="2305" width="29.5546875" style="1" customWidth="1"/>
    <col min="2306" max="2321" width="7.6640625" style="1" customWidth="1"/>
    <col min="2322" max="2322" width="9.33203125" style="1" bestFit="1" customWidth="1"/>
    <col min="2323" max="2323" width="5.44140625" style="1" bestFit="1" customWidth="1"/>
    <col min="2324" max="2324" width="18" style="1" bestFit="1" customWidth="1"/>
    <col min="2325" max="2559" width="9.109375" style="1"/>
    <col min="2560" max="2560" width="3.88671875" style="1" bestFit="1" customWidth="1"/>
    <col min="2561" max="2561" width="29.5546875" style="1" customWidth="1"/>
    <col min="2562" max="2577" width="7.6640625" style="1" customWidth="1"/>
    <col min="2578" max="2578" width="9.33203125" style="1" bestFit="1" customWidth="1"/>
    <col min="2579" max="2579" width="5.44140625" style="1" bestFit="1" customWidth="1"/>
    <col min="2580" max="2580" width="18" style="1" bestFit="1" customWidth="1"/>
    <col min="2581" max="2815" width="9.109375" style="1"/>
    <col min="2816" max="2816" width="3.88671875" style="1" bestFit="1" customWidth="1"/>
    <col min="2817" max="2817" width="29.5546875" style="1" customWidth="1"/>
    <col min="2818" max="2833" width="7.6640625" style="1" customWidth="1"/>
    <col min="2834" max="2834" width="9.33203125" style="1" bestFit="1" customWidth="1"/>
    <col min="2835" max="2835" width="5.44140625" style="1" bestFit="1" customWidth="1"/>
    <col min="2836" max="2836" width="18" style="1" bestFit="1" customWidth="1"/>
    <col min="2837" max="3071" width="9.109375" style="1"/>
    <col min="3072" max="3072" width="3.88671875" style="1" bestFit="1" customWidth="1"/>
    <col min="3073" max="3073" width="29.5546875" style="1" customWidth="1"/>
    <col min="3074" max="3089" width="7.6640625" style="1" customWidth="1"/>
    <col min="3090" max="3090" width="9.33203125" style="1" bestFit="1" customWidth="1"/>
    <col min="3091" max="3091" width="5.44140625" style="1" bestFit="1" customWidth="1"/>
    <col min="3092" max="3092" width="18" style="1" bestFit="1" customWidth="1"/>
    <col min="3093" max="3327" width="9.109375" style="1"/>
    <col min="3328" max="3328" width="3.88671875" style="1" bestFit="1" customWidth="1"/>
    <col min="3329" max="3329" width="29.5546875" style="1" customWidth="1"/>
    <col min="3330" max="3345" width="7.6640625" style="1" customWidth="1"/>
    <col min="3346" max="3346" width="9.33203125" style="1" bestFit="1" customWidth="1"/>
    <col min="3347" max="3347" width="5.44140625" style="1" bestFit="1" customWidth="1"/>
    <col min="3348" max="3348" width="18" style="1" bestFit="1" customWidth="1"/>
    <col min="3349" max="3583" width="9.109375" style="1"/>
    <col min="3584" max="3584" width="3.88671875" style="1" bestFit="1" customWidth="1"/>
    <col min="3585" max="3585" width="29.5546875" style="1" customWidth="1"/>
    <col min="3586" max="3601" width="7.6640625" style="1" customWidth="1"/>
    <col min="3602" max="3602" width="9.33203125" style="1" bestFit="1" customWidth="1"/>
    <col min="3603" max="3603" width="5.44140625" style="1" bestFit="1" customWidth="1"/>
    <col min="3604" max="3604" width="18" style="1" bestFit="1" customWidth="1"/>
    <col min="3605" max="3839" width="9.109375" style="1"/>
    <col min="3840" max="3840" width="3.88671875" style="1" bestFit="1" customWidth="1"/>
    <col min="3841" max="3841" width="29.5546875" style="1" customWidth="1"/>
    <col min="3842" max="3857" width="7.6640625" style="1" customWidth="1"/>
    <col min="3858" max="3858" width="9.33203125" style="1" bestFit="1" customWidth="1"/>
    <col min="3859" max="3859" width="5.44140625" style="1" bestFit="1" customWidth="1"/>
    <col min="3860" max="3860" width="18" style="1" bestFit="1" customWidth="1"/>
    <col min="3861" max="4095" width="9.109375" style="1"/>
    <col min="4096" max="4096" width="3.88671875" style="1" bestFit="1" customWidth="1"/>
    <col min="4097" max="4097" width="29.5546875" style="1" customWidth="1"/>
    <col min="4098" max="4113" width="7.6640625" style="1" customWidth="1"/>
    <col min="4114" max="4114" width="9.33203125" style="1" bestFit="1" customWidth="1"/>
    <col min="4115" max="4115" width="5.44140625" style="1" bestFit="1" customWidth="1"/>
    <col min="4116" max="4116" width="18" style="1" bestFit="1" customWidth="1"/>
    <col min="4117" max="4351" width="9.109375" style="1"/>
    <col min="4352" max="4352" width="3.88671875" style="1" bestFit="1" customWidth="1"/>
    <col min="4353" max="4353" width="29.5546875" style="1" customWidth="1"/>
    <col min="4354" max="4369" width="7.6640625" style="1" customWidth="1"/>
    <col min="4370" max="4370" width="9.33203125" style="1" bestFit="1" customWidth="1"/>
    <col min="4371" max="4371" width="5.44140625" style="1" bestFit="1" customWidth="1"/>
    <col min="4372" max="4372" width="18" style="1" bestFit="1" customWidth="1"/>
    <col min="4373" max="4607" width="9.109375" style="1"/>
    <col min="4608" max="4608" width="3.88671875" style="1" bestFit="1" customWidth="1"/>
    <col min="4609" max="4609" width="29.5546875" style="1" customWidth="1"/>
    <col min="4610" max="4625" width="7.6640625" style="1" customWidth="1"/>
    <col min="4626" max="4626" width="9.33203125" style="1" bestFit="1" customWidth="1"/>
    <col min="4627" max="4627" width="5.44140625" style="1" bestFit="1" customWidth="1"/>
    <col min="4628" max="4628" width="18" style="1" bestFit="1" customWidth="1"/>
    <col min="4629" max="4863" width="9.109375" style="1"/>
    <col min="4864" max="4864" width="3.88671875" style="1" bestFit="1" customWidth="1"/>
    <col min="4865" max="4865" width="29.5546875" style="1" customWidth="1"/>
    <col min="4866" max="4881" width="7.6640625" style="1" customWidth="1"/>
    <col min="4882" max="4882" width="9.33203125" style="1" bestFit="1" customWidth="1"/>
    <col min="4883" max="4883" width="5.44140625" style="1" bestFit="1" customWidth="1"/>
    <col min="4884" max="4884" width="18" style="1" bestFit="1" customWidth="1"/>
    <col min="4885" max="5119" width="9.109375" style="1"/>
    <col min="5120" max="5120" width="3.88671875" style="1" bestFit="1" customWidth="1"/>
    <col min="5121" max="5121" width="29.5546875" style="1" customWidth="1"/>
    <col min="5122" max="5137" width="7.6640625" style="1" customWidth="1"/>
    <col min="5138" max="5138" width="9.33203125" style="1" bestFit="1" customWidth="1"/>
    <col min="5139" max="5139" width="5.44140625" style="1" bestFit="1" customWidth="1"/>
    <col min="5140" max="5140" width="18" style="1" bestFit="1" customWidth="1"/>
    <col min="5141" max="5375" width="9.109375" style="1"/>
    <col min="5376" max="5376" width="3.88671875" style="1" bestFit="1" customWidth="1"/>
    <col min="5377" max="5377" width="29.5546875" style="1" customWidth="1"/>
    <col min="5378" max="5393" width="7.6640625" style="1" customWidth="1"/>
    <col min="5394" max="5394" width="9.33203125" style="1" bestFit="1" customWidth="1"/>
    <col min="5395" max="5395" width="5.44140625" style="1" bestFit="1" customWidth="1"/>
    <col min="5396" max="5396" width="18" style="1" bestFit="1" customWidth="1"/>
    <col min="5397" max="5631" width="9.109375" style="1"/>
    <col min="5632" max="5632" width="3.88671875" style="1" bestFit="1" customWidth="1"/>
    <col min="5633" max="5633" width="29.5546875" style="1" customWidth="1"/>
    <col min="5634" max="5649" width="7.6640625" style="1" customWidth="1"/>
    <col min="5650" max="5650" width="9.33203125" style="1" bestFit="1" customWidth="1"/>
    <col min="5651" max="5651" width="5.44140625" style="1" bestFit="1" customWidth="1"/>
    <col min="5652" max="5652" width="18" style="1" bestFit="1" customWidth="1"/>
    <col min="5653" max="5887" width="9.109375" style="1"/>
    <col min="5888" max="5888" width="3.88671875" style="1" bestFit="1" customWidth="1"/>
    <col min="5889" max="5889" width="29.5546875" style="1" customWidth="1"/>
    <col min="5890" max="5905" width="7.6640625" style="1" customWidth="1"/>
    <col min="5906" max="5906" width="9.33203125" style="1" bestFit="1" customWidth="1"/>
    <col min="5907" max="5907" width="5.44140625" style="1" bestFit="1" customWidth="1"/>
    <col min="5908" max="5908" width="18" style="1" bestFit="1" customWidth="1"/>
    <col min="5909" max="6143" width="9.109375" style="1"/>
    <col min="6144" max="6144" width="3.88671875" style="1" bestFit="1" customWidth="1"/>
    <col min="6145" max="6145" width="29.5546875" style="1" customWidth="1"/>
    <col min="6146" max="6161" width="7.6640625" style="1" customWidth="1"/>
    <col min="6162" max="6162" width="9.33203125" style="1" bestFit="1" customWidth="1"/>
    <col min="6163" max="6163" width="5.44140625" style="1" bestFit="1" customWidth="1"/>
    <col min="6164" max="6164" width="18" style="1" bestFit="1" customWidth="1"/>
    <col min="6165" max="6399" width="9.109375" style="1"/>
    <col min="6400" max="6400" width="3.88671875" style="1" bestFit="1" customWidth="1"/>
    <col min="6401" max="6401" width="29.5546875" style="1" customWidth="1"/>
    <col min="6402" max="6417" width="7.6640625" style="1" customWidth="1"/>
    <col min="6418" max="6418" width="9.33203125" style="1" bestFit="1" customWidth="1"/>
    <col min="6419" max="6419" width="5.44140625" style="1" bestFit="1" customWidth="1"/>
    <col min="6420" max="6420" width="18" style="1" bestFit="1" customWidth="1"/>
    <col min="6421" max="6655" width="9.109375" style="1"/>
    <col min="6656" max="6656" width="3.88671875" style="1" bestFit="1" customWidth="1"/>
    <col min="6657" max="6657" width="29.5546875" style="1" customWidth="1"/>
    <col min="6658" max="6673" width="7.6640625" style="1" customWidth="1"/>
    <col min="6674" max="6674" width="9.33203125" style="1" bestFit="1" customWidth="1"/>
    <col min="6675" max="6675" width="5.44140625" style="1" bestFit="1" customWidth="1"/>
    <col min="6676" max="6676" width="18" style="1" bestFit="1" customWidth="1"/>
    <col min="6677" max="6911" width="9.109375" style="1"/>
    <col min="6912" max="6912" width="3.88671875" style="1" bestFit="1" customWidth="1"/>
    <col min="6913" max="6913" width="29.5546875" style="1" customWidth="1"/>
    <col min="6914" max="6929" width="7.6640625" style="1" customWidth="1"/>
    <col min="6930" max="6930" width="9.33203125" style="1" bestFit="1" customWidth="1"/>
    <col min="6931" max="6931" width="5.44140625" style="1" bestFit="1" customWidth="1"/>
    <col min="6932" max="6932" width="18" style="1" bestFit="1" customWidth="1"/>
    <col min="6933" max="7167" width="9.109375" style="1"/>
    <col min="7168" max="7168" width="3.88671875" style="1" bestFit="1" customWidth="1"/>
    <col min="7169" max="7169" width="29.5546875" style="1" customWidth="1"/>
    <col min="7170" max="7185" width="7.6640625" style="1" customWidth="1"/>
    <col min="7186" max="7186" width="9.33203125" style="1" bestFit="1" customWidth="1"/>
    <col min="7187" max="7187" width="5.44140625" style="1" bestFit="1" customWidth="1"/>
    <col min="7188" max="7188" width="18" style="1" bestFit="1" customWidth="1"/>
    <col min="7189" max="7423" width="9.109375" style="1"/>
    <col min="7424" max="7424" width="3.88671875" style="1" bestFit="1" customWidth="1"/>
    <col min="7425" max="7425" width="29.5546875" style="1" customWidth="1"/>
    <col min="7426" max="7441" width="7.6640625" style="1" customWidth="1"/>
    <col min="7442" max="7442" width="9.33203125" style="1" bestFit="1" customWidth="1"/>
    <col min="7443" max="7443" width="5.44140625" style="1" bestFit="1" customWidth="1"/>
    <col min="7444" max="7444" width="18" style="1" bestFit="1" customWidth="1"/>
    <col min="7445" max="7679" width="9.109375" style="1"/>
    <col min="7680" max="7680" width="3.88671875" style="1" bestFit="1" customWidth="1"/>
    <col min="7681" max="7681" width="29.5546875" style="1" customWidth="1"/>
    <col min="7682" max="7697" width="7.6640625" style="1" customWidth="1"/>
    <col min="7698" max="7698" width="9.33203125" style="1" bestFit="1" customWidth="1"/>
    <col min="7699" max="7699" width="5.44140625" style="1" bestFit="1" customWidth="1"/>
    <col min="7700" max="7700" width="18" style="1" bestFit="1" customWidth="1"/>
    <col min="7701" max="7935" width="9.109375" style="1"/>
    <col min="7936" max="7936" width="3.88671875" style="1" bestFit="1" customWidth="1"/>
    <col min="7937" max="7937" width="29.5546875" style="1" customWidth="1"/>
    <col min="7938" max="7953" width="7.6640625" style="1" customWidth="1"/>
    <col min="7954" max="7954" width="9.33203125" style="1" bestFit="1" customWidth="1"/>
    <col min="7955" max="7955" width="5.44140625" style="1" bestFit="1" customWidth="1"/>
    <col min="7956" max="7956" width="18" style="1" bestFit="1" customWidth="1"/>
    <col min="7957" max="8191" width="9.109375" style="1"/>
    <col min="8192" max="8192" width="3.88671875" style="1" bestFit="1" customWidth="1"/>
    <col min="8193" max="8193" width="29.5546875" style="1" customWidth="1"/>
    <col min="8194" max="8209" width="7.6640625" style="1" customWidth="1"/>
    <col min="8210" max="8210" width="9.33203125" style="1" bestFit="1" customWidth="1"/>
    <col min="8211" max="8211" width="5.44140625" style="1" bestFit="1" customWidth="1"/>
    <col min="8212" max="8212" width="18" style="1" bestFit="1" customWidth="1"/>
    <col min="8213" max="8447" width="9.109375" style="1"/>
    <col min="8448" max="8448" width="3.88671875" style="1" bestFit="1" customWidth="1"/>
    <col min="8449" max="8449" width="29.5546875" style="1" customWidth="1"/>
    <col min="8450" max="8465" width="7.6640625" style="1" customWidth="1"/>
    <col min="8466" max="8466" width="9.33203125" style="1" bestFit="1" customWidth="1"/>
    <col min="8467" max="8467" width="5.44140625" style="1" bestFit="1" customWidth="1"/>
    <col min="8468" max="8468" width="18" style="1" bestFit="1" customWidth="1"/>
    <col min="8469" max="8703" width="9.109375" style="1"/>
    <col min="8704" max="8704" width="3.88671875" style="1" bestFit="1" customWidth="1"/>
    <col min="8705" max="8705" width="29.5546875" style="1" customWidth="1"/>
    <col min="8706" max="8721" width="7.6640625" style="1" customWidth="1"/>
    <col min="8722" max="8722" width="9.33203125" style="1" bestFit="1" customWidth="1"/>
    <col min="8723" max="8723" width="5.44140625" style="1" bestFit="1" customWidth="1"/>
    <col min="8724" max="8724" width="18" style="1" bestFit="1" customWidth="1"/>
    <col min="8725" max="8959" width="9.109375" style="1"/>
    <col min="8960" max="8960" width="3.88671875" style="1" bestFit="1" customWidth="1"/>
    <col min="8961" max="8961" width="29.5546875" style="1" customWidth="1"/>
    <col min="8962" max="8977" width="7.6640625" style="1" customWidth="1"/>
    <col min="8978" max="8978" width="9.33203125" style="1" bestFit="1" customWidth="1"/>
    <col min="8979" max="8979" width="5.44140625" style="1" bestFit="1" customWidth="1"/>
    <col min="8980" max="8980" width="18" style="1" bestFit="1" customWidth="1"/>
    <col min="8981" max="9215" width="9.109375" style="1"/>
    <col min="9216" max="9216" width="3.88671875" style="1" bestFit="1" customWidth="1"/>
    <col min="9217" max="9217" width="29.5546875" style="1" customWidth="1"/>
    <col min="9218" max="9233" width="7.6640625" style="1" customWidth="1"/>
    <col min="9234" max="9234" width="9.33203125" style="1" bestFit="1" customWidth="1"/>
    <col min="9235" max="9235" width="5.44140625" style="1" bestFit="1" customWidth="1"/>
    <col min="9236" max="9236" width="18" style="1" bestFit="1" customWidth="1"/>
    <col min="9237" max="9471" width="9.109375" style="1"/>
    <col min="9472" max="9472" width="3.88671875" style="1" bestFit="1" customWidth="1"/>
    <col min="9473" max="9473" width="29.5546875" style="1" customWidth="1"/>
    <col min="9474" max="9489" width="7.6640625" style="1" customWidth="1"/>
    <col min="9490" max="9490" width="9.33203125" style="1" bestFit="1" customWidth="1"/>
    <col min="9491" max="9491" width="5.44140625" style="1" bestFit="1" customWidth="1"/>
    <col min="9492" max="9492" width="18" style="1" bestFit="1" customWidth="1"/>
    <col min="9493" max="9727" width="9.109375" style="1"/>
    <col min="9728" max="9728" width="3.88671875" style="1" bestFit="1" customWidth="1"/>
    <col min="9729" max="9729" width="29.5546875" style="1" customWidth="1"/>
    <col min="9730" max="9745" width="7.6640625" style="1" customWidth="1"/>
    <col min="9746" max="9746" width="9.33203125" style="1" bestFit="1" customWidth="1"/>
    <col min="9747" max="9747" width="5.44140625" style="1" bestFit="1" customWidth="1"/>
    <col min="9748" max="9748" width="18" style="1" bestFit="1" customWidth="1"/>
    <col min="9749" max="9983" width="9.109375" style="1"/>
    <col min="9984" max="9984" width="3.88671875" style="1" bestFit="1" customWidth="1"/>
    <col min="9985" max="9985" width="29.5546875" style="1" customWidth="1"/>
    <col min="9986" max="10001" width="7.6640625" style="1" customWidth="1"/>
    <col min="10002" max="10002" width="9.33203125" style="1" bestFit="1" customWidth="1"/>
    <col min="10003" max="10003" width="5.44140625" style="1" bestFit="1" customWidth="1"/>
    <col min="10004" max="10004" width="18" style="1" bestFit="1" customWidth="1"/>
    <col min="10005" max="10239" width="9.109375" style="1"/>
    <col min="10240" max="10240" width="3.88671875" style="1" bestFit="1" customWidth="1"/>
    <col min="10241" max="10241" width="29.5546875" style="1" customWidth="1"/>
    <col min="10242" max="10257" width="7.6640625" style="1" customWidth="1"/>
    <col min="10258" max="10258" width="9.33203125" style="1" bestFit="1" customWidth="1"/>
    <col min="10259" max="10259" width="5.44140625" style="1" bestFit="1" customWidth="1"/>
    <col min="10260" max="10260" width="18" style="1" bestFit="1" customWidth="1"/>
    <col min="10261" max="10495" width="9.109375" style="1"/>
    <col min="10496" max="10496" width="3.88671875" style="1" bestFit="1" customWidth="1"/>
    <col min="10497" max="10497" width="29.5546875" style="1" customWidth="1"/>
    <col min="10498" max="10513" width="7.6640625" style="1" customWidth="1"/>
    <col min="10514" max="10514" width="9.33203125" style="1" bestFit="1" customWidth="1"/>
    <col min="10515" max="10515" width="5.44140625" style="1" bestFit="1" customWidth="1"/>
    <col min="10516" max="10516" width="18" style="1" bestFit="1" customWidth="1"/>
    <col min="10517" max="10751" width="9.109375" style="1"/>
    <col min="10752" max="10752" width="3.88671875" style="1" bestFit="1" customWidth="1"/>
    <col min="10753" max="10753" width="29.5546875" style="1" customWidth="1"/>
    <col min="10754" max="10769" width="7.6640625" style="1" customWidth="1"/>
    <col min="10770" max="10770" width="9.33203125" style="1" bestFit="1" customWidth="1"/>
    <col min="10771" max="10771" width="5.44140625" style="1" bestFit="1" customWidth="1"/>
    <col min="10772" max="10772" width="18" style="1" bestFit="1" customWidth="1"/>
    <col min="10773" max="11007" width="9.109375" style="1"/>
    <col min="11008" max="11008" width="3.88671875" style="1" bestFit="1" customWidth="1"/>
    <col min="11009" max="11009" width="29.5546875" style="1" customWidth="1"/>
    <col min="11010" max="11025" width="7.6640625" style="1" customWidth="1"/>
    <col min="11026" max="11026" width="9.33203125" style="1" bestFit="1" customWidth="1"/>
    <col min="11027" max="11027" width="5.44140625" style="1" bestFit="1" customWidth="1"/>
    <col min="11028" max="11028" width="18" style="1" bestFit="1" customWidth="1"/>
    <col min="11029" max="11263" width="9.109375" style="1"/>
    <col min="11264" max="11264" width="3.88671875" style="1" bestFit="1" customWidth="1"/>
    <col min="11265" max="11265" width="29.5546875" style="1" customWidth="1"/>
    <col min="11266" max="11281" width="7.6640625" style="1" customWidth="1"/>
    <col min="11282" max="11282" width="9.33203125" style="1" bestFit="1" customWidth="1"/>
    <col min="11283" max="11283" width="5.44140625" style="1" bestFit="1" customWidth="1"/>
    <col min="11284" max="11284" width="18" style="1" bestFit="1" customWidth="1"/>
    <col min="11285" max="11519" width="9.109375" style="1"/>
    <col min="11520" max="11520" width="3.88671875" style="1" bestFit="1" customWidth="1"/>
    <col min="11521" max="11521" width="29.5546875" style="1" customWidth="1"/>
    <col min="11522" max="11537" width="7.6640625" style="1" customWidth="1"/>
    <col min="11538" max="11538" width="9.33203125" style="1" bestFit="1" customWidth="1"/>
    <col min="11539" max="11539" width="5.44140625" style="1" bestFit="1" customWidth="1"/>
    <col min="11540" max="11540" width="18" style="1" bestFit="1" customWidth="1"/>
    <col min="11541" max="11775" width="9.109375" style="1"/>
    <col min="11776" max="11776" width="3.88671875" style="1" bestFit="1" customWidth="1"/>
    <col min="11777" max="11777" width="29.5546875" style="1" customWidth="1"/>
    <col min="11778" max="11793" width="7.6640625" style="1" customWidth="1"/>
    <col min="11794" max="11794" width="9.33203125" style="1" bestFit="1" customWidth="1"/>
    <col min="11795" max="11795" width="5.44140625" style="1" bestFit="1" customWidth="1"/>
    <col min="11796" max="11796" width="18" style="1" bestFit="1" customWidth="1"/>
    <col min="11797" max="12031" width="9.109375" style="1"/>
    <col min="12032" max="12032" width="3.88671875" style="1" bestFit="1" customWidth="1"/>
    <col min="12033" max="12033" width="29.5546875" style="1" customWidth="1"/>
    <col min="12034" max="12049" width="7.6640625" style="1" customWidth="1"/>
    <col min="12050" max="12050" width="9.33203125" style="1" bestFit="1" customWidth="1"/>
    <col min="12051" max="12051" width="5.44140625" style="1" bestFit="1" customWidth="1"/>
    <col min="12052" max="12052" width="18" style="1" bestFit="1" customWidth="1"/>
    <col min="12053" max="12287" width="9.109375" style="1"/>
    <col min="12288" max="12288" width="3.88671875" style="1" bestFit="1" customWidth="1"/>
    <col min="12289" max="12289" width="29.5546875" style="1" customWidth="1"/>
    <col min="12290" max="12305" width="7.6640625" style="1" customWidth="1"/>
    <col min="12306" max="12306" width="9.33203125" style="1" bestFit="1" customWidth="1"/>
    <col min="12307" max="12307" width="5.44140625" style="1" bestFit="1" customWidth="1"/>
    <col min="12308" max="12308" width="18" style="1" bestFit="1" customWidth="1"/>
    <col min="12309" max="12543" width="9.109375" style="1"/>
    <col min="12544" max="12544" width="3.88671875" style="1" bestFit="1" customWidth="1"/>
    <col min="12545" max="12545" width="29.5546875" style="1" customWidth="1"/>
    <col min="12546" max="12561" width="7.6640625" style="1" customWidth="1"/>
    <col min="12562" max="12562" width="9.33203125" style="1" bestFit="1" customWidth="1"/>
    <col min="12563" max="12563" width="5.44140625" style="1" bestFit="1" customWidth="1"/>
    <col min="12564" max="12564" width="18" style="1" bestFit="1" customWidth="1"/>
    <col min="12565" max="12799" width="9.109375" style="1"/>
    <col min="12800" max="12800" width="3.88671875" style="1" bestFit="1" customWidth="1"/>
    <col min="12801" max="12801" width="29.5546875" style="1" customWidth="1"/>
    <col min="12802" max="12817" width="7.6640625" style="1" customWidth="1"/>
    <col min="12818" max="12818" width="9.33203125" style="1" bestFit="1" customWidth="1"/>
    <col min="12819" max="12819" width="5.44140625" style="1" bestFit="1" customWidth="1"/>
    <col min="12820" max="12820" width="18" style="1" bestFit="1" customWidth="1"/>
    <col min="12821" max="13055" width="9.109375" style="1"/>
    <col min="13056" max="13056" width="3.88671875" style="1" bestFit="1" customWidth="1"/>
    <col min="13057" max="13057" width="29.5546875" style="1" customWidth="1"/>
    <col min="13058" max="13073" width="7.6640625" style="1" customWidth="1"/>
    <col min="13074" max="13074" width="9.33203125" style="1" bestFit="1" customWidth="1"/>
    <col min="13075" max="13075" width="5.44140625" style="1" bestFit="1" customWidth="1"/>
    <col min="13076" max="13076" width="18" style="1" bestFit="1" customWidth="1"/>
    <col min="13077" max="13311" width="9.109375" style="1"/>
    <col min="13312" max="13312" width="3.88671875" style="1" bestFit="1" customWidth="1"/>
    <col min="13313" max="13313" width="29.5546875" style="1" customWidth="1"/>
    <col min="13314" max="13329" width="7.6640625" style="1" customWidth="1"/>
    <col min="13330" max="13330" width="9.33203125" style="1" bestFit="1" customWidth="1"/>
    <col min="13331" max="13331" width="5.44140625" style="1" bestFit="1" customWidth="1"/>
    <col min="13332" max="13332" width="18" style="1" bestFit="1" customWidth="1"/>
    <col min="13333" max="13567" width="9.109375" style="1"/>
    <col min="13568" max="13568" width="3.88671875" style="1" bestFit="1" customWidth="1"/>
    <col min="13569" max="13569" width="29.5546875" style="1" customWidth="1"/>
    <col min="13570" max="13585" width="7.6640625" style="1" customWidth="1"/>
    <col min="13586" max="13586" width="9.33203125" style="1" bestFit="1" customWidth="1"/>
    <col min="13587" max="13587" width="5.44140625" style="1" bestFit="1" customWidth="1"/>
    <col min="13588" max="13588" width="18" style="1" bestFit="1" customWidth="1"/>
    <col min="13589" max="13823" width="9.109375" style="1"/>
    <col min="13824" max="13824" width="3.88671875" style="1" bestFit="1" customWidth="1"/>
    <col min="13825" max="13825" width="29.5546875" style="1" customWidth="1"/>
    <col min="13826" max="13841" width="7.6640625" style="1" customWidth="1"/>
    <col min="13842" max="13842" width="9.33203125" style="1" bestFit="1" customWidth="1"/>
    <col min="13843" max="13843" width="5.44140625" style="1" bestFit="1" customWidth="1"/>
    <col min="13844" max="13844" width="18" style="1" bestFit="1" customWidth="1"/>
    <col min="13845" max="14079" width="9.109375" style="1"/>
    <col min="14080" max="14080" width="3.88671875" style="1" bestFit="1" customWidth="1"/>
    <col min="14081" max="14081" width="29.5546875" style="1" customWidth="1"/>
    <col min="14082" max="14097" width="7.6640625" style="1" customWidth="1"/>
    <col min="14098" max="14098" width="9.33203125" style="1" bestFit="1" customWidth="1"/>
    <col min="14099" max="14099" width="5.44140625" style="1" bestFit="1" customWidth="1"/>
    <col min="14100" max="14100" width="18" style="1" bestFit="1" customWidth="1"/>
    <col min="14101" max="14335" width="9.109375" style="1"/>
    <col min="14336" max="14336" width="3.88671875" style="1" bestFit="1" customWidth="1"/>
    <col min="14337" max="14337" width="29.5546875" style="1" customWidth="1"/>
    <col min="14338" max="14353" width="7.6640625" style="1" customWidth="1"/>
    <col min="14354" max="14354" width="9.33203125" style="1" bestFit="1" customWidth="1"/>
    <col min="14355" max="14355" width="5.44140625" style="1" bestFit="1" customWidth="1"/>
    <col min="14356" max="14356" width="18" style="1" bestFit="1" customWidth="1"/>
    <col min="14357" max="14591" width="9.109375" style="1"/>
    <col min="14592" max="14592" width="3.88671875" style="1" bestFit="1" customWidth="1"/>
    <col min="14593" max="14593" width="29.5546875" style="1" customWidth="1"/>
    <col min="14594" max="14609" width="7.6640625" style="1" customWidth="1"/>
    <col min="14610" max="14610" width="9.33203125" style="1" bestFit="1" customWidth="1"/>
    <col min="14611" max="14611" width="5.44140625" style="1" bestFit="1" customWidth="1"/>
    <col min="14612" max="14612" width="18" style="1" bestFit="1" customWidth="1"/>
    <col min="14613" max="14847" width="9.109375" style="1"/>
    <col min="14848" max="14848" width="3.88671875" style="1" bestFit="1" customWidth="1"/>
    <col min="14849" max="14849" width="29.5546875" style="1" customWidth="1"/>
    <col min="14850" max="14865" width="7.6640625" style="1" customWidth="1"/>
    <col min="14866" max="14866" width="9.33203125" style="1" bestFit="1" customWidth="1"/>
    <col min="14867" max="14867" width="5.44140625" style="1" bestFit="1" customWidth="1"/>
    <col min="14868" max="14868" width="18" style="1" bestFit="1" customWidth="1"/>
    <col min="14869" max="15103" width="9.109375" style="1"/>
    <col min="15104" max="15104" width="3.88671875" style="1" bestFit="1" customWidth="1"/>
    <col min="15105" max="15105" width="29.5546875" style="1" customWidth="1"/>
    <col min="15106" max="15121" width="7.6640625" style="1" customWidth="1"/>
    <col min="15122" max="15122" width="9.33203125" style="1" bestFit="1" customWidth="1"/>
    <col min="15123" max="15123" width="5.44140625" style="1" bestFit="1" customWidth="1"/>
    <col min="15124" max="15124" width="18" style="1" bestFit="1" customWidth="1"/>
    <col min="15125" max="15359" width="9.109375" style="1"/>
    <col min="15360" max="15360" width="3.88671875" style="1" bestFit="1" customWidth="1"/>
    <col min="15361" max="15361" width="29.5546875" style="1" customWidth="1"/>
    <col min="15362" max="15377" width="7.6640625" style="1" customWidth="1"/>
    <col min="15378" max="15378" width="9.33203125" style="1" bestFit="1" customWidth="1"/>
    <col min="15379" max="15379" width="5.44140625" style="1" bestFit="1" customWidth="1"/>
    <col min="15380" max="15380" width="18" style="1" bestFit="1" customWidth="1"/>
    <col min="15381" max="15615" width="9.109375" style="1"/>
    <col min="15616" max="15616" width="3.88671875" style="1" bestFit="1" customWidth="1"/>
    <col min="15617" max="15617" width="29.5546875" style="1" customWidth="1"/>
    <col min="15618" max="15633" width="7.6640625" style="1" customWidth="1"/>
    <col min="15634" max="15634" width="9.33203125" style="1" bestFit="1" customWidth="1"/>
    <col min="15635" max="15635" width="5.44140625" style="1" bestFit="1" customWidth="1"/>
    <col min="15636" max="15636" width="18" style="1" bestFit="1" customWidth="1"/>
    <col min="15637" max="15871" width="9.109375" style="1"/>
    <col min="15872" max="15872" width="3.88671875" style="1" bestFit="1" customWidth="1"/>
    <col min="15873" max="15873" width="29.5546875" style="1" customWidth="1"/>
    <col min="15874" max="15889" width="7.6640625" style="1" customWidth="1"/>
    <col min="15890" max="15890" width="9.33203125" style="1" bestFit="1" customWidth="1"/>
    <col min="15891" max="15891" width="5.44140625" style="1" bestFit="1" customWidth="1"/>
    <col min="15892" max="15892" width="18" style="1" bestFit="1" customWidth="1"/>
    <col min="15893" max="16127" width="9.109375" style="1"/>
    <col min="16128" max="16128" width="3.88671875" style="1" bestFit="1" customWidth="1"/>
    <col min="16129" max="16129" width="29.5546875" style="1" customWidth="1"/>
    <col min="16130" max="16145" width="7.6640625" style="1" customWidth="1"/>
    <col min="16146" max="16146" width="9.33203125" style="1" bestFit="1" customWidth="1"/>
    <col min="16147" max="16147" width="5.44140625" style="1" bestFit="1" customWidth="1"/>
    <col min="16148" max="16148" width="18" style="1" bestFit="1" customWidth="1"/>
    <col min="16149" max="16384" width="9.109375" style="1"/>
  </cols>
  <sheetData>
    <row r="1" spans="1:21" ht="22.5" customHeight="1" x14ac:dyDescent="0.4">
      <c r="A1" s="300"/>
      <c r="B1" s="300"/>
      <c r="C1" s="300"/>
      <c r="D1" s="300"/>
      <c r="E1" s="300"/>
      <c r="F1" s="300"/>
      <c r="G1" s="300"/>
      <c r="H1" s="300"/>
      <c r="I1" s="300"/>
      <c r="J1" s="300"/>
      <c r="K1" s="300"/>
      <c r="L1" s="300"/>
      <c r="M1" s="300"/>
      <c r="N1" s="300"/>
      <c r="O1" s="300"/>
      <c r="P1" s="300"/>
      <c r="Q1" s="300"/>
      <c r="R1" s="300"/>
      <c r="S1" s="300"/>
      <c r="T1" s="300"/>
    </row>
    <row r="2" spans="1:21" s="94" customFormat="1" ht="17.100000000000001" customHeight="1" thickBot="1" x14ac:dyDescent="0.35">
      <c r="A2" s="85" t="s">
        <v>34</v>
      </c>
      <c r="B2" s="86" t="s">
        <v>26</v>
      </c>
      <c r="C2" s="87" t="s">
        <v>0</v>
      </c>
      <c r="D2" s="88" t="s">
        <v>1</v>
      </c>
      <c r="E2" s="89" t="s">
        <v>2</v>
      </c>
      <c r="F2" s="89" t="s">
        <v>3</v>
      </c>
      <c r="G2" s="89" t="s">
        <v>4</v>
      </c>
      <c r="H2" s="89" t="s">
        <v>20</v>
      </c>
      <c r="I2" s="89" t="s">
        <v>5</v>
      </c>
      <c r="J2" s="89" t="s">
        <v>6</v>
      </c>
      <c r="K2" s="89" t="s">
        <v>7</v>
      </c>
      <c r="L2" s="89" t="s">
        <v>8</v>
      </c>
      <c r="M2" s="89" t="s">
        <v>19</v>
      </c>
      <c r="N2" s="89" t="s">
        <v>21</v>
      </c>
      <c r="O2" s="89" t="s">
        <v>17</v>
      </c>
      <c r="P2" s="90" t="s">
        <v>9</v>
      </c>
      <c r="Q2" s="89" t="s">
        <v>15</v>
      </c>
      <c r="R2" s="89" t="s">
        <v>16</v>
      </c>
      <c r="S2" s="91" t="s">
        <v>10</v>
      </c>
      <c r="T2" s="92" t="s">
        <v>28</v>
      </c>
      <c r="U2" s="93"/>
    </row>
    <row r="3" spans="1:21" ht="17.100000000000001" customHeight="1" x14ac:dyDescent="0.3">
      <c r="A3" s="301" t="s">
        <v>82</v>
      </c>
      <c r="B3" s="304" t="s">
        <v>83</v>
      </c>
      <c r="C3" s="95">
        <v>40</v>
      </c>
      <c r="D3" s="96" t="s">
        <v>11</v>
      </c>
      <c r="E3" s="97">
        <v>21</v>
      </c>
      <c r="F3" s="97">
        <v>9</v>
      </c>
      <c r="G3" s="97">
        <v>9</v>
      </c>
      <c r="H3" s="97">
        <v>12</v>
      </c>
      <c r="I3" s="97">
        <v>12</v>
      </c>
      <c r="J3" s="97">
        <v>15</v>
      </c>
      <c r="K3" s="97">
        <v>12</v>
      </c>
      <c r="L3" s="97">
        <v>9</v>
      </c>
      <c r="M3" s="97">
        <v>9</v>
      </c>
      <c r="N3" s="97">
        <v>12</v>
      </c>
      <c r="O3" s="97">
        <v>6</v>
      </c>
      <c r="P3" s="98"/>
      <c r="Q3" s="99">
        <f>IF(C3="","",SUM(E3:O3)-(P3))</f>
        <v>126</v>
      </c>
      <c r="R3" s="200" t="s">
        <v>18</v>
      </c>
      <c r="S3" s="307">
        <v>1</v>
      </c>
      <c r="T3" s="100">
        <f>SUM(E3:G3)</f>
        <v>39</v>
      </c>
    </row>
    <row r="4" spans="1:21" ht="17.100000000000001" customHeight="1" x14ac:dyDescent="0.3">
      <c r="A4" s="302"/>
      <c r="B4" s="305"/>
      <c r="C4" s="101">
        <v>147</v>
      </c>
      <c r="D4" s="96" t="s">
        <v>12</v>
      </c>
      <c r="E4" s="201">
        <v>18</v>
      </c>
      <c r="F4" s="201">
        <v>12</v>
      </c>
      <c r="G4" s="201">
        <v>9</v>
      </c>
      <c r="H4" s="201">
        <v>9</v>
      </c>
      <c r="I4" s="201">
        <v>9</v>
      </c>
      <c r="J4" s="201">
        <v>15</v>
      </c>
      <c r="K4" s="201">
        <v>12</v>
      </c>
      <c r="L4" s="201">
        <v>9</v>
      </c>
      <c r="M4" s="201">
        <v>9</v>
      </c>
      <c r="N4" s="201">
        <v>9</v>
      </c>
      <c r="O4" s="201">
        <v>6</v>
      </c>
      <c r="P4" s="202"/>
      <c r="Q4" s="102">
        <f>IF(C4="","",SUM(E4:O4)-(P4))</f>
        <v>117</v>
      </c>
      <c r="R4" s="103">
        <v>2</v>
      </c>
      <c r="S4" s="308"/>
      <c r="T4" s="104">
        <f>SUM(E4:G4)</f>
        <v>39</v>
      </c>
    </row>
    <row r="5" spans="1:21" ht="17.100000000000001" customHeight="1" x14ac:dyDescent="0.3">
      <c r="A5" s="302"/>
      <c r="B5" s="305"/>
      <c r="C5" s="101">
        <v>10</v>
      </c>
      <c r="D5" s="96" t="s">
        <v>13</v>
      </c>
      <c r="E5" s="201">
        <v>18</v>
      </c>
      <c r="F5" s="201">
        <v>15</v>
      </c>
      <c r="G5" s="201">
        <v>9</v>
      </c>
      <c r="H5" s="201">
        <v>9</v>
      </c>
      <c r="I5" s="201">
        <v>12</v>
      </c>
      <c r="J5" s="201">
        <v>15</v>
      </c>
      <c r="K5" s="201">
        <v>9</v>
      </c>
      <c r="L5" s="201">
        <v>12</v>
      </c>
      <c r="M5" s="201">
        <v>9</v>
      </c>
      <c r="N5" s="201">
        <v>9</v>
      </c>
      <c r="O5" s="201">
        <v>6</v>
      </c>
      <c r="P5" s="202"/>
      <c r="Q5" s="102">
        <f>IF(C5="","",SUM(E5:O5)-(P5))</f>
        <v>123</v>
      </c>
      <c r="R5" s="309">
        <f>SUM(Q3:Q6)+R4</f>
        <v>488</v>
      </c>
      <c r="S5" s="310"/>
      <c r="T5" s="104">
        <f>SUM(E5:G5)</f>
        <v>42</v>
      </c>
    </row>
    <row r="6" spans="1:21" ht="17.100000000000001" customHeight="1" x14ac:dyDescent="0.3">
      <c r="A6" s="302"/>
      <c r="B6" s="305"/>
      <c r="C6" s="101">
        <v>93</v>
      </c>
      <c r="D6" s="96" t="s">
        <v>14</v>
      </c>
      <c r="E6" s="105">
        <v>18</v>
      </c>
      <c r="F6" s="105">
        <v>9</v>
      </c>
      <c r="G6" s="105">
        <v>9</v>
      </c>
      <c r="H6" s="105">
        <v>9</v>
      </c>
      <c r="I6" s="105">
        <v>9</v>
      </c>
      <c r="J6" s="105">
        <v>15</v>
      </c>
      <c r="K6" s="105">
        <v>12</v>
      </c>
      <c r="L6" s="105">
        <v>9</v>
      </c>
      <c r="M6" s="105">
        <v>12</v>
      </c>
      <c r="N6" s="105">
        <v>12</v>
      </c>
      <c r="O6" s="105">
        <v>6</v>
      </c>
      <c r="P6" s="11"/>
      <c r="Q6" s="106">
        <f>IF(C6="","",SUM(E6:O6)-(P6))</f>
        <v>120</v>
      </c>
      <c r="R6" s="311"/>
      <c r="S6" s="312"/>
      <c r="T6" s="104">
        <f>SUM(E6:G6)</f>
        <v>36</v>
      </c>
    </row>
    <row r="7" spans="1:21" ht="17.100000000000001" customHeight="1" thickBot="1" x14ac:dyDescent="0.3">
      <c r="A7" s="303"/>
      <c r="B7" s="306"/>
      <c r="C7" s="315" t="s">
        <v>27</v>
      </c>
      <c r="D7" s="316"/>
      <c r="E7" s="108">
        <f t="shared" ref="E7:P7" si="0">SUM(E3:E6)</f>
        <v>75</v>
      </c>
      <c r="F7" s="108">
        <f t="shared" si="0"/>
        <v>45</v>
      </c>
      <c r="G7" s="108">
        <f t="shared" si="0"/>
        <v>36</v>
      </c>
      <c r="H7" s="108">
        <f t="shared" si="0"/>
        <v>39</v>
      </c>
      <c r="I7" s="108">
        <f t="shared" si="0"/>
        <v>42</v>
      </c>
      <c r="J7" s="108">
        <f t="shared" si="0"/>
        <v>60</v>
      </c>
      <c r="K7" s="108">
        <f t="shared" si="0"/>
        <v>45</v>
      </c>
      <c r="L7" s="108">
        <f t="shared" si="0"/>
        <v>39</v>
      </c>
      <c r="M7" s="108">
        <f t="shared" si="0"/>
        <v>39</v>
      </c>
      <c r="N7" s="108">
        <f t="shared" si="0"/>
        <v>42</v>
      </c>
      <c r="O7" s="108">
        <f t="shared" si="0"/>
        <v>24</v>
      </c>
      <c r="P7" s="108">
        <f t="shared" si="0"/>
        <v>0</v>
      </c>
      <c r="Q7" s="109"/>
      <c r="R7" s="313"/>
      <c r="S7" s="314"/>
      <c r="T7" s="110">
        <f>SUM(T3:T6)</f>
        <v>156</v>
      </c>
    </row>
    <row r="8" spans="1:21" ht="17.100000000000001" customHeight="1" x14ac:dyDescent="0.3">
      <c r="A8" s="301" t="s">
        <v>89</v>
      </c>
      <c r="B8" s="304" t="s">
        <v>90</v>
      </c>
      <c r="C8" s="95">
        <v>103</v>
      </c>
      <c r="D8" s="96" t="s">
        <v>11</v>
      </c>
      <c r="E8" s="97">
        <v>15</v>
      </c>
      <c r="F8" s="97">
        <v>12</v>
      </c>
      <c r="G8" s="97">
        <v>9</v>
      </c>
      <c r="H8" s="97">
        <v>6</v>
      </c>
      <c r="I8" s="97">
        <v>15</v>
      </c>
      <c r="J8" s="97">
        <v>15</v>
      </c>
      <c r="K8" s="97">
        <v>9</v>
      </c>
      <c r="L8" s="97">
        <v>9</v>
      </c>
      <c r="M8" s="97">
        <v>9</v>
      </c>
      <c r="N8" s="97">
        <v>9</v>
      </c>
      <c r="O8" s="97">
        <v>3</v>
      </c>
      <c r="P8" s="98"/>
      <c r="Q8" s="99">
        <f>IF(C8="","",SUM(E8:O8)-(P8))</f>
        <v>111</v>
      </c>
      <c r="R8" s="200" t="s">
        <v>18</v>
      </c>
      <c r="S8" s="307">
        <v>2</v>
      </c>
      <c r="T8" s="100">
        <f>SUM(E8:G8)</f>
        <v>36</v>
      </c>
    </row>
    <row r="9" spans="1:21" ht="17.100000000000001" customHeight="1" x14ac:dyDescent="0.3">
      <c r="A9" s="302"/>
      <c r="B9" s="305"/>
      <c r="C9" s="101">
        <v>9</v>
      </c>
      <c r="D9" s="96" t="s">
        <v>12</v>
      </c>
      <c r="E9" s="201">
        <v>15</v>
      </c>
      <c r="F9" s="201">
        <v>12</v>
      </c>
      <c r="G9" s="201">
        <v>6</v>
      </c>
      <c r="H9" s="201">
        <v>9</v>
      </c>
      <c r="I9" s="201">
        <v>12</v>
      </c>
      <c r="J9" s="201">
        <v>15</v>
      </c>
      <c r="K9" s="201">
        <v>9</v>
      </c>
      <c r="L9" s="201">
        <v>12</v>
      </c>
      <c r="M9" s="201">
        <v>9</v>
      </c>
      <c r="N9" s="201">
        <v>12</v>
      </c>
      <c r="O9" s="201">
        <v>3</v>
      </c>
      <c r="P9" s="202"/>
      <c r="Q9" s="102">
        <f>IF(C9="","",SUM(E9:O9)-(P9))</f>
        <v>114</v>
      </c>
      <c r="R9" s="103"/>
      <c r="S9" s="308"/>
      <c r="T9" s="104">
        <f>SUM(E9:G9)</f>
        <v>33</v>
      </c>
    </row>
    <row r="10" spans="1:21" ht="17.100000000000001" customHeight="1" x14ac:dyDescent="0.3">
      <c r="A10" s="302"/>
      <c r="B10" s="305"/>
      <c r="C10" s="101">
        <v>78</v>
      </c>
      <c r="D10" s="96" t="s">
        <v>13</v>
      </c>
      <c r="E10" s="201">
        <v>18</v>
      </c>
      <c r="F10" s="201">
        <v>12</v>
      </c>
      <c r="G10" s="201">
        <v>12</v>
      </c>
      <c r="H10" s="201">
        <v>9</v>
      </c>
      <c r="I10" s="201">
        <v>9</v>
      </c>
      <c r="J10" s="201">
        <v>15</v>
      </c>
      <c r="K10" s="201">
        <v>9</v>
      </c>
      <c r="L10" s="201">
        <v>12</v>
      </c>
      <c r="M10" s="201">
        <v>9</v>
      </c>
      <c r="N10" s="201">
        <v>12</v>
      </c>
      <c r="O10" s="201">
        <v>6</v>
      </c>
      <c r="P10" s="202"/>
      <c r="Q10" s="102">
        <f>IF(C10="","",SUM(E10:O10)-(P10))</f>
        <v>123</v>
      </c>
      <c r="R10" s="309">
        <f>SUM(Q8:Q11)+R9</f>
        <v>459</v>
      </c>
      <c r="S10" s="310"/>
      <c r="T10" s="104">
        <f>SUM(E10:G10)</f>
        <v>42</v>
      </c>
    </row>
    <row r="11" spans="1:21" ht="17.100000000000001" customHeight="1" x14ac:dyDescent="0.3">
      <c r="A11" s="302"/>
      <c r="B11" s="305"/>
      <c r="C11" s="101">
        <v>30</v>
      </c>
      <c r="D11" s="96" t="s">
        <v>14</v>
      </c>
      <c r="E11" s="105">
        <v>18</v>
      </c>
      <c r="F11" s="105">
        <v>9</v>
      </c>
      <c r="G11" s="105">
        <v>6</v>
      </c>
      <c r="H11" s="105">
        <v>9</v>
      </c>
      <c r="I11" s="105">
        <v>9</v>
      </c>
      <c r="J11" s="105">
        <v>15</v>
      </c>
      <c r="K11" s="105">
        <v>9</v>
      </c>
      <c r="L11" s="105">
        <v>12</v>
      </c>
      <c r="M11" s="105">
        <v>12</v>
      </c>
      <c r="N11" s="105">
        <v>9</v>
      </c>
      <c r="O11" s="105">
        <v>3</v>
      </c>
      <c r="P11" s="11"/>
      <c r="Q11" s="106">
        <f>IF(C11="","",SUM(E11:O11)-(P11))</f>
        <v>111</v>
      </c>
      <c r="R11" s="311"/>
      <c r="S11" s="312"/>
      <c r="T11" s="104">
        <f>SUM(E11:G11)</f>
        <v>33</v>
      </c>
    </row>
    <row r="12" spans="1:21" ht="17.100000000000001" customHeight="1" thickBot="1" x14ac:dyDescent="0.3">
      <c r="A12" s="303"/>
      <c r="B12" s="306"/>
      <c r="C12" s="315" t="s">
        <v>27</v>
      </c>
      <c r="D12" s="316"/>
      <c r="E12" s="108">
        <f t="shared" ref="E12:O12" si="1">SUM(E8:E11)</f>
        <v>66</v>
      </c>
      <c r="F12" s="108">
        <f t="shared" si="1"/>
        <v>45</v>
      </c>
      <c r="G12" s="108">
        <f t="shared" si="1"/>
        <v>33</v>
      </c>
      <c r="H12" s="108">
        <f t="shared" si="1"/>
        <v>33</v>
      </c>
      <c r="I12" s="108">
        <f t="shared" si="1"/>
        <v>45</v>
      </c>
      <c r="J12" s="108">
        <f t="shared" si="1"/>
        <v>60</v>
      </c>
      <c r="K12" s="108">
        <f t="shared" si="1"/>
        <v>36</v>
      </c>
      <c r="L12" s="108">
        <f t="shared" si="1"/>
        <v>45</v>
      </c>
      <c r="M12" s="108">
        <f t="shared" si="1"/>
        <v>39</v>
      </c>
      <c r="N12" s="108">
        <f t="shared" si="1"/>
        <v>42</v>
      </c>
      <c r="O12" s="108">
        <f t="shared" si="1"/>
        <v>15</v>
      </c>
      <c r="P12" s="108">
        <f t="shared" ref="E12:P12" si="2">SUM(P8:P11)</f>
        <v>0</v>
      </c>
      <c r="Q12" s="109"/>
      <c r="R12" s="313"/>
      <c r="S12" s="314"/>
      <c r="T12" s="110">
        <f>SUM(T8:T11)</f>
        <v>144</v>
      </c>
    </row>
    <row r="13" spans="1:21" ht="17.100000000000001" customHeight="1" x14ac:dyDescent="0.3">
      <c r="A13" s="301" t="s">
        <v>103</v>
      </c>
      <c r="B13" s="304" t="s">
        <v>165</v>
      </c>
      <c r="C13" s="95">
        <v>66</v>
      </c>
      <c r="D13" s="251" t="s">
        <v>11</v>
      </c>
      <c r="E13" s="201">
        <v>18</v>
      </c>
      <c r="F13" s="201">
        <v>12</v>
      </c>
      <c r="G13" s="201">
        <v>9</v>
      </c>
      <c r="H13" s="201">
        <v>6</v>
      </c>
      <c r="I13" s="201">
        <v>12</v>
      </c>
      <c r="J13" s="201">
        <v>15</v>
      </c>
      <c r="K13" s="201">
        <v>9</v>
      </c>
      <c r="L13" s="201">
        <v>9</v>
      </c>
      <c r="M13" s="201">
        <v>9</v>
      </c>
      <c r="N13" s="201">
        <v>9</v>
      </c>
      <c r="O13" s="201">
        <v>3</v>
      </c>
      <c r="P13" s="98"/>
      <c r="Q13" s="99">
        <f>IF(C13="","",SUM(E13:O13)-(P13))</f>
        <v>111</v>
      </c>
      <c r="R13" s="200" t="s">
        <v>18</v>
      </c>
      <c r="S13" s="307">
        <v>3</v>
      </c>
      <c r="T13" s="100">
        <f>SUM(E13:G13)</f>
        <v>39</v>
      </c>
    </row>
    <row r="14" spans="1:21" ht="17.100000000000001" customHeight="1" x14ac:dyDescent="0.3">
      <c r="A14" s="302"/>
      <c r="B14" s="305"/>
      <c r="C14" s="101">
        <v>69</v>
      </c>
      <c r="D14" s="251" t="s">
        <v>12</v>
      </c>
      <c r="E14" s="201">
        <v>15</v>
      </c>
      <c r="F14" s="201">
        <v>9</v>
      </c>
      <c r="G14" s="201">
        <v>9</v>
      </c>
      <c r="H14" s="201">
        <v>6</v>
      </c>
      <c r="I14" s="201">
        <v>12</v>
      </c>
      <c r="J14" s="201">
        <v>12</v>
      </c>
      <c r="K14" s="201">
        <v>9</v>
      </c>
      <c r="L14" s="201">
        <v>9</v>
      </c>
      <c r="M14" s="201">
        <v>9</v>
      </c>
      <c r="N14" s="201">
        <v>12</v>
      </c>
      <c r="O14" s="201">
        <v>3</v>
      </c>
      <c r="P14" s="202"/>
      <c r="Q14" s="102">
        <f>IF(C14="","",SUM(E14:O14)-(P14))</f>
        <v>105</v>
      </c>
      <c r="R14" s="103">
        <v>1</v>
      </c>
      <c r="S14" s="308"/>
      <c r="T14" s="104">
        <f>SUM(E14:G14)</f>
        <v>33</v>
      </c>
    </row>
    <row r="15" spans="1:21" ht="17.100000000000001" customHeight="1" x14ac:dyDescent="0.3">
      <c r="A15" s="302"/>
      <c r="B15" s="305"/>
      <c r="C15" s="101">
        <v>85</v>
      </c>
      <c r="D15" s="251" t="s">
        <v>13</v>
      </c>
      <c r="E15" s="201">
        <v>18</v>
      </c>
      <c r="F15" s="201">
        <v>12</v>
      </c>
      <c r="G15" s="201">
        <v>9</v>
      </c>
      <c r="H15" s="201">
        <v>6</v>
      </c>
      <c r="I15" s="201">
        <v>12</v>
      </c>
      <c r="J15" s="201">
        <v>15</v>
      </c>
      <c r="K15" s="201">
        <v>9</v>
      </c>
      <c r="L15" s="201">
        <v>12</v>
      </c>
      <c r="M15" s="201">
        <v>9</v>
      </c>
      <c r="N15" s="201">
        <v>12</v>
      </c>
      <c r="O15" s="201">
        <v>3</v>
      </c>
      <c r="P15" s="202"/>
      <c r="Q15" s="102">
        <f>IF(C15="","",SUM(E15:O15)-(P15))</f>
        <v>117</v>
      </c>
      <c r="R15" s="309">
        <f>SUM(Q13:Q16)+R14</f>
        <v>445</v>
      </c>
      <c r="S15" s="310"/>
      <c r="T15" s="104">
        <f>SUM(E15:G15)</f>
        <v>39</v>
      </c>
    </row>
    <row r="16" spans="1:21" ht="17.100000000000001" customHeight="1" x14ac:dyDescent="0.3">
      <c r="A16" s="302"/>
      <c r="B16" s="305"/>
      <c r="C16" s="101">
        <v>29</v>
      </c>
      <c r="D16" s="251" t="s">
        <v>14</v>
      </c>
      <c r="E16" s="105">
        <v>15</v>
      </c>
      <c r="F16" s="105">
        <v>12</v>
      </c>
      <c r="G16" s="105">
        <v>9</v>
      </c>
      <c r="H16" s="105">
        <v>9</v>
      </c>
      <c r="I16" s="105">
        <v>9</v>
      </c>
      <c r="J16" s="105">
        <v>15</v>
      </c>
      <c r="K16" s="105">
        <v>9</v>
      </c>
      <c r="L16" s="105">
        <v>9</v>
      </c>
      <c r="M16" s="105">
        <v>9</v>
      </c>
      <c r="N16" s="105">
        <v>12</v>
      </c>
      <c r="O16" s="105">
        <v>3</v>
      </c>
      <c r="P16" s="11"/>
      <c r="Q16" s="106">
        <f>IF(C16="","",SUM(E16:O16)-(P16))</f>
        <v>111</v>
      </c>
      <c r="R16" s="311"/>
      <c r="S16" s="312"/>
      <c r="T16" s="104">
        <f>SUM(E16:G16)</f>
        <v>36</v>
      </c>
    </row>
    <row r="17" spans="1:21" ht="17.100000000000001" customHeight="1" thickBot="1" x14ac:dyDescent="0.3">
      <c r="A17" s="303"/>
      <c r="B17" s="306"/>
      <c r="C17" s="315" t="s">
        <v>27</v>
      </c>
      <c r="D17" s="316"/>
      <c r="E17" s="108">
        <f t="shared" ref="E17:O17" si="3">SUM(E13:E16)</f>
        <v>66</v>
      </c>
      <c r="F17" s="108">
        <f t="shared" si="3"/>
        <v>45</v>
      </c>
      <c r="G17" s="108">
        <f t="shared" si="3"/>
        <v>36</v>
      </c>
      <c r="H17" s="108">
        <f t="shared" si="3"/>
        <v>27</v>
      </c>
      <c r="I17" s="108">
        <f t="shared" si="3"/>
        <v>45</v>
      </c>
      <c r="J17" s="108">
        <f t="shared" si="3"/>
        <v>57</v>
      </c>
      <c r="K17" s="108">
        <f t="shared" si="3"/>
        <v>36</v>
      </c>
      <c r="L17" s="108">
        <f t="shared" si="3"/>
        <v>39</v>
      </c>
      <c r="M17" s="108">
        <f t="shared" si="3"/>
        <v>36</v>
      </c>
      <c r="N17" s="108">
        <f t="shared" si="3"/>
        <v>45</v>
      </c>
      <c r="O17" s="108">
        <f t="shared" si="3"/>
        <v>12</v>
      </c>
      <c r="P17" s="108">
        <f t="shared" ref="E17:P17" si="4">SUM(P13:P16)</f>
        <v>0</v>
      </c>
      <c r="Q17" s="109"/>
      <c r="R17" s="313"/>
      <c r="S17" s="314"/>
      <c r="T17" s="110">
        <f>SUM(T13:T16)</f>
        <v>147</v>
      </c>
    </row>
    <row r="18" spans="1:21" ht="20.25" customHeight="1" x14ac:dyDescent="0.35">
      <c r="A18" s="317"/>
      <c r="B18" s="317"/>
      <c r="C18" s="317"/>
      <c r="D18" s="317"/>
      <c r="E18" s="317"/>
      <c r="F18" s="317"/>
      <c r="G18" s="317"/>
      <c r="H18" s="317"/>
      <c r="I18" s="317"/>
      <c r="J18" s="317"/>
      <c r="K18" s="317"/>
      <c r="L18" s="317"/>
      <c r="M18" s="317"/>
      <c r="N18" s="317"/>
      <c r="O18" s="317"/>
      <c r="P18" s="317"/>
      <c r="Q18" s="317"/>
      <c r="R18" s="317"/>
      <c r="S18" s="317"/>
      <c r="T18" s="317"/>
      <c r="U18" s="317"/>
    </row>
    <row r="19" spans="1:21" s="94" customFormat="1" ht="17.100000000000001" customHeight="1" thickBot="1" x14ac:dyDescent="0.35">
      <c r="A19" s="173" t="s">
        <v>34</v>
      </c>
      <c r="B19" s="174" t="s">
        <v>26</v>
      </c>
      <c r="C19" s="175" t="s">
        <v>0</v>
      </c>
      <c r="D19" s="175" t="s">
        <v>1</v>
      </c>
      <c r="E19" s="176" t="s">
        <v>2</v>
      </c>
      <c r="F19" s="176" t="s">
        <v>3</v>
      </c>
      <c r="G19" s="176" t="s">
        <v>4</v>
      </c>
      <c r="H19" s="176" t="s">
        <v>20</v>
      </c>
      <c r="I19" s="176" t="s">
        <v>5</v>
      </c>
      <c r="J19" s="176" t="s">
        <v>6</v>
      </c>
      <c r="K19" s="176" t="s">
        <v>7</v>
      </c>
      <c r="L19" s="176" t="s">
        <v>8</v>
      </c>
      <c r="M19" s="176" t="s">
        <v>19</v>
      </c>
      <c r="N19" s="176" t="s">
        <v>21</v>
      </c>
      <c r="O19" s="176" t="s">
        <v>17</v>
      </c>
      <c r="P19" s="176" t="s">
        <v>9</v>
      </c>
      <c r="Q19" s="176" t="s">
        <v>15</v>
      </c>
      <c r="R19" s="176" t="s">
        <v>16</v>
      </c>
      <c r="S19" s="177" t="s">
        <v>10</v>
      </c>
      <c r="T19" s="178" t="s">
        <v>28</v>
      </c>
      <c r="U19" s="179"/>
    </row>
    <row r="20" spans="1:21" ht="16.5" customHeight="1" x14ac:dyDescent="0.3">
      <c r="A20" s="318" t="s">
        <v>82</v>
      </c>
      <c r="B20" s="320" t="s">
        <v>83</v>
      </c>
      <c r="C20" s="180">
        <v>42</v>
      </c>
      <c r="D20" s="181" t="s">
        <v>22</v>
      </c>
      <c r="E20" s="97">
        <v>25</v>
      </c>
      <c r="F20" s="97">
        <v>12</v>
      </c>
      <c r="G20" s="97">
        <v>8</v>
      </c>
      <c r="H20" s="97">
        <v>6</v>
      </c>
      <c r="I20" s="97">
        <v>12</v>
      </c>
      <c r="J20" s="97">
        <v>12</v>
      </c>
      <c r="K20" s="97">
        <v>10</v>
      </c>
      <c r="L20" s="97">
        <v>9</v>
      </c>
      <c r="M20" s="97">
        <v>9</v>
      </c>
      <c r="N20" s="97">
        <v>13</v>
      </c>
      <c r="O20" s="97">
        <v>6</v>
      </c>
      <c r="P20" s="182"/>
      <c r="Q20" s="183">
        <f>IF(C20="","",SUM(E20:O20)-(P20))</f>
        <v>122</v>
      </c>
      <c r="R20" s="322">
        <f>SUM(Q20:Q21)</f>
        <v>238</v>
      </c>
      <c r="S20" s="325">
        <v>1</v>
      </c>
      <c r="T20" s="184">
        <f t="shared" ref="T20:T25" si="5">SUM(E20:G20)</f>
        <v>45</v>
      </c>
      <c r="U20" s="185" t="s">
        <v>29</v>
      </c>
    </row>
    <row r="21" spans="1:21" ht="16.5" customHeight="1" thickBot="1" x14ac:dyDescent="0.35">
      <c r="A21" s="319"/>
      <c r="B21" s="321"/>
      <c r="C21" s="186">
        <v>41</v>
      </c>
      <c r="D21" s="187" t="s">
        <v>23</v>
      </c>
      <c r="E21" s="108">
        <v>21</v>
      </c>
      <c r="F21" s="108">
        <v>11</v>
      </c>
      <c r="G21" s="108">
        <v>7</v>
      </c>
      <c r="H21" s="108">
        <v>7</v>
      </c>
      <c r="I21" s="108">
        <v>12</v>
      </c>
      <c r="J21" s="108">
        <v>15</v>
      </c>
      <c r="K21" s="108">
        <v>9</v>
      </c>
      <c r="L21" s="108">
        <v>9</v>
      </c>
      <c r="M21" s="108">
        <v>9</v>
      </c>
      <c r="N21" s="108">
        <v>13</v>
      </c>
      <c r="O21" s="108">
        <v>3</v>
      </c>
      <c r="P21" s="188"/>
      <c r="Q21" s="189">
        <f>IF(C21="","",SUM(E21:O21)-(P21))</f>
        <v>116</v>
      </c>
      <c r="R21" s="323"/>
      <c r="S21" s="326"/>
      <c r="T21" s="190">
        <f t="shared" si="5"/>
        <v>39</v>
      </c>
      <c r="U21" s="191">
        <v>87</v>
      </c>
    </row>
    <row r="22" spans="1:21" ht="16.5" customHeight="1" x14ac:dyDescent="0.3">
      <c r="A22" s="318" t="s">
        <v>103</v>
      </c>
      <c r="B22" s="320" t="s">
        <v>165</v>
      </c>
      <c r="C22" s="180">
        <v>82</v>
      </c>
      <c r="D22" s="181" t="s">
        <v>22</v>
      </c>
      <c r="E22" s="97">
        <v>19</v>
      </c>
      <c r="F22" s="97">
        <v>10</v>
      </c>
      <c r="G22" s="97">
        <v>8</v>
      </c>
      <c r="H22" s="97">
        <v>8</v>
      </c>
      <c r="I22" s="97">
        <v>10</v>
      </c>
      <c r="J22" s="97">
        <v>13</v>
      </c>
      <c r="K22" s="97">
        <v>10</v>
      </c>
      <c r="L22" s="97">
        <v>9</v>
      </c>
      <c r="M22" s="97">
        <v>10</v>
      </c>
      <c r="N22" s="97">
        <v>8</v>
      </c>
      <c r="O22" s="97">
        <v>3</v>
      </c>
      <c r="P22" s="182"/>
      <c r="Q22" s="183">
        <f t="shared" ref="Q22:Q25" si="6">IF(C22="","",SUM(E22:O22)-(P22))</f>
        <v>108</v>
      </c>
      <c r="R22" s="322">
        <f>SUM(Q22:Q23)</f>
        <v>220</v>
      </c>
      <c r="S22" s="325">
        <v>2</v>
      </c>
      <c r="T22" s="184">
        <f t="shared" si="5"/>
        <v>37</v>
      </c>
      <c r="U22" s="185" t="s">
        <v>29</v>
      </c>
    </row>
    <row r="23" spans="1:21" ht="16.5" customHeight="1" thickBot="1" x14ac:dyDescent="0.35">
      <c r="A23" s="319"/>
      <c r="B23" s="321"/>
      <c r="C23" s="186">
        <v>31</v>
      </c>
      <c r="D23" s="187" t="s">
        <v>23</v>
      </c>
      <c r="E23" s="108">
        <v>22</v>
      </c>
      <c r="F23" s="108">
        <v>9</v>
      </c>
      <c r="G23" s="108">
        <v>8</v>
      </c>
      <c r="H23" s="108">
        <v>8</v>
      </c>
      <c r="I23" s="108">
        <v>12</v>
      </c>
      <c r="J23" s="108">
        <v>13</v>
      </c>
      <c r="K23" s="108">
        <v>9</v>
      </c>
      <c r="L23" s="108">
        <v>10</v>
      </c>
      <c r="M23" s="108">
        <v>9</v>
      </c>
      <c r="N23" s="108">
        <v>9</v>
      </c>
      <c r="O23" s="108">
        <v>3</v>
      </c>
      <c r="P23" s="188"/>
      <c r="Q23" s="189">
        <f t="shared" si="6"/>
        <v>112</v>
      </c>
      <c r="R23" s="323"/>
      <c r="S23" s="326"/>
      <c r="T23" s="190">
        <f t="shared" si="5"/>
        <v>39</v>
      </c>
      <c r="U23" s="191">
        <v>81</v>
      </c>
    </row>
    <row r="24" spans="1:21" ht="17.25" customHeight="1" x14ac:dyDescent="0.3">
      <c r="A24" s="318" t="s">
        <v>137</v>
      </c>
      <c r="B24" s="320" t="s">
        <v>70</v>
      </c>
      <c r="C24" s="180">
        <v>55</v>
      </c>
      <c r="D24" s="181" t="s">
        <v>22</v>
      </c>
      <c r="E24" s="97">
        <v>20</v>
      </c>
      <c r="F24" s="97">
        <v>11</v>
      </c>
      <c r="G24" s="97">
        <v>6</v>
      </c>
      <c r="H24" s="97">
        <v>7</v>
      </c>
      <c r="I24" s="97">
        <v>10</v>
      </c>
      <c r="J24" s="97">
        <v>11</v>
      </c>
      <c r="K24" s="97">
        <v>9</v>
      </c>
      <c r="L24" s="97">
        <v>9</v>
      </c>
      <c r="M24" s="97">
        <v>9</v>
      </c>
      <c r="N24" s="97">
        <v>12</v>
      </c>
      <c r="O24" s="97">
        <v>3</v>
      </c>
      <c r="P24" s="182"/>
      <c r="Q24" s="183">
        <f t="shared" si="6"/>
        <v>107</v>
      </c>
      <c r="R24" s="322">
        <f>SUM(Q24:Q25)</f>
        <v>219</v>
      </c>
      <c r="S24" s="325">
        <v>3</v>
      </c>
      <c r="T24" s="184">
        <f t="shared" si="5"/>
        <v>37</v>
      </c>
      <c r="U24" s="185" t="s">
        <v>29</v>
      </c>
    </row>
    <row r="25" spans="1:21" ht="17.25" customHeight="1" thickBot="1" x14ac:dyDescent="0.35">
      <c r="A25" s="319"/>
      <c r="B25" s="321"/>
      <c r="C25" s="186">
        <v>30</v>
      </c>
      <c r="D25" s="187" t="s">
        <v>23</v>
      </c>
      <c r="E25" s="108">
        <v>19</v>
      </c>
      <c r="F25" s="108">
        <v>13</v>
      </c>
      <c r="G25" s="108">
        <v>6</v>
      </c>
      <c r="H25" s="108">
        <v>8</v>
      </c>
      <c r="I25" s="108">
        <v>11</v>
      </c>
      <c r="J25" s="108">
        <v>11</v>
      </c>
      <c r="K25" s="108">
        <v>9</v>
      </c>
      <c r="L25" s="108">
        <v>10</v>
      </c>
      <c r="M25" s="108">
        <v>9</v>
      </c>
      <c r="N25" s="108">
        <v>13</v>
      </c>
      <c r="O25" s="108">
        <v>3</v>
      </c>
      <c r="P25" s="188"/>
      <c r="Q25" s="189">
        <f t="shared" si="6"/>
        <v>112</v>
      </c>
      <c r="R25" s="323"/>
      <c r="S25" s="326"/>
      <c r="T25" s="190">
        <f t="shared" si="5"/>
        <v>38</v>
      </c>
      <c r="U25" s="191">
        <v>90</v>
      </c>
    </row>
    <row r="26" spans="1:21" ht="21" customHeight="1" x14ac:dyDescent="0.4">
      <c r="A26" s="324"/>
      <c r="B26" s="324"/>
      <c r="C26" s="324"/>
      <c r="D26" s="324"/>
      <c r="E26" s="324"/>
      <c r="F26" s="324"/>
      <c r="G26" s="324"/>
      <c r="H26" s="324"/>
      <c r="I26" s="324"/>
      <c r="J26" s="324"/>
      <c r="K26" s="324"/>
      <c r="L26" s="324"/>
      <c r="M26" s="324"/>
      <c r="N26" s="324"/>
      <c r="O26" s="324"/>
      <c r="P26" s="324"/>
      <c r="Q26" s="324"/>
      <c r="R26" s="324"/>
      <c r="S26" s="324"/>
      <c r="T26" s="324"/>
    </row>
    <row r="27" spans="1:21" s="14" customFormat="1" ht="15.75" customHeight="1" thickBot="1" x14ac:dyDescent="0.25">
      <c r="A27" s="158" t="s">
        <v>55</v>
      </c>
      <c r="B27" s="158" t="s">
        <v>26</v>
      </c>
      <c r="C27" s="159" t="s">
        <v>0</v>
      </c>
      <c r="D27" s="160" t="s">
        <v>2</v>
      </c>
      <c r="E27" s="160" t="s">
        <v>3</v>
      </c>
      <c r="F27" s="160" t="s">
        <v>4</v>
      </c>
      <c r="G27" s="160" t="s">
        <v>20</v>
      </c>
      <c r="H27" s="160" t="s">
        <v>5</v>
      </c>
      <c r="I27" s="160" t="s">
        <v>6</v>
      </c>
      <c r="J27" s="160" t="s">
        <v>7</v>
      </c>
      <c r="K27" s="160" t="s">
        <v>8</v>
      </c>
      <c r="L27" s="160" t="s">
        <v>19</v>
      </c>
      <c r="M27" s="160" t="s">
        <v>24</v>
      </c>
      <c r="N27" s="160" t="s">
        <v>17</v>
      </c>
      <c r="O27" s="161" t="s">
        <v>9</v>
      </c>
      <c r="P27" s="162" t="s">
        <v>25</v>
      </c>
      <c r="Q27" s="163" t="s">
        <v>10</v>
      </c>
      <c r="R27" s="192" t="s">
        <v>28</v>
      </c>
      <c r="S27" s="5"/>
    </row>
    <row r="28" spans="1:21" ht="17.25" customHeight="1" x14ac:dyDescent="0.3">
      <c r="A28" s="165" t="s">
        <v>71</v>
      </c>
      <c r="B28" s="166" t="s">
        <v>81</v>
      </c>
      <c r="C28" s="167" t="s">
        <v>116</v>
      </c>
      <c r="D28" s="168">
        <v>21</v>
      </c>
      <c r="E28" s="168">
        <v>11</v>
      </c>
      <c r="F28" s="168">
        <v>9</v>
      </c>
      <c r="G28" s="168">
        <v>8</v>
      </c>
      <c r="H28" s="168">
        <v>10</v>
      </c>
      <c r="I28" s="168">
        <v>14</v>
      </c>
      <c r="J28" s="168">
        <v>10</v>
      </c>
      <c r="K28" s="168">
        <v>10</v>
      </c>
      <c r="L28" s="168">
        <v>10</v>
      </c>
      <c r="M28" s="168">
        <v>8</v>
      </c>
      <c r="N28" s="168">
        <v>3</v>
      </c>
      <c r="O28" s="169"/>
      <c r="P28" s="170">
        <f t="shared" ref="P28:P30" si="7">IF(B28="","",SUM(D28:N28)-(O28))</f>
        <v>114</v>
      </c>
      <c r="Q28" s="240">
        <v>1</v>
      </c>
      <c r="R28" s="166">
        <f t="shared" ref="R28:R30" si="8">SUM(C28:E28)</f>
        <v>32</v>
      </c>
      <c r="S28" s="1"/>
      <c r="T28" s="1"/>
    </row>
    <row r="29" spans="1:21" ht="17.25" customHeight="1" x14ac:dyDescent="0.3">
      <c r="A29" s="165" t="s">
        <v>82</v>
      </c>
      <c r="B29" s="166" t="s">
        <v>83</v>
      </c>
      <c r="C29" s="167" t="s">
        <v>124</v>
      </c>
      <c r="D29" s="168">
        <v>21</v>
      </c>
      <c r="E29" s="168">
        <v>11</v>
      </c>
      <c r="F29" s="168">
        <v>7</v>
      </c>
      <c r="G29" s="168">
        <v>8</v>
      </c>
      <c r="H29" s="168">
        <v>12</v>
      </c>
      <c r="I29" s="168">
        <v>12</v>
      </c>
      <c r="J29" s="168">
        <v>9</v>
      </c>
      <c r="K29" s="168">
        <v>9</v>
      </c>
      <c r="L29" s="168">
        <v>9</v>
      </c>
      <c r="M29" s="168">
        <v>11</v>
      </c>
      <c r="N29" s="168">
        <v>3</v>
      </c>
      <c r="O29" s="169"/>
      <c r="P29" s="170">
        <f t="shared" si="7"/>
        <v>112</v>
      </c>
      <c r="Q29" s="240">
        <v>2</v>
      </c>
      <c r="R29" s="166">
        <f t="shared" si="8"/>
        <v>32</v>
      </c>
      <c r="S29" s="1"/>
      <c r="T29" s="1"/>
    </row>
    <row r="30" spans="1:21" ht="17.25" customHeight="1" x14ac:dyDescent="0.3">
      <c r="A30" s="165" t="s">
        <v>105</v>
      </c>
      <c r="B30" s="166" t="s">
        <v>106</v>
      </c>
      <c r="C30" s="167" t="s">
        <v>127</v>
      </c>
      <c r="D30" s="168">
        <v>20</v>
      </c>
      <c r="E30" s="168">
        <v>9</v>
      </c>
      <c r="F30" s="168">
        <v>8</v>
      </c>
      <c r="G30" s="168">
        <v>8</v>
      </c>
      <c r="H30" s="168">
        <v>9</v>
      </c>
      <c r="I30" s="168">
        <v>13</v>
      </c>
      <c r="J30" s="168">
        <v>9</v>
      </c>
      <c r="K30" s="168">
        <v>10</v>
      </c>
      <c r="L30" s="168">
        <v>10</v>
      </c>
      <c r="M30" s="168">
        <v>10</v>
      </c>
      <c r="N30" s="168">
        <v>3</v>
      </c>
      <c r="O30" s="169"/>
      <c r="P30" s="170">
        <f t="shared" si="7"/>
        <v>109</v>
      </c>
      <c r="Q30" s="240">
        <v>3</v>
      </c>
      <c r="R30" s="166">
        <f t="shared" si="8"/>
        <v>29</v>
      </c>
      <c r="S30" s="1"/>
      <c r="T30" s="1"/>
    </row>
    <row r="31" spans="1:21" ht="15.75" customHeight="1" x14ac:dyDescent="0.3"/>
    <row r="32" spans="1:21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</sheetData>
  <sheetProtection sheet="1" objects="1" scenarios="1"/>
  <mergeCells count="30">
    <mergeCell ref="A26:T26"/>
    <mergeCell ref="R20:R21"/>
    <mergeCell ref="S20:S21"/>
    <mergeCell ref="S22:S23"/>
    <mergeCell ref="A24:A25"/>
    <mergeCell ref="B24:B25"/>
    <mergeCell ref="R24:R25"/>
    <mergeCell ref="S24:S25"/>
    <mergeCell ref="A18:U18"/>
    <mergeCell ref="A20:A21"/>
    <mergeCell ref="B20:B21"/>
    <mergeCell ref="A22:A23"/>
    <mergeCell ref="B22:B23"/>
    <mergeCell ref="R22:R23"/>
    <mergeCell ref="A13:A17"/>
    <mergeCell ref="B13:B17"/>
    <mergeCell ref="S13:S14"/>
    <mergeCell ref="R15:S17"/>
    <mergeCell ref="C17:D17"/>
    <mergeCell ref="A8:A12"/>
    <mergeCell ref="B8:B12"/>
    <mergeCell ref="S8:S9"/>
    <mergeCell ref="R10:S12"/>
    <mergeCell ref="C12:D12"/>
    <mergeCell ref="A1:T1"/>
    <mergeCell ref="A3:A7"/>
    <mergeCell ref="B3:B7"/>
    <mergeCell ref="S3:S4"/>
    <mergeCell ref="R5:S7"/>
    <mergeCell ref="C7:D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oglio3"/>
  <dimension ref="A1:U132"/>
  <sheetViews>
    <sheetView zoomScale="90" zoomScaleNormal="90" workbookViewId="0">
      <pane ySplit="1" topLeftCell="A2" activePane="bottomLeft" state="frozen"/>
      <selection pane="bottomLeft" activeCell="W17" sqref="W17"/>
    </sheetView>
  </sheetViews>
  <sheetFormatPr defaultRowHeight="15.75" customHeight="1" x14ac:dyDescent="0.3"/>
  <cols>
    <col min="1" max="1" width="29.5546875" style="15" customWidth="1"/>
    <col min="2" max="2" width="7.6640625" style="1" customWidth="1"/>
    <col min="3" max="3" width="7.6640625" style="111" customWidth="1"/>
    <col min="4" max="4" width="7.6640625" style="3" customWidth="1"/>
    <col min="5" max="16" width="7.6640625" style="10" customWidth="1"/>
    <col min="17" max="17" width="7.6640625" style="1" customWidth="1"/>
    <col min="18" max="18" width="9.33203125" style="5" bestFit="1" customWidth="1"/>
    <col min="19" max="19" width="5.44140625" style="16" bestFit="1" customWidth="1"/>
    <col min="20" max="20" width="18" style="2" bestFit="1" customWidth="1"/>
    <col min="21" max="255" width="9.109375" style="1"/>
    <col min="256" max="256" width="3.88671875" style="1" bestFit="1" customWidth="1"/>
    <col min="257" max="257" width="29.5546875" style="1" customWidth="1"/>
    <col min="258" max="273" width="7.6640625" style="1" customWidth="1"/>
    <col min="274" max="274" width="9.33203125" style="1" bestFit="1" customWidth="1"/>
    <col min="275" max="275" width="5.44140625" style="1" bestFit="1" customWidth="1"/>
    <col min="276" max="276" width="18" style="1" bestFit="1" customWidth="1"/>
    <col min="277" max="511" width="9.109375" style="1"/>
    <col min="512" max="512" width="3.88671875" style="1" bestFit="1" customWidth="1"/>
    <col min="513" max="513" width="29.5546875" style="1" customWidth="1"/>
    <col min="514" max="529" width="7.6640625" style="1" customWidth="1"/>
    <col min="530" max="530" width="9.33203125" style="1" bestFit="1" customWidth="1"/>
    <col min="531" max="531" width="5.44140625" style="1" bestFit="1" customWidth="1"/>
    <col min="532" max="532" width="18" style="1" bestFit="1" customWidth="1"/>
    <col min="533" max="767" width="9.109375" style="1"/>
    <col min="768" max="768" width="3.88671875" style="1" bestFit="1" customWidth="1"/>
    <col min="769" max="769" width="29.5546875" style="1" customWidth="1"/>
    <col min="770" max="785" width="7.6640625" style="1" customWidth="1"/>
    <col min="786" max="786" width="9.33203125" style="1" bestFit="1" customWidth="1"/>
    <col min="787" max="787" width="5.44140625" style="1" bestFit="1" customWidth="1"/>
    <col min="788" max="788" width="18" style="1" bestFit="1" customWidth="1"/>
    <col min="789" max="1023" width="9.109375" style="1"/>
    <col min="1024" max="1024" width="3.88671875" style="1" bestFit="1" customWidth="1"/>
    <col min="1025" max="1025" width="29.5546875" style="1" customWidth="1"/>
    <col min="1026" max="1041" width="7.6640625" style="1" customWidth="1"/>
    <col min="1042" max="1042" width="9.33203125" style="1" bestFit="1" customWidth="1"/>
    <col min="1043" max="1043" width="5.44140625" style="1" bestFit="1" customWidth="1"/>
    <col min="1044" max="1044" width="18" style="1" bestFit="1" customWidth="1"/>
    <col min="1045" max="1279" width="9.109375" style="1"/>
    <col min="1280" max="1280" width="3.88671875" style="1" bestFit="1" customWidth="1"/>
    <col min="1281" max="1281" width="29.5546875" style="1" customWidth="1"/>
    <col min="1282" max="1297" width="7.6640625" style="1" customWidth="1"/>
    <col min="1298" max="1298" width="9.33203125" style="1" bestFit="1" customWidth="1"/>
    <col min="1299" max="1299" width="5.44140625" style="1" bestFit="1" customWidth="1"/>
    <col min="1300" max="1300" width="18" style="1" bestFit="1" customWidth="1"/>
    <col min="1301" max="1535" width="9.109375" style="1"/>
    <col min="1536" max="1536" width="3.88671875" style="1" bestFit="1" customWidth="1"/>
    <col min="1537" max="1537" width="29.5546875" style="1" customWidth="1"/>
    <col min="1538" max="1553" width="7.6640625" style="1" customWidth="1"/>
    <col min="1554" max="1554" width="9.33203125" style="1" bestFit="1" customWidth="1"/>
    <col min="1555" max="1555" width="5.44140625" style="1" bestFit="1" customWidth="1"/>
    <col min="1556" max="1556" width="18" style="1" bestFit="1" customWidth="1"/>
    <col min="1557" max="1791" width="9.109375" style="1"/>
    <col min="1792" max="1792" width="3.88671875" style="1" bestFit="1" customWidth="1"/>
    <col min="1793" max="1793" width="29.5546875" style="1" customWidth="1"/>
    <col min="1794" max="1809" width="7.6640625" style="1" customWidth="1"/>
    <col min="1810" max="1810" width="9.33203125" style="1" bestFit="1" customWidth="1"/>
    <col min="1811" max="1811" width="5.44140625" style="1" bestFit="1" customWidth="1"/>
    <col min="1812" max="1812" width="18" style="1" bestFit="1" customWidth="1"/>
    <col min="1813" max="2047" width="9.109375" style="1"/>
    <col min="2048" max="2048" width="3.88671875" style="1" bestFit="1" customWidth="1"/>
    <col min="2049" max="2049" width="29.5546875" style="1" customWidth="1"/>
    <col min="2050" max="2065" width="7.6640625" style="1" customWidth="1"/>
    <col min="2066" max="2066" width="9.33203125" style="1" bestFit="1" customWidth="1"/>
    <col min="2067" max="2067" width="5.44140625" style="1" bestFit="1" customWidth="1"/>
    <col min="2068" max="2068" width="18" style="1" bestFit="1" customWidth="1"/>
    <col min="2069" max="2303" width="9.109375" style="1"/>
    <col min="2304" max="2304" width="3.88671875" style="1" bestFit="1" customWidth="1"/>
    <col min="2305" max="2305" width="29.5546875" style="1" customWidth="1"/>
    <col min="2306" max="2321" width="7.6640625" style="1" customWidth="1"/>
    <col min="2322" max="2322" width="9.33203125" style="1" bestFit="1" customWidth="1"/>
    <col min="2323" max="2323" width="5.44140625" style="1" bestFit="1" customWidth="1"/>
    <col min="2324" max="2324" width="18" style="1" bestFit="1" customWidth="1"/>
    <col min="2325" max="2559" width="9.109375" style="1"/>
    <col min="2560" max="2560" width="3.88671875" style="1" bestFit="1" customWidth="1"/>
    <col min="2561" max="2561" width="29.5546875" style="1" customWidth="1"/>
    <col min="2562" max="2577" width="7.6640625" style="1" customWidth="1"/>
    <col min="2578" max="2578" width="9.33203125" style="1" bestFit="1" customWidth="1"/>
    <col min="2579" max="2579" width="5.44140625" style="1" bestFit="1" customWidth="1"/>
    <col min="2580" max="2580" width="18" style="1" bestFit="1" customWidth="1"/>
    <col min="2581" max="2815" width="9.109375" style="1"/>
    <col min="2816" max="2816" width="3.88671875" style="1" bestFit="1" customWidth="1"/>
    <col min="2817" max="2817" width="29.5546875" style="1" customWidth="1"/>
    <col min="2818" max="2833" width="7.6640625" style="1" customWidth="1"/>
    <col min="2834" max="2834" width="9.33203125" style="1" bestFit="1" customWidth="1"/>
    <col min="2835" max="2835" width="5.44140625" style="1" bestFit="1" customWidth="1"/>
    <col min="2836" max="2836" width="18" style="1" bestFit="1" customWidth="1"/>
    <col min="2837" max="3071" width="9.109375" style="1"/>
    <col min="3072" max="3072" width="3.88671875" style="1" bestFit="1" customWidth="1"/>
    <col min="3073" max="3073" width="29.5546875" style="1" customWidth="1"/>
    <col min="3074" max="3089" width="7.6640625" style="1" customWidth="1"/>
    <col min="3090" max="3090" width="9.33203125" style="1" bestFit="1" customWidth="1"/>
    <col min="3091" max="3091" width="5.44140625" style="1" bestFit="1" customWidth="1"/>
    <col min="3092" max="3092" width="18" style="1" bestFit="1" customWidth="1"/>
    <col min="3093" max="3327" width="9.109375" style="1"/>
    <col min="3328" max="3328" width="3.88671875" style="1" bestFit="1" customWidth="1"/>
    <col min="3329" max="3329" width="29.5546875" style="1" customWidth="1"/>
    <col min="3330" max="3345" width="7.6640625" style="1" customWidth="1"/>
    <col min="3346" max="3346" width="9.33203125" style="1" bestFit="1" customWidth="1"/>
    <col min="3347" max="3347" width="5.44140625" style="1" bestFit="1" customWidth="1"/>
    <col min="3348" max="3348" width="18" style="1" bestFit="1" customWidth="1"/>
    <col min="3349" max="3583" width="9.109375" style="1"/>
    <col min="3584" max="3584" width="3.88671875" style="1" bestFit="1" customWidth="1"/>
    <col min="3585" max="3585" width="29.5546875" style="1" customWidth="1"/>
    <col min="3586" max="3601" width="7.6640625" style="1" customWidth="1"/>
    <col min="3602" max="3602" width="9.33203125" style="1" bestFit="1" customWidth="1"/>
    <col min="3603" max="3603" width="5.44140625" style="1" bestFit="1" customWidth="1"/>
    <col min="3604" max="3604" width="18" style="1" bestFit="1" customWidth="1"/>
    <col min="3605" max="3839" width="9.109375" style="1"/>
    <col min="3840" max="3840" width="3.88671875" style="1" bestFit="1" customWidth="1"/>
    <col min="3841" max="3841" width="29.5546875" style="1" customWidth="1"/>
    <col min="3842" max="3857" width="7.6640625" style="1" customWidth="1"/>
    <col min="3858" max="3858" width="9.33203125" style="1" bestFit="1" customWidth="1"/>
    <col min="3859" max="3859" width="5.44140625" style="1" bestFit="1" customWidth="1"/>
    <col min="3860" max="3860" width="18" style="1" bestFit="1" customWidth="1"/>
    <col min="3861" max="4095" width="9.109375" style="1"/>
    <col min="4096" max="4096" width="3.88671875" style="1" bestFit="1" customWidth="1"/>
    <col min="4097" max="4097" width="29.5546875" style="1" customWidth="1"/>
    <col min="4098" max="4113" width="7.6640625" style="1" customWidth="1"/>
    <col min="4114" max="4114" width="9.33203125" style="1" bestFit="1" customWidth="1"/>
    <col min="4115" max="4115" width="5.44140625" style="1" bestFit="1" customWidth="1"/>
    <col min="4116" max="4116" width="18" style="1" bestFit="1" customWidth="1"/>
    <col min="4117" max="4351" width="9.109375" style="1"/>
    <col min="4352" max="4352" width="3.88671875" style="1" bestFit="1" customWidth="1"/>
    <col min="4353" max="4353" width="29.5546875" style="1" customWidth="1"/>
    <col min="4354" max="4369" width="7.6640625" style="1" customWidth="1"/>
    <col min="4370" max="4370" width="9.33203125" style="1" bestFit="1" customWidth="1"/>
    <col min="4371" max="4371" width="5.44140625" style="1" bestFit="1" customWidth="1"/>
    <col min="4372" max="4372" width="18" style="1" bestFit="1" customWidth="1"/>
    <col min="4373" max="4607" width="9.109375" style="1"/>
    <col min="4608" max="4608" width="3.88671875" style="1" bestFit="1" customWidth="1"/>
    <col min="4609" max="4609" width="29.5546875" style="1" customWidth="1"/>
    <col min="4610" max="4625" width="7.6640625" style="1" customWidth="1"/>
    <col min="4626" max="4626" width="9.33203125" style="1" bestFit="1" customWidth="1"/>
    <col min="4627" max="4627" width="5.44140625" style="1" bestFit="1" customWidth="1"/>
    <col min="4628" max="4628" width="18" style="1" bestFit="1" customWidth="1"/>
    <col min="4629" max="4863" width="9.109375" style="1"/>
    <col min="4864" max="4864" width="3.88671875" style="1" bestFit="1" customWidth="1"/>
    <col min="4865" max="4865" width="29.5546875" style="1" customWidth="1"/>
    <col min="4866" max="4881" width="7.6640625" style="1" customWidth="1"/>
    <col min="4882" max="4882" width="9.33203125" style="1" bestFit="1" customWidth="1"/>
    <col min="4883" max="4883" width="5.44140625" style="1" bestFit="1" customWidth="1"/>
    <col min="4884" max="4884" width="18" style="1" bestFit="1" customWidth="1"/>
    <col min="4885" max="5119" width="9.109375" style="1"/>
    <col min="5120" max="5120" width="3.88671875" style="1" bestFit="1" customWidth="1"/>
    <col min="5121" max="5121" width="29.5546875" style="1" customWidth="1"/>
    <col min="5122" max="5137" width="7.6640625" style="1" customWidth="1"/>
    <col min="5138" max="5138" width="9.33203125" style="1" bestFit="1" customWidth="1"/>
    <col min="5139" max="5139" width="5.44140625" style="1" bestFit="1" customWidth="1"/>
    <col min="5140" max="5140" width="18" style="1" bestFit="1" customWidth="1"/>
    <col min="5141" max="5375" width="9.109375" style="1"/>
    <col min="5376" max="5376" width="3.88671875" style="1" bestFit="1" customWidth="1"/>
    <col min="5377" max="5377" width="29.5546875" style="1" customWidth="1"/>
    <col min="5378" max="5393" width="7.6640625" style="1" customWidth="1"/>
    <col min="5394" max="5394" width="9.33203125" style="1" bestFit="1" customWidth="1"/>
    <col min="5395" max="5395" width="5.44140625" style="1" bestFit="1" customWidth="1"/>
    <col min="5396" max="5396" width="18" style="1" bestFit="1" customWidth="1"/>
    <col min="5397" max="5631" width="9.109375" style="1"/>
    <col min="5632" max="5632" width="3.88671875" style="1" bestFit="1" customWidth="1"/>
    <col min="5633" max="5633" width="29.5546875" style="1" customWidth="1"/>
    <col min="5634" max="5649" width="7.6640625" style="1" customWidth="1"/>
    <col min="5650" max="5650" width="9.33203125" style="1" bestFit="1" customWidth="1"/>
    <col min="5651" max="5651" width="5.44140625" style="1" bestFit="1" customWidth="1"/>
    <col min="5652" max="5652" width="18" style="1" bestFit="1" customWidth="1"/>
    <col min="5653" max="5887" width="9.109375" style="1"/>
    <col min="5888" max="5888" width="3.88671875" style="1" bestFit="1" customWidth="1"/>
    <col min="5889" max="5889" width="29.5546875" style="1" customWidth="1"/>
    <col min="5890" max="5905" width="7.6640625" style="1" customWidth="1"/>
    <col min="5906" max="5906" width="9.33203125" style="1" bestFit="1" customWidth="1"/>
    <col min="5907" max="5907" width="5.44140625" style="1" bestFit="1" customWidth="1"/>
    <col min="5908" max="5908" width="18" style="1" bestFit="1" customWidth="1"/>
    <col min="5909" max="6143" width="9.109375" style="1"/>
    <col min="6144" max="6144" width="3.88671875" style="1" bestFit="1" customWidth="1"/>
    <col min="6145" max="6145" width="29.5546875" style="1" customWidth="1"/>
    <col min="6146" max="6161" width="7.6640625" style="1" customWidth="1"/>
    <col min="6162" max="6162" width="9.33203125" style="1" bestFit="1" customWidth="1"/>
    <col min="6163" max="6163" width="5.44140625" style="1" bestFit="1" customWidth="1"/>
    <col min="6164" max="6164" width="18" style="1" bestFit="1" customWidth="1"/>
    <col min="6165" max="6399" width="9.109375" style="1"/>
    <col min="6400" max="6400" width="3.88671875" style="1" bestFit="1" customWidth="1"/>
    <col min="6401" max="6401" width="29.5546875" style="1" customWidth="1"/>
    <col min="6402" max="6417" width="7.6640625" style="1" customWidth="1"/>
    <col min="6418" max="6418" width="9.33203125" style="1" bestFit="1" customWidth="1"/>
    <col min="6419" max="6419" width="5.44140625" style="1" bestFit="1" customWidth="1"/>
    <col min="6420" max="6420" width="18" style="1" bestFit="1" customWidth="1"/>
    <col min="6421" max="6655" width="9.109375" style="1"/>
    <col min="6656" max="6656" width="3.88671875" style="1" bestFit="1" customWidth="1"/>
    <col min="6657" max="6657" width="29.5546875" style="1" customWidth="1"/>
    <col min="6658" max="6673" width="7.6640625" style="1" customWidth="1"/>
    <col min="6674" max="6674" width="9.33203125" style="1" bestFit="1" customWidth="1"/>
    <col min="6675" max="6675" width="5.44140625" style="1" bestFit="1" customWidth="1"/>
    <col min="6676" max="6676" width="18" style="1" bestFit="1" customWidth="1"/>
    <col min="6677" max="6911" width="9.109375" style="1"/>
    <col min="6912" max="6912" width="3.88671875" style="1" bestFit="1" customWidth="1"/>
    <col min="6913" max="6913" width="29.5546875" style="1" customWidth="1"/>
    <col min="6914" max="6929" width="7.6640625" style="1" customWidth="1"/>
    <col min="6930" max="6930" width="9.33203125" style="1" bestFit="1" customWidth="1"/>
    <col min="6931" max="6931" width="5.44140625" style="1" bestFit="1" customWidth="1"/>
    <col min="6932" max="6932" width="18" style="1" bestFit="1" customWidth="1"/>
    <col min="6933" max="7167" width="9.109375" style="1"/>
    <col min="7168" max="7168" width="3.88671875" style="1" bestFit="1" customWidth="1"/>
    <col min="7169" max="7169" width="29.5546875" style="1" customWidth="1"/>
    <col min="7170" max="7185" width="7.6640625" style="1" customWidth="1"/>
    <col min="7186" max="7186" width="9.33203125" style="1" bestFit="1" customWidth="1"/>
    <col min="7187" max="7187" width="5.44140625" style="1" bestFit="1" customWidth="1"/>
    <col min="7188" max="7188" width="18" style="1" bestFit="1" customWidth="1"/>
    <col min="7189" max="7423" width="9.109375" style="1"/>
    <col min="7424" max="7424" width="3.88671875" style="1" bestFit="1" customWidth="1"/>
    <col min="7425" max="7425" width="29.5546875" style="1" customWidth="1"/>
    <col min="7426" max="7441" width="7.6640625" style="1" customWidth="1"/>
    <col min="7442" max="7442" width="9.33203125" style="1" bestFit="1" customWidth="1"/>
    <col min="7443" max="7443" width="5.44140625" style="1" bestFit="1" customWidth="1"/>
    <col min="7444" max="7444" width="18" style="1" bestFit="1" customWidth="1"/>
    <col min="7445" max="7679" width="9.109375" style="1"/>
    <col min="7680" max="7680" width="3.88671875" style="1" bestFit="1" customWidth="1"/>
    <col min="7681" max="7681" width="29.5546875" style="1" customWidth="1"/>
    <col min="7682" max="7697" width="7.6640625" style="1" customWidth="1"/>
    <col min="7698" max="7698" width="9.33203125" style="1" bestFit="1" customWidth="1"/>
    <col min="7699" max="7699" width="5.44140625" style="1" bestFit="1" customWidth="1"/>
    <col min="7700" max="7700" width="18" style="1" bestFit="1" customWidth="1"/>
    <col min="7701" max="7935" width="9.109375" style="1"/>
    <col min="7936" max="7936" width="3.88671875" style="1" bestFit="1" customWidth="1"/>
    <col min="7937" max="7937" width="29.5546875" style="1" customWidth="1"/>
    <col min="7938" max="7953" width="7.6640625" style="1" customWidth="1"/>
    <col min="7954" max="7954" width="9.33203125" style="1" bestFit="1" customWidth="1"/>
    <col min="7955" max="7955" width="5.44140625" style="1" bestFit="1" customWidth="1"/>
    <col min="7956" max="7956" width="18" style="1" bestFit="1" customWidth="1"/>
    <col min="7957" max="8191" width="9.109375" style="1"/>
    <col min="8192" max="8192" width="3.88671875" style="1" bestFit="1" customWidth="1"/>
    <col min="8193" max="8193" width="29.5546875" style="1" customWidth="1"/>
    <col min="8194" max="8209" width="7.6640625" style="1" customWidth="1"/>
    <col min="8210" max="8210" width="9.33203125" style="1" bestFit="1" customWidth="1"/>
    <col min="8211" max="8211" width="5.44140625" style="1" bestFit="1" customWidth="1"/>
    <col min="8212" max="8212" width="18" style="1" bestFit="1" customWidth="1"/>
    <col min="8213" max="8447" width="9.109375" style="1"/>
    <col min="8448" max="8448" width="3.88671875" style="1" bestFit="1" customWidth="1"/>
    <col min="8449" max="8449" width="29.5546875" style="1" customWidth="1"/>
    <col min="8450" max="8465" width="7.6640625" style="1" customWidth="1"/>
    <col min="8466" max="8466" width="9.33203125" style="1" bestFit="1" customWidth="1"/>
    <col min="8467" max="8467" width="5.44140625" style="1" bestFit="1" customWidth="1"/>
    <col min="8468" max="8468" width="18" style="1" bestFit="1" customWidth="1"/>
    <col min="8469" max="8703" width="9.109375" style="1"/>
    <col min="8704" max="8704" width="3.88671875" style="1" bestFit="1" customWidth="1"/>
    <col min="8705" max="8705" width="29.5546875" style="1" customWidth="1"/>
    <col min="8706" max="8721" width="7.6640625" style="1" customWidth="1"/>
    <col min="8722" max="8722" width="9.33203125" style="1" bestFit="1" customWidth="1"/>
    <col min="8723" max="8723" width="5.44140625" style="1" bestFit="1" customWidth="1"/>
    <col min="8724" max="8724" width="18" style="1" bestFit="1" customWidth="1"/>
    <col min="8725" max="8959" width="9.109375" style="1"/>
    <col min="8960" max="8960" width="3.88671875" style="1" bestFit="1" customWidth="1"/>
    <col min="8961" max="8961" width="29.5546875" style="1" customWidth="1"/>
    <col min="8962" max="8977" width="7.6640625" style="1" customWidth="1"/>
    <col min="8978" max="8978" width="9.33203125" style="1" bestFit="1" customWidth="1"/>
    <col min="8979" max="8979" width="5.44140625" style="1" bestFit="1" customWidth="1"/>
    <col min="8980" max="8980" width="18" style="1" bestFit="1" customWidth="1"/>
    <col min="8981" max="9215" width="9.109375" style="1"/>
    <col min="9216" max="9216" width="3.88671875" style="1" bestFit="1" customWidth="1"/>
    <col min="9217" max="9217" width="29.5546875" style="1" customWidth="1"/>
    <col min="9218" max="9233" width="7.6640625" style="1" customWidth="1"/>
    <col min="9234" max="9234" width="9.33203125" style="1" bestFit="1" customWidth="1"/>
    <col min="9235" max="9235" width="5.44140625" style="1" bestFit="1" customWidth="1"/>
    <col min="9236" max="9236" width="18" style="1" bestFit="1" customWidth="1"/>
    <col min="9237" max="9471" width="9.109375" style="1"/>
    <col min="9472" max="9472" width="3.88671875" style="1" bestFit="1" customWidth="1"/>
    <col min="9473" max="9473" width="29.5546875" style="1" customWidth="1"/>
    <col min="9474" max="9489" width="7.6640625" style="1" customWidth="1"/>
    <col min="9490" max="9490" width="9.33203125" style="1" bestFit="1" customWidth="1"/>
    <col min="9491" max="9491" width="5.44140625" style="1" bestFit="1" customWidth="1"/>
    <col min="9492" max="9492" width="18" style="1" bestFit="1" customWidth="1"/>
    <col min="9493" max="9727" width="9.109375" style="1"/>
    <col min="9728" max="9728" width="3.88671875" style="1" bestFit="1" customWidth="1"/>
    <col min="9729" max="9729" width="29.5546875" style="1" customWidth="1"/>
    <col min="9730" max="9745" width="7.6640625" style="1" customWidth="1"/>
    <col min="9746" max="9746" width="9.33203125" style="1" bestFit="1" customWidth="1"/>
    <col min="9747" max="9747" width="5.44140625" style="1" bestFit="1" customWidth="1"/>
    <col min="9748" max="9748" width="18" style="1" bestFit="1" customWidth="1"/>
    <col min="9749" max="9983" width="9.109375" style="1"/>
    <col min="9984" max="9984" width="3.88671875" style="1" bestFit="1" customWidth="1"/>
    <col min="9985" max="9985" width="29.5546875" style="1" customWidth="1"/>
    <col min="9986" max="10001" width="7.6640625" style="1" customWidth="1"/>
    <col min="10002" max="10002" width="9.33203125" style="1" bestFit="1" customWidth="1"/>
    <col min="10003" max="10003" width="5.44140625" style="1" bestFit="1" customWidth="1"/>
    <col min="10004" max="10004" width="18" style="1" bestFit="1" customWidth="1"/>
    <col min="10005" max="10239" width="9.109375" style="1"/>
    <col min="10240" max="10240" width="3.88671875" style="1" bestFit="1" customWidth="1"/>
    <col min="10241" max="10241" width="29.5546875" style="1" customWidth="1"/>
    <col min="10242" max="10257" width="7.6640625" style="1" customWidth="1"/>
    <col min="10258" max="10258" width="9.33203125" style="1" bestFit="1" customWidth="1"/>
    <col min="10259" max="10259" width="5.44140625" style="1" bestFit="1" customWidth="1"/>
    <col min="10260" max="10260" width="18" style="1" bestFit="1" customWidth="1"/>
    <col min="10261" max="10495" width="9.109375" style="1"/>
    <col min="10496" max="10496" width="3.88671875" style="1" bestFit="1" customWidth="1"/>
    <col min="10497" max="10497" width="29.5546875" style="1" customWidth="1"/>
    <col min="10498" max="10513" width="7.6640625" style="1" customWidth="1"/>
    <col min="10514" max="10514" width="9.33203125" style="1" bestFit="1" customWidth="1"/>
    <col min="10515" max="10515" width="5.44140625" style="1" bestFit="1" customWidth="1"/>
    <col min="10516" max="10516" width="18" style="1" bestFit="1" customWidth="1"/>
    <col min="10517" max="10751" width="9.109375" style="1"/>
    <col min="10752" max="10752" width="3.88671875" style="1" bestFit="1" customWidth="1"/>
    <col min="10753" max="10753" width="29.5546875" style="1" customWidth="1"/>
    <col min="10754" max="10769" width="7.6640625" style="1" customWidth="1"/>
    <col min="10770" max="10770" width="9.33203125" style="1" bestFit="1" customWidth="1"/>
    <col min="10771" max="10771" width="5.44140625" style="1" bestFit="1" customWidth="1"/>
    <col min="10772" max="10772" width="18" style="1" bestFit="1" customWidth="1"/>
    <col min="10773" max="11007" width="9.109375" style="1"/>
    <col min="11008" max="11008" width="3.88671875" style="1" bestFit="1" customWidth="1"/>
    <col min="11009" max="11009" width="29.5546875" style="1" customWidth="1"/>
    <col min="11010" max="11025" width="7.6640625" style="1" customWidth="1"/>
    <col min="11026" max="11026" width="9.33203125" style="1" bestFit="1" customWidth="1"/>
    <col min="11027" max="11027" width="5.44140625" style="1" bestFit="1" customWidth="1"/>
    <col min="11028" max="11028" width="18" style="1" bestFit="1" customWidth="1"/>
    <col min="11029" max="11263" width="9.109375" style="1"/>
    <col min="11264" max="11264" width="3.88671875" style="1" bestFit="1" customWidth="1"/>
    <col min="11265" max="11265" width="29.5546875" style="1" customWidth="1"/>
    <col min="11266" max="11281" width="7.6640625" style="1" customWidth="1"/>
    <col min="11282" max="11282" width="9.33203125" style="1" bestFit="1" customWidth="1"/>
    <col min="11283" max="11283" width="5.44140625" style="1" bestFit="1" customWidth="1"/>
    <col min="11284" max="11284" width="18" style="1" bestFit="1" customWidth="1"/>
    <col min="11285" max="11519" width="9.109375" style="1"/>
    <col min="11520" max="11520" width="3.88671875" style="1" bestFit="1" customWidth="1"/>
    <col min="11521" max="11521" width="29.5546875" style="1" customWidth="1"/>
    <col min="11522" max="11537" width="7.6640625" style="1" customWidth="1"/>
    <col min="11538" max="11538" width="9.33203125" style="1" bestFit="1" customWidth="1"/>
    <col min="11539" max="11539" width="5.44140625" style="1" bestFit="1" customWidth="1"/>
    <col min="11540" max="11540" width="18" style="1" bestFit="1" customWidth="1"/>
    <col min="11541" max="11775" width="9.109375" style="1"/>
    <col min="11776" max="11776" width="3.88671875" style="1" bestFit="1" customWidth="1"/>
    <col min="11777" max="11777" width="29.5546875" style="1" customWidth="1"/>
    <col min="11778" max="11793" width="7.6640625" style="1" customWidth="1"/>
    <col min="11794" max="11794" width="9.33203125" style="1" bestFit="1" customWidth="1"/>
    <col min="11795" max="11795" width="5.44140625" style="1" bestFit="1" customWidth="1"/>
    <col min="11796" max="11796" width="18" style="1" bestFit="1" customWidth="1"/>
    <col min="11797" max="12031" width="9.109375" style="1"/>
    <col min="12032" max="12032" width="3.88671875" style="1" bestFit="1" customWidth="1"/>
    <col min="12033" max="12033" width="29.5546875" style="1" customWidth="1"/>
    <col min="12034" max="12049" width="7.6640625" style="1" customWidth="1"/>
    <col min="12050" max="12050" width="9.33203125" style="1" bestFit="1" customWidth="1"/>
    <col min="12051" max="12051" width="5.44140625" style="1" bestFit="1" customWidth="1"/>
    <col min="12052" max="12052" width="18" style="1" bestFit="1" customWidth="1"/>
    <col min="12053" max="12287" width="9.109375" style="1"/>
    <col min="12288" max="12288" width="3.88671875" style="1" bestFit="1" customWidth="1"/>
    <col min="12289" max="12289" width="29.5546875" style="1" customWidth="1"/>
    <col min="12290" max="12305" width="7.6640625" style="1" customWidth="1"/>
    <col min="12306" max="12306" width="9.33203125" style="1" bestFit="1" customWidth="1"/>
    <col min="12307" max="12307" width="5.44140625" style="1" bestFit="1" customWidth="1"/>
    <col min="12308" max="12308" width="18" style="1" bestFit="1" customWidth="1"/>
    <col min="12309" max="12543" width="9.109375" style="1"/>
    <col min="12544" max="12544" width="3.88671875" style="1" bestFit="1" customWidth="1"/>
    <col min="12545" max="12545" width="29.5546875" style="1" customWidth="1"/>
    <col min="12546" max="12561" width="7.6640625" style="1" customWidth="1"/>
    <col min="12562" max="12562" width="9.33203125" style="1" bestFit="1" customWidth="1"/>
    <col min="12563" max="12563" width="5.44140625" style="1" bestFit="1" customWidth="1"/>
    <col min="12564" max="12564" width="18" style="1" bestFit="1" customWidth="1"/>
    <col min="12565" max="12799" width="9.109375" style="1"/>
    <col min="12800" max="12800" width="3.88671875" style="1" bestFit="1" customWidth="1"/>
    <col min="12801" max="12801" width="29.5546875" style="1" customWidth="1"/>
    <col min="12802" max="12817" width="7.6640625" style="1" customWidth="1"/>
    <col min="12818" max="12818" width="9.33203125" style="1" bestFit="1" customWidth="1"/>
    <col min="12819" max="12819" width="5.44140625" style="1" bestFit="1" customWidth="1"/>
    <col min="12820" max="12820" width="18" style="1" bestFit="1" customWidth="1"/>
    <col min="12821" max="13055" width="9.109375" style="1"/>
    <col min="13056" max="13056" width="3.88671875" style="1" bestFit="1" customWidth="1"/>
    <col min="13057" max="13057" width="29.5546875" style="1" customWidth="1"/>
    <col min="13058" max="13073" width="7.6640625" style="1" customWidth="1"/>
    <col min="13074" max="13074" width="9.33203125" style="1" bestFit="1" customWidth="1"/>
    <col min="13075" max="13075" width="5.44140625" style="1" bestFit="1" customWidth="1"/>
    <col min="13076" max="13076" width="18" style="1" bestFit="1" customWidth="1"/>
    <col min="13077" max="13311" width="9.109375" style="1"/>
    <col min="13312" max="13312" width="3.88671875" style="1" bestFit="1" customWidth="1"/>
    <col min="13313" max="13313" width="29.5546875" style="1" customWidth="1"/>
    <col min="13314" max="13329" width="7.6640625" style="1" customWidth="1"/>
    <col min="13330" max="13330" width="9.33203125" style="1" bestFit="1" customWidth="1"/>
    <col min="13331" max="13331" width="5.44140625" style="1" bestFit="1" customWidth="1"/>
    <col min="13332" max="13332" width="18" style="1" bestFit="1" customWidth="1"/>
    <col min="13333" max="13567" width="9.109375" style="1"/>
    <col min="13568" max="13568" width="3.88671875" style="1" bestFit="1" customWidth="1"/>
    <col min="13569" max="13569" width="29.5546875" style="1" customWidth="1"/>
    <col min="13570" max="13585" width="7.6640625" style="1" customWidth="1"/>
    <col min="13586" max="13586" width="9.33203125" style="1" bestFit="1" customWidth="1"/>
    <col min="13587" max="13587" width="5.44140625" style="1" bestFit="1" customWidth="1"/>
    <col min="13588" max="13588" width="18" style="1" bestFit="1" customWidth="1"/>
    <col min="13589" max="13823" width="9.109375" style="1"/>
    <col min="13824" max="13824" width="3.88671875" style="1" bestFit="1" customWidth="1"/>
    <col min="13825" max="13825" width="29.5546875" style="1" customWidth="1"/>
    <col min="13826" max="13841" width="7.6640625" style="1" customWidth="1"/>
    <col min="13842" max="13842" width="9.33203125" style="1" bestFit="1" customWidth="1"/>
    <col min="13843" max="13843" width="5.44140625" style="1" bestFit="1" customWidth="1"/>
    <col min="13844" max="13844" width="18" style="1" bestFit="1" customWidth="1"/>
    <col min="13845" max="14079" width="9.109375" style="1"/>
    <col min="14080" max="14080" width="3.88671875" style="1" bestFit="1" customWidth="1"/>
    <col min="14081" max="14081" width="29.5546875" style="1" customWidth="1"/>
    <col min="14082" max="14097" width="7.6640625" style="1" customWidth="1"/>
    <col min="14098" max="14098" width="9.33203125" style="1" bestFit="1" customWidth="1"/>
    <col min="14099" max="14099" width="5.44140625" style="1" bestFit="1" customWidth="1"/>
    <col min="14100" max="14100" width="18" style="1" bestFit="1" customWidth="1"/>
    <col min="14101" max="14335" width="9.109375" style="1"/>
    <col min="14336" max="14336" width="3.88671875" style="1" bestFit="1" customWidth="1"/>
    <col min="14337" max="14337" width="29.5546875" style="1" customWidth="1"/>
    <col min="14338" max="14353" width="7.6640625" style="1" customWidth="1"/>
    <col min="14354" max="14354" width="9.33203125" style="1" bestFit="1" customWidth="1"/>
    <col min="14355" max="14355" width="5.44140625" style="1" bestFit="1" customWidth="1"/>
    <col min="14356" max="14356" width="18" style="1" bestFit="1" customWidth="1"/>
    <col min="14357" max="14591" width="9.109375" style="1"/>
    <col min="14592" max="14592" width="3.88671875" style="1" bestFit="1" customWidth="1"/>
    <col min="14593" max="14593" width="29.5546875" style="1" customWidth="1"/>
    <col min="14594" max="14609" width="7.6640625" style="1" customWidth="1"/>
    <col min="14610" max="14610" width="9.33203125" style="1" bestFit="1" customWidth="1"/>
    <col min="14611" max="14611" width="5.44140625" style="1" bestFit="1" customWidth="1"/>
    <col min="14612" max="14612" width="18" style="1" bestFit="1" customWidth="1"/>
    <col min="14613" max="14847" width="9.109375" style="1"/>
    <col min="14848" max="14848" width="3.88671875" style="1" bestFit="1" customWidth="1"/>
    <col min="14849" max="14849" width="29.5546875" style="1" customWidth="1"/>
    <col min="14850" max="14865" width="7.6640625" style="1" customWidth="1"/>
    <col min="14866" max="14866" width="9.33203125" style="1" bestFit="1" customWidth="1"/>
    <col min="14867" max="14867" width="5.44140625" style="1" bestFit="1" customWidth="1"/>
    <col min="14868" max="14868" width="18" style="1" bestFit="1" customWidth="1"/>
    <col min="14869" max="15103" width="9.109375" style="1"/>
    <col min="15104" max="15104" width="3.88671875" style="1" bestFit="1" customWidth="1"/>
    <col min="15105" max="15105" width="29.5546875" style="1" customWidth="1"/>
    <col min="15106" max="15121" width="7.6640625" style="1" customWidth="1"/>
    <col min="15122" max="15122" width="9.33203125" style="1" bestFit="1" customWidth="1"/>
    <col min="15123" max="15123" width="5.44140625" style="1" bestFit="1" customWidth="1"/>
    <col min="15124" max="15124" width="18" style="1" bestFit="1" customWidth="1"/>
    <col min="15125" max="15359" width="9.109375" style="1"/>
    <col min="15360" max="15360" width="3.88671875" style="1" bestFit="1" customWidth="1"/>
    <col min="15361" max="15361" width="29.5546875" style="1" customWidth="1"/>
    <col min="15362" max="15377" width="7.6640625" style="1" customWidth="1"/>
    <col min="15378" max="15378" width="9.33203125" style="1" bestFit="1" customWidth="1"/>
    <col min="15379" max="15379" width="5.44140625" style="1" bestFit="1" customWidth="1"/>
    <col min="15380" max="15380" width="18" style="1" bestFit="1" customWidth="1"/>
    <col min="15381" max="15615" width="9.109375" style="1"/>
    <col min="15616" max="15616" width="3.88671875" style="1" bestFit="1" customWidth="1"/>
    <col min="15617" max="15617" width="29.5546875" style="1" customWidth="1"/>
    <col min="15618" max="15633" width="7.6640625" style="1" customWidth="1"/>
    <col min="15634" max="15634" width="9.33203125" style="1" bestFit="1" customWidth="1"/>
    <col min="15635" max="15635" width="5.44140625" style="1" bestFit="1" customWidth="1"/>
    <col min="15636" max="15636" width="18" style="1" bestFit="1" customWidth="1"/>
    <col min="15637" max="15871" width="9.109375" style="1"/>
    <col min="15872" max="15872" width="3.88671875" style="1" bestFit="1" customWidth="1"/>
    <col min="15873" max="15873" width="29.5546875" style="1" customWidth="1"/>
    <col min="15874" max="15889" width="7.6640625" style="1" customWidth="1"/>
    <col min="15890" max="15890" width="9.33203125" style="1" bestFit="1" customWidth="1"/>
    <col min="15891" max="15891" width="5.44140625" style="1" bestFit="1" customWidth="1"/>
    <col min="15892" max="15892" width="18" style="1" bestFit="1" customWidth="1"/>
    <col min="15893" max="16127" width="9.109375" style="1"/>
    <col min="16128" max="16128" width="3.88671875" style="1" bestFit="1" customWidth="1"/>
    <col min="16129" max="16129" width="29.5546875" style="1" customWidth="1"/>
    <col min="16130" max="16145" width="7.6640625" style="1" customWidth="1"/>
    <col min="16146" max="16146" width="9.33203125" style="1" bestFit="1" customWidth="1"/>
    <col min="16147" max="16147" width="5.44140625" style="1" bestFit="1" customWidth="1"/>
    <col min="16148" max="16148" width="18" style="1" bestFit="1" customWidth="1"/>
    <col min="16149" max="16384" width="9.109375" style="1"/>
  </cols>
  <sheetData>
    <row r="1" spans="1:21" ht="21.6" x14ac:dyDescent="0.4">
      <c r="A1" s="300" t="s">
        <v>33</v>
      </c>
      <c r="B1" s="300"/>
      <c r="C1" s="300"/>
      <c r="D1" s="300"/>
      <c r="E1" s="300"/>
      <c r="F1" s="300"/>
      <c r="G1" s="300"/>
      <c r="H1" s="300"/>
      <c r="I1" s="300"/>
      <c r="J1" s="300"/>
      <c r="K1" s="300"/>
      <c r="L1" s="300"/>
      <c r="M1" s="300"/>
      <c r="N1" s="300"/>
      <c r="O1" s="300"/>
      <c r="P1" s="300"/>
      <c r="Q1" s="300"/>
      <c r="R1" s="300"/>
      <c r="S1" s="300"/>
      <c r="T1" s="300"/>
    </row>
    <row r="2" spans="1:21" s="94" customFormat="1" ht="17.100000000000001" customHeight="1" thickBot="1" x14ac:dyDescent="0.35">
      <c r="A2" s="85" t="s">
        <v>34</v>
      </c>
      <c r="B2" s="86" t="s">
        <v>26</v>
      </c>
      <c r="C2" s="87" t="s">
        <v>0</v>
      </c>
      <c r="D2" s="88" t="s">
        <v>1</v>
      </c>
      <c r="E2" s="89" t="s">
        <v>2</v>
      </c>
      <c r="F2" s="89" t="s">
        <v>3</v>
      </c>
      <c r="G2" s="89" t="s">
        <v>4</v>
      </c>
      <c r="H2" s="89" t="s">
        <v>20</v>
      </c>
      <c r="I2" s="89" t="s">
        <v>5</v>
      </c>
      <c r="J2" s="89" t="s">
        <v>6</v>
      </c>
      <c r="K2" s="89" t="s">
        <v>7</v>
      </c>
      <c r="L2" s="89" t="s">
        <v>8</v>
      </c>
      <c r="M2" s="89" t="s">
        <v>19</v>
      </c>
      <c r="N2" s="89" t="s">
        <v>21</v>
      </c>
      <c r="O2" s="89" t="s">
        <v>17</v>
      </c>
      <c r="P2" s="90" t="s">
        <v>9</v>
      </c>
      <c r="Q2" s="89" t="s">
        <v>15</v>
      </c>
      <c r="R2" s="89" t="s">
        <v>16</v>
      </c>
      <c r="S2" s="91" t="s">
        <v>10</v>
      </c>
      <c r="T2" s="92" t="s">
        <v>28</v>
      </c>
      <c r="U2" s="93"/>
    </row>
    <row r="3" spans="1:21" ht="17.100000000000001" customHeight="1" x14ac:dyDescent="0.3">
      <c r="A3" s="301" t="s">
        <v>82</v>
      </c>
      <c r="B3" s="304" t="s">
        <v>83</v>
      </c>
      <c r="C3" s="95">
        <v>40</v>
      </c>
      <c r="D3" s="96" t="s">
        <v>11</v>
      </c>
      <c r="E3" s="97">
        <v>21</v>
      </c>
      <c r="F3" s="97">
        <v>9</v>
      </c>
      <c r="G3" s="97">
        <v>9</v>
      </c>
      <c r="H3" s="97">
        <v>12</v>
      </c>
      <c r="I3" s="97">
        <v>12</v>
      </c>
      <c r="J3" s="97">
        <v>15</v>
      </c>
      <c r="K3" s="97">
        <v>12</v>
      </c>
      <c r="L3" s="97">
        <v>9</v>
      </c>
      <c r="M3" s="97">
        <v>9</v>
      </c>
      <c r="N3" s="97">
        <v>12</v>
      </c>
      <c r="O3" s="97">
        <v>6</v>
      </c>
      <c r="P3" s="98"/>
      <c r="Q3" s="99">
        <f>IF(C3="","",SUM(E3:O3)-(P3))</f>
        <v>126</v>
      </c>
      <c r="R3" s="200" t="s">
        <v>18</v>
      </c>
      <c r="S3" s="307">
        <v>1</v>
      </c>
      <c r="T3" s="100">
        <f>SUM(E3:G3)</f>
        <v>39</v>
      </c>
    </row>
    <row r="4" spans="1:21" ht="17.100000000000001" customHeight="1" x14ac:dyDescent="0.3">
      <c r="A4" s="302"/>
      <c r="B4" s="305"/>
      <c r="C4" s="101">
        <v>147</v>
      </c>
      <c r="D4" s="96" t="s">
        <v>12</v>
      </c>
      <c r="E4" s="201">
        <v>18</v>
      </c>
      <c r="F4" s="201">
        <v>12</v>
      </c>
      <c r="G4" s="201">
        <v>9</v>
      </c>
      <c r="H4" s="201">
        <v>9</v>
      </c>
      <c r="I4" s="201">
        <v>9</v>
      </c>
      <c r="J4" s="201">
        <v>15</v>
      </c>
      <c r="K4" s="201">
        <v>12</v>
      </c>
      <c r="L4" s="201">
        <v>9</v>
      </c>
      <c r="M4" s="201">
        <v>9</v>
      </c>
      <c r="N4" s="201">
        <v>9</v>
      </c>
      <c r="O4" s="201">
        <v>6</v>
      </c>
      <c r="P4" s="202"/>
      <c r="Q4" s="102">
        <f>IF(C4="","",SUM(E4:O4)-(P4))</f>
        <v>117</v>
      </c>
      <c r="R4" s="103">
        <v>2</v>
      </c>
      <c r="S4" s="308"/>
      <c r="T4" s="104">
        <f>SUM(E4:G4)</f>
        <v>39</v>
      </c>
    </row>
    <row r="5" spans="1:21" ht="17.100000000000001" customHeight="1" x14ac:dyDescent="0.3">
      <c r="A5" s="302"/>
      <c r="B5" s="305"/>
      <c r="C5" s="101">
        <v>10</v>
      </c>
      <c r="D5" s="96" t="s">
        <v>13</v>
      </c>
      <c r="E5" s="201">
        <v>18</v>
      </c>
      <c r="F5" s="201">
        <v>15</v>
      </c>
      <c r="G5" s="201">
        <v>9</v>
      </c>
      <c r="H5" s="201">
        <v>9</v>
      </c>
      <c r="I5" s="201">
        <v>12</v>
      </c>
      <c r="J5" s="201">
        <v>15</v>
      </c>
      <c r="K5" s="201">
        <v>9</v>
      </c>
      <c r="L5" s="201">
        <v>12</v>
      </c>
      <c r="M5" s="201">
        <v>9</v>
      </c>
      <c r="N5" s="201">
        <v>9</v>
      </c>
      <c r="O5" s="201">
        <v>6</v>
      </c>
      <c r="P5" s="202"/>
      <c r="Q5" s="102">
        <f>IF(C5="","",SUM(E5:O5)-(P5))</f>
        <v>123</v>
      </c>
      <c r="R5" s="309">
        <f>SUM(Q3:Q6)+R4</f>
        <v>488</v>
      </c>
      <c r="S5" s="310"/>
      <c r="T5" s="104">
        <f>SUM(E5:G5)</f>
        <v>42</v>
      </c>
    </row>
    <row r="6" spans="1:21" ht="17.100000000000001" customHeight="1" x14ac:dyDescent="0.3">
      <c r="A6" s="302"/>
      <c r="B6" s="305"/>
      <c r="C6" s="101">
        <v>93</v>
      </c>
      <c r="D6" s="96" t="s">
        <v>14</v>
      </c>
      <c r="E6" s="105">
        <v>18</v>
      </c>
      <c r="F6" s="105">
        <v>9</v>
      </c>
      <c r="G6" s="105">
        <v>9</v>
      </c>
      <c r="H6" s="105">
        <v>9</v>
      </c>
      <c r="I6" s="105">
        <v>9</v>
      </c>
      <c r="J6" s="105">
        <v>15</v>
      </c>
      <c r="K6" s="105">
        <v>12</v>
      </c>
      <c r="L6" s="105">
        <v>9</v>
      </c>
      <c r="M6" s="105">
        <v>12</v>
      </c>
      <c r="N6" s="105">
        <v>12</v>
      </c>
      <c r="O6" s="105">
        <v>6</v>
      </c>
      <c r="P6" s="11"/>
      <c r="Q6" s="106">
        <f>IF(C6="","",SUM(E6:O6)-(P6))</f>
        <v>120</v>
      </c>
      <c r="R6" s="311"/>
      <c r="S6" s="312"/>
      <c r="T6" s="104">
        <f>SUM(E6:G6)</f>
        <v>36</v>
      </c>
    </row>
    <row r="7" spans="1:21" ht="17.100000000000001" customHeight="1" thickBot="1" x14ac:dyDescent="0.3">
      <c r="A7" s="303"/>
      <c r="B7" s="306"/>
      <c r="C7" s="315" t="s">
        <v>27</v>
      </c>
      <c r="D7" s="316"/>
      <c r="E7" s="108">
        <f t="shared" ref="E7:P7" si="0">SUM(E3:E6)</f>
        <v>75</v>
      </c>
      <c r="F7" s="108">
        <f t="shared" si="0"/>
        <v>45</v>
      </c>
      <c r="G7" s="108">
        <f t="shared" si="0"/>
        <v>36</v>
      </c>
      <c r="H7" s="108">
        <f t="shared" si="0"/>
        <v>39</v>
      </c>
      <c r="I7" s="108">
        <f t="shared" si="0"/>
        <v>42</v>
      </c>
      <c r="J7" s="108">
        <f t="shared" si="0"/>
        <v>60</v>
      </c>
      <c r="K7" s="108">
        <f t="shared" si="0"/>
        <v>45</v>
      </c>
      <c r="L7" s="108">
        <f t="shared" si="0"/>
        <v>39</v>
      </c>
      <c r="M7" s="108">
        <f t="shared" si="0"/>
        <v>39</v>
      </c>
      <c r="N7" s="108">
        <f t="shared" si="0"/>
        <v>42</v>
      </c>
      <c r="O7" s="108">
        <f t="shared" si="0"/>
        <v>24</v>
      </c>
      <c r="P7" s="108">
        <f t="shared" si="0"/>
        <v>0</v>
      </c>
      <c r="Q7" s="109"/>
      <c r="R7" s="313"/>
      <c r="S7" s="314"/>
      <c r="T7" s="110">
        <f>SUM(T3:T6)</f>
        <v>156</v>
      </c>
    </row>
    <row r="8" spans="1:21" ht="17.100000000000001" customHeight="1" x14ac:dyDescent="0.3">
      <c r="A8" s="301" t="s">
        <v>82</v>
      </c>
      <c r="B8" s="304" t="s">
        <v>83</v>
      </c>
      <c r="C8" s="95">
        <v>25</v>
      </c>
      <c r="D8" s="96" t="s">
        <v>11</v>
      </c>
      <c r="E8" s="97">
        <v>24</v>
      </c>
      <c r="F8" s="97">
        <v>12</v>
      </c>
      <c r="G8" s="97">
        <v>9</v>
      </c>
      <c r="H8" s="97">
        <v>9</v>
      </c>
      <c r="I8" s="97">
        <v>9</v>
      </c>
      <c r="J8" s="97">
        <v>15</v>
      </c>
      <c r="K8" s="97">
        <v>9</v>
      </c>
      <c r="L8" s="97">
        <v>9</v>
      </c>
      <c r="M8" s="97">
        <v>12</v>
      </c>
      <c r="N8" s="97">
        <v>9</v>
      </c>
      <c r="O8" s="97">
        <v>6</v>
      </c>
      <c r="P8" s="98"/>
      <c r="Q8" s="99">
        <f>IF(C8="","",SUM(E8:O8)-(P8))</f>
        <v>123</v>
      </c>
      <c r="R8" s="200" t="s">
        <v>18</v>
      </c>
      <c r="S8" s="327"/>
      <c r="T8" s="100">
        <f>SUM(E8:G8)</f>
        <v>45</v>
      </c>
    </row>
    <row r="9" spans="1:21" ht="17.100000000000001" customHeight="1" x14ac:dyDescent="0.3">
      <c r="A9" s="302"/>
      <c r="B9" s="305"/>
      <c r="C9" s="101">
        <v>29</v>
      </c>
      <c r="D9" s="96" t="s">
        <v>12</v>
      </c>
      <c r="E9" s="201">
        <v>18</v>
      </c>
      <c r="F9" s="201">
        <v>12</v>
      </c>
      <c r="G9" s="201">
        <v>12</v>
      </c>
      <c r="H9" s="201">
        <v>9</v>
      </c>
      <c r="I9" s="201">
        <v>12</v>
      </c>
      <c r="J9" s="201">
        <v>15</v>
      </c>
      <c r="K9" s="201">
        <v>9</v>
      </c>
      <c r="L9" s="201">
        <v>9</v>
      </c>
      <c r="M9" s="201">
        <v>9</v>
      </c>
      <c r="N9" s="201">
        <v>12</v>
      </c>
      <c r="O9" s="201">
        <v>6</v>
      </c>
      <c r="P9" s="202"/>
      <c r="Q9" s="102">
        <f>IF(C9="","",SUM(E9:O9)-(P9))</f>
        <v>123</v>
      </c>
      <c r="R9" s="103">
        <v>2</v>
      </c>
      <c r="S9" s="328"/>
      <c r="T9" s="104">
        <f>SUM(E9:G9)</f>
        <v>42</v>
      </c>
    </row>
    <row r="10" spans="1:21" ht="17.100000000000001" customHeight="1" x14ac:dyDescent="0.3">
      <c r="A10" s="302"/>
      <c r="B10" s="305"/>
      <c r="C10" s="101">
        <v>139</v>
      </c>
      <c r="D10" s="96" t="s">
        <v>13</v>
      </c>
      <c r="E10" s="201">
        <v>21</v>
      </c>
      <c r="F10" s="201">
        <v>12</v>
      </c>
      <c r="G10" s="201">
        <v>9</v>
      </c>
      <c r="H10" s="201">
        <v>9</v>
      </c>
      <c r="I10" s="201">
        <v>9</v>
      </c>
      <c r="J10" s="201">
        <v>15</v>
      </c>
      <c r="K10" s="201">
        <v>9</v>
      </c>
      <c r="L10" s="201">
        <v>9</v>
      </c>
      <c r="M10" s="201">
        <v>9</v>
      </c>
      <c r="N10" s="201">
        <v>9</v>
      </c>
      <c r="O10" s="201">
        <v>6</v>
      </c>
      <c r="P10" s="202"/>
      <c r="Q10" s="102">
        <f>IF(C10="","",SUM(E10:O10)-(P10))</f>
        <v>117</v>
      </c>
      <c r="R10" s="309">
        <f>SUM(Q8:Q11)+R9</f>
        <v>485</v>
      </c>
      <c r="S10" s="310"/>
      <c r="T10" s="104">
        <f>SUM(E10:G10)</f>
        <v>42</v>
      </c>
    </row>
    <row r="11" spans="1:21" ht="17.100000000000001" customHeight="1" x14ac:dyDescent="0.3">
      <c r="A11" s="302"/>
      <c r="B11" s="305"/>
      <c r="C11" s="101">
        <v>30</v>
      </c>
      <c r="D11" s="96" t="s">
        <v>14</v>
      </c>
      <c r="E11" s="105">
        <v>18</v>
      </c>
      <c r="F11" s="105">
        <v>12</v>
      </c>
      <c r="G11" s="105">
        <v>9</v>
      </c>
      <c r="H11" s="105">
        <v>9</v>
      </c>
      <c r="I11" s="105">
        <v>9</v>
      </c>
      <c r="J11" s="105">
        <v>15</v>
      </c>
      <c r="K11" s="105">
        <v>12</v>
      </c>
      <c r="L11" s="105">
        <v>9</v>
      </c>
      <c r="M11" s="105">
        <v>9</v>
      </c>
      <c r="N11" s="105">
        <v>12</v>
      </c>
      <c r="O11" s="105">
        <v>6</v>
      </c>
      <c r="P11" s="11"/>
      <c r="Q11" s="106">
        <f>IF(C11="","",SUM(E11:O11)-(P11))</f>
        <v>120</v>
      </c>
      <c r="R11" s="311"/>
      <c r="S11" s="312"/>
      <c r="T11" s="104">
        <f>SUM(E11:G11)</f>
        <v>39</v>
      </c>
    </row>
    <row r="12" spans="1:21" ht="17.100000000000001" customHeight="1" thickBot="1" x14ac:dyDescent="0.3">
      <c r="A12" s="303"/>
      <c r="B12" s="306"/>
      <c r="C12" s="315" t="s">
        <v>27</v>
      </c>
      <c r="D12" s="316"/>
      <c r="E12" s="108">
        <f t="shared" ref="E12:P12" si="1">SUM(E8:E11)</f>
        <v>81</v>
      </c>
      <c r="F12" s="108">
        <f t="shared" si="1"/>
        <v>48</v>
      </c>
      <c r="G12" s="108">
        <f t="shared" si="1"/>
        <v>39</v>
      </c>
      <c r="H12" s="108">
        <f t="shared" si="1"/>
        <v>36</v>
      </c>
      <c r="I12" s="108">
        <f t="shared" si="1"/>
        <v>39</v>
      </c>
      <c r="J12" s="108">
        <f t="shared" si="1"/>
        <v>60</v>
      </c>
      <c r="K12" s="108">
        <f t="shared" si="1"/>
        <v>39</v>
      </c>
      <c r="L12" s="108">
        <f t="shared" si="1"/>
        <v>36</v>
      </c>
      <c r="M12" s="108">
        <f t="shared" si="1"/>
        <v>39</v>
      </c>
      <c r="N12" s="108">
        <f t="shared" si="1"/>
        <v>42</v>
      </c>
      <c r="O12" s="108">
        <f t="shared" si="1"/>
        <v>24</v>
      </c>
      <c r="P12" s="108">
        <f t="shared" si="1"/>
        <v>0</v>
      </c>
      <c r="Q12" s="109"/>
      <c r="R12" s="313"/>
      <c r="S12" s="314"/>
      <c r="T12" s="110">
        <f>SUM(T8:T11)</f>
        <v>168</v>
      </c>
    </row>
    <row r="13" spans="1:21" ht="17.100000000000001" customHeight="1" x14ac:dyDescent="0.3">
      <c r="A13" s="301" t="s">
        <v>89</v>
      </c>
      <c r="B13" s="304" t="s">
        <v>90</v>
      </c>
      <c r="C13" s="95">
        <v>103</v>
      </c>
      <c r="D13" s="96" t="s">
        <v>11</v>
      </c>
      <c r="E13" s="97">
        <v>15</v>
      </c>
      <c r="F13" s="97">
        <v>12</v>
      </c>
      <c r="G13" s="97">
        <v>9</v>
      </c>
      <c r="H13" s="97">
        <v>6</v>
      </c>
      <c r="I13" s="97">
        <v>15</v>
      </c>
      <c r="J13" s="97">
        <v>15</v>
      </c>
      <c r="K13" s="97">
        <v>9</v>
      </c>
      <c r="L13" s="97">
        <v>9</v>
      </c>
      <c r="M13" s="97">
        <v>9</v>
      </c>
      <c r="N13" s="97">
        <v>9</v>
      </c>
      <c r="O13" s="97">
        <v>3</v>
      </c>
      <c r="P13" s="98"/>
      <c r="Q13" s="99">
        <f>IF(C13="","",SUM(E13:O13)-(P13))</f>
        <v>111</v>
      </c>
      <c r="R13" s="200" t="s">
        <v>18</v>
      </c>
      <c r="S13" s="330">
        <v>2</v>
      </c>
      <c r="T13" s="100">
        <f>SUM(E13:G13)</f>
        <v>36</v>
      </c>
    </row>
    <row r="14" spans="1:21" ht="17.100000000000001" customHeight="1" x14ac:dyDescent="0.3">
      <c r="A14" s="302"/>
      <c r="B14" s="305"/>
      <c r="C14" s="101">
        <v>9</v>
      </c>
      <c r="D14" s="96" t="s">
        <v>12</v>
      </c>
      <c r="E14" s="201">
        <v>15</v>
      </c>
      <c r="F14" s="201">
        <v>12</v>
      </c>
      <c r="G14" s="201">
        <v>6</v>
      </c>
      <c r="H14" s="201">
        <v>9</v>
      </c>
      <c r="I14" s="201">
        <v>12</v>
      </c>
      <c r="J14" s="201">
        <v>15</v>
      </c>
      <c r="K14" s="201">
        <v>9</v>
      </c>
      <c r="L14" s="201">
        <v>12</v>
      </c>
      <c r="M14" s="201">
        <v>9</v>
      </c>
      <c r="N14" s="201">
        <v>12</v>
      </c>
      <c r="O14" s="201">
        <v>3</v>
      </c>
      <c r="P14" s="202"/>
      <c r="Q14" s="102">
        <f>IF(C14="","",SUM(E14:O14)-(P14))</f>
        <v>114</v>
      </c>
      <c r="R14" s="103"/>
      <c r="S14" s="331"/>
      <c r="T14" s="104">
        <f>SUM(E14:G14)</f>
        <v>33</v>
      </c>
    </row>
    <row r="15" spans="1:21" ht="17.100000000000001" customHeight="1" x14ac:dyDescent="0.3">
      <c r="A15" s="302"/>
      <c r="B15" s="305"/>
      <c r="C15" s="101">
        <v>78</v>
      </c>
      <c r="D15" s="96" t="s">
        <v>13</v>
      </c>
      <c r="E15" s="201">
        <v>18</v>
      </c>
      <c r="F15" s="201">
        <v>12</v>
      </c>
      <c r="G15" s="201">
        <v>12</v>
      </c>
      <c r="H15" s="201">
        <v>9</v>
      </c>
      <c r="I15" s="201">
        <v>9</v>
      </c>
      <c r="J15" s="201">
        <v>15</v>
      </c>
      <c r="K15" s="201">
        <v>9</v>
      </c>
      <c r="L15" s="201">
        <v>12</v>
      </c>
      <c r="M15" s="201">
        <v>9</v>
      </c>
      <c r="N15" s="201">
        <v>12</v>
      </c>
      <c r="O15" s="201">
        <v>6</v>
      </c>
      <c r="P15" s="202"/>
      <c r="Q15" s="102">
        <f>IF(C15="","",SUM(E15:O15)-(P15))</f>
        <v>123</v>
      </c>
      <c r="R15" s="309">
        <f>SUM(Q13:Q16)+R14</f>
        <v>459</v>
      </c>
      <c r="S15" s="310"/>
      <c r="T15" s="104">
        <f>SUM(E15:G15)</f>
        <v>42</v>
      </c>
    </row>
    <row r="16" spans="1:21" ht="17.100000000000001" customHeight="1" x14ac:dyDescent="0.3">
      <c r="A16" s="302"/>
      <c r="B16" s="305"/>
      <c r="C16" s="101">
        <v>30</v>
      </c>
      <c r="D16" s="96" t="s">
        <v>14</v>
      </c>
      <c r="E16" s="105">
        <v>18</v>
      </c>
      <c r="F16" s="105">
        <v>9</v>
      </c>
      <c r="G16" s="105">
        <v>6</v>
      </c>
      <c r="H16" s="105">
        <v>9</v>
      </c>
      <c r="I16" s="105">
        <v>9</v>
      </c>
      <c r="J16" s="105">
        <v>15</v>
      </c>
      <c r="K16" s="105">
        <v>9</v>
      </c>
      <c r="L16" s="105">
        <v>12</v>
      </c>
      <c r="M16" s="105">
        <v>12</v>
      </c>
      <c r="N16" s="105">
        <v>9</v>
      </c>
      <c r="O16" s="105">
        <v>3</v>
      </c>
      <c r="P16" s="11"/>
      <c r="Q16" s="106">
        <f>IF(C16="","",SUM(E16:O16)-(P16))</f>
        <v>111</v>
      </c>
      <c r="R16" s="311"/>
      <c r="S16" s="312"/>
      <c r="T16" s="104">
        <f>SUM(E16:G16)</f>
        <v>33</v>
      </c>
    </row>
    <row r="17" spans="1:20" ht="17.100000000000001" customHeight="1" thickBot="1" x14ac:dyDescent="0.3">
      <c r="A17" s="303"/>
      <c r="B17" s="306"/>
      <c r="C17" s="315" t="s">
        <v>27</v>
      </c>
      <c r="D17" s="316"/>
      <c r="E17" s="108">
        <f t="shared" ref="E17:P17" si="2">SUM(E13:E16)</f>
        <v>66</v>
      </c>
      <c r="F17" s="108">
        <f t="shared" si="2"/>
        <v>45</v>
      </c>
      <c r="G17" s="108">
        <f t="shared" si="2"/>
        <v>33</v>
      </c>
      <c r="H17" s="108">
        <f t="shared" si="2"/>
        <v>33</v>
      </c>
      <c r="I17" s="108">
        <f t="shared" si="2"/>
        <v>45</v>
      </c>
      <c r="J17" s="108">
        <f t="shared" si="2"/>
        <v>60</v>
      </c>
      <c r="K17" s="108">
        <f t="shared" si="2"/>
        <v>36</v>
      </c>
      <c r="L17" s="108">
        <f t="shared" si="2"/>
        <v>45</v>
      </c>
      <c r="M17" s="108">
        <f t="shared" si="2"/>
        <v>39</v>
      </c>
      <c r="N17" s="108">
        <f t="shared" si="2"/>
        <v>42</v>
      </c>
      <c r="O17" s="108">
        <f t="shared" si="2"/>
        <v>15</v>
      </c>
      <c r="P17" s="108">
        <f t="shared" si="2"/>
        <v>0</v>
      </c>
      <c r="Q17" s="109"/>
      <c r="R17" s="313"/>
      <c r="S17" s="314"/>
      <c r="T17" s="110">
        <f>SUM(T13:T16)</f>
        <v>144</v>
      </c>
    </row>
    <row r="18" spans="1:20" ht="17.100000000000001" customHeight="1" x14ac:dyDescent="0.3">
      <c r="A18" s="301" t="s">
        <v>103</v>
      </c>
      <c r="B18" s="304" t="s">
        <v>165</v>
      </c>
      <c r="C18" s="95">
        <v>66</v>
      </c>
      <c r="D18" s="251" t="s">
        <v>11</v>
      </c>
      <c r="E18" s="201">
        <v>18</v>
      </c>
      <c r="F18" s="201">
        <v>12</v>
      </c>
      <c r="G18" s="201">
        <v>9</v>
      </c>
      <c r="H18" s="201">
        <v>6</v>
      </c>
      <c r="I18" s="201">
        <v>12</v>
      </c>
      <c r="J18" s="201">
        <v>15</v>
      </c>
      <c r="K18" s="201">
        <v>9</v>
      </c>
      <c r="L18" s="201">
        <v>9</v>
      </c>
      <c r="M18" s="201">
        <v>9</v>
      </c>
      <c r="N18" s="201">
        <v>9</v>
      </c>
      <c r="O18" s="201">
        <v>3</v>
      </c>
      <c r="P18" s="252"/>
      <c r="Q18" s="102">
        <f>IF(C18="","",SUM(E18:O18)-(P18))</f>
        <v>111</v>
      </c>
      <c r="R18" s="200" t="s">
        <v>18</v>
      </c>
      <c r="S18" s="330">
        <v>3</v>
      </c>
      <c r="T18" s="100">
        <f>SUM(E18:G18)</f>
        <v>39</v>
      </c>
    </row>
    <row r="19" spans="1:20" ht="17.100000000000001" customHeight="1" x14ac:dyDescent="0.3">
      <c r="A19" s="302"/>
      <c r="B19" s="305"/>
      <c r="C19" s="101">
        <v>69</v>
      </c>
      <c r="D19" s="251" t="s">
        <v>12</v>
      </c>
      <c r="E19" s="201">
        <v>15</v>
      </c>
      <c r="F19" s="201">
        <v>9</v>
      </c>
      <c r="G19" s="201">
        <v>9</v>
      </c>
      <c r="H19" s="201">
        <v>6</v>
      </c>
      <c r="I19" s="201">
        <v>12</v>
      </c>
      <c r="J19" s="201">
        <v>12</v>
      </c>
      <c r="K19" s="201">
        <v>9</v>
      </c>
      <c r="L19" s="201">
        <v>9</v>
      </c>
      <c r="M19" s="201">
        <v>9</v>
      </c>
      <c r="N19" s="201">
        <v>12</v>
      </c>
      <c r="O19" s="201">
        <v>3</v>
      </c>
      <c r="P19" s="252"/>
      <c r="Q19" s="102">
        <f>IF(C19="","",SUM(E19:O19)-(P19))</f>
        <v>105</v>
      </c>
      <c r="R19" s="103">
        <v>1</v>
      </c>
      <c r="S19" s="331"/>
      <c r="T19" s="104">
        <f>SUM(E19:G19)</f>
        <v>33</v>
      </c>
    </row>
    <row r="20" spans="1:20" ht="17.100000000000001" customHeight="1" x14ac:dyDescent="0.3">
      <c r="A20" s="302"/>
      <c r="B20" s="305"/>
      <c r="C20" s="101">
        <v>85</v>
      </c>
      <c r="D20" s="251" t="s">
        <v>13</v>
      </c>
      <c r="E20" s="201">
        <v>18</v>
      </c>
      <c r="F20" s="201">
        <v>12</v>
      </c>
      <c r="G20" s="201">
        <v>9</v>
      </c>
      <c r="H20" s="201">
        <v>6</v>
      </c>
      <c r="I20" s="201">
        <v>12</v>
      </c>
      <c r="J20" s="201">
        <v>15</v>
      </c>
      <c r="K20" s="201">
        <v>9</v>
      </c>
      <c r="L20" s="201">
        <v>12</v>
      </c>
      <c r="M20" s="201">
        <v>9</v>
      </c>
      <c r="N20" s="201">
        <v>12</v>
      </c>
      <c r="O20" s="201">
        <v>3</v>
      </c>
      <c r="P20" s="252"/>
      <c r="Q20" s="102">
        <f>IF(C20="","",SUM(E20:O20)-(P20))</f>
        <v>117</v>
      </c>
      <c r="R20" s="309">
        <f>SUM(Q18:Q21)+R19</f>
        <v>445</v>
      </c>
      <c r="S20" s="310"/>
      <c r="T20" s="104">
        <f>SUM(E20:G20)</f>
        <v>39</v>
      </c>
    </row>
    <row r="21" spans="1:20" ht="17.100000000000001" customHeight="1" x14ac:dyDescent="0.3">
      <c r="A21" s="302"/>
      <c r="B21" s="305"/>
      <c r="C21" s="101">
        <v>29</v>
      </c>
      <c r="D21" s="251" t="s">
        <v>14</v>
      </c>
      <c r="E21" s="105">
        <v>15</v>
      </c>
      <c r="F21" s="105">
        <v>12</v>
      </c>
      <c r="G21" s="105">
        <v>9</v>
      </c>
      <c r="H21" s="105">
        <v>9</v>
      </c>
      <c r="I21" s="105">
        <v>9</v>
      </c>
      <c r="J21" s="105">
        <v>15</v>
      </c>
      <c r="K21" s="105">
        <v>9</v>
      </c>
      <c r="L21" s="105">
        <v>9</v>
      </c>
      <c r="M21" s="105">
        <v>9</v>
      </c>
      <c r="N21" s="105">
        <v>12</v>
      </c>
      <c r="O21" s="105">
        <v>3</v>
      </c>
      <c r="P21" s="256"/>
      <c r="Q21" s="106">
        <f>IF(C21="","",SUM(E21:O21)-(P21))</f>
        <v>111</v>
      </c>
      <c r="R21" s="311"/>
      <c r="S21" s="312"/>
      <c r="T21" s="104">
        <f>SUM(E21:G21)</f>
        <v>36</v>
      </c>
    </row>
    <row r="22" spans="1:20" ht="17.100000000000001" customHeight="1" thickBot="1" x14ac:dyDescent="0.3">
      <c r="A22" s="303"/>
      <c r="B22" s="306"/>
      <c r="C22" s="315" t="s">
        <v>27</v>
      </c>
      <c r="D22" s="316"/>
      <c r="E22" s="108">
        <f t="shared" ref="E22:P22" si="3">SUM(E18:E21)</f>
        <v>66</v>
      </c>
      <c r="F22" s="108">
        <f t="shared" si="3"/>
        <v>45</v>
      </c>
      <c r="G22" s="108">
        <f t="shared" si="3"/>
        <v>36</v>
      </c>
      <c r="H22" s="108">
        <f t="shared" si="3"/>
        <v>27</v>
      </c>
      <c r="I22" s="108">
        <f t="shared" si="3"/>
        <v>45</v>
      </c>
      <c r="J22" s="108">
        <f t="shared" si="3"/>
        <v>57</v>
      </c>
      <c r="K22" s="108">
        <f t="shared" si="3"/>
        <v>36</v>
      </c>
      <c r="L22" s="108">
        <f t="shared" si="3"/>
        <v>39</v>
      </c>
      <c r="M22" s="108">
        <f t="shared" si="3"/>
        <v>36</v>
      </c>
      <c r="N22" s="108">
        <f t="shared" si="3"/>
        <v>45</v>
      </c>
      <c r="O22" s="108">
        <f t="shared" si="3"/>
        <v>12</v>
      </c>
      <c r="P22" s="108">
        <f t="shared" si="3"/>
        <v>0</v>
      </c>
      <c r="Q22" s="109"/>
      <c r="R22" s="313"/>
      <c r="S22" s="314"/>
      <c r="T22" s="110">
        <f>SUM(T18:T21)</f>
        <v>147</v>
      </c>
    </row>
    <row r="23" spans="1:20" ht="17.100000000000001" customHeight="1" x14ac:dyDescent="0.3">
      <c r="A23" s="301" t="s">
        <v>137</v>
      </c>
      <c r="B23" s="304" t="s">
        <v>70</v>
      </c>
      <c r="C23" s="95">
        <v>18</v>
      </c>
      <c r="D23" s="96" t="s">
        <v>11</v>
      </c>
      <c r="E23" s="97">
        <v>21</v>
      </c>
      <c r="F23" s="97">
        <v>15</v>
      </c>
      <c r="G23" s="97">
        <v>6</v>
      </c>
      <c r="H23" s="97">
        <v>9</v>
      </c>
      <c r="I23" s="97">
        <v>9</v>
      </c>
      <c r="J23" s="97">
        <v>15</v>
      </c>
      <c r="K23" s="97">
        <v>12</v>
      </c>
      <c r="L23" s="97">
        <v>6</v>
      </c>
      <c r="M23" s="97">
        <v>9</v>
      </c>
      <c r="N23" s="97">
        <v>9</v>
      </c>
      <c r="O23" s="97">
        <v>6</v>
      </c>
      <c r="P23" s="98"/>
      <c r="Q23" s="99">
        <f>IF(C23="","",SUM(E23:O23)-(P23))</f>
        <v>117</v>
      </c>
      <c r="R23" s="200" t="s">
        <v>18</v>
      </c>
      <c r="S23" s="327"/>
      <c r="T23" s="100">
        <f>SUM(E23:G23)</f>
        <v>42</v>
      </c>
    </row>
    <row r="24" spans="1:20" ht="17.100000000000001" customHeight="1" x14ac:dyDescent="0.3">
      <c r="A24" s="302"/>
      <c r="B24" s="305"/>
      <c r="C24" s="101">
        <v>39</v>
      </c>
      <c r="D24" s="96" t="s">
        <v>12</v>
      </c>
      <c r="E24" s="201">
        <v>18</v>
      </c>
      <c r="F24" s="201">
        <v>9</v>
      </c>
      <c r="G24" s="201"/>
      <c r="H24" s="201">
        <v>9</v>
      </c>
      <c r="I24" s="201">
        <v>9</v>
      </c>
      <c r="J24" s="201">
        <v>15</v>
      </c>
      <c r="K24" s="201">
        <v>6</v>
      </c>
      <c r="L24" s="201">
        <v>9</v>
      </c>
      <c r="M24" s="201">
        <v>12</v>
      </c>
      <c r="N24" s="201">
        <v>12</v>
      </c>
      <c r="O24" s="201">
        <v>3</v>
      </c>
      <c r="P24" s="202"/>
      <c r="Q24" s="102">
        <f>IF(C24="","",SUM(E24:O24)-(P24))</f>
        <v>102</v>
      </c>
      <c r="R24" s="103"/>
      <c r="S24" s="328"/>
      <c r="T24" s="104">
        <f>SUM(E24:G24)</f>
        <v>27</v>
      </c>
    </row>
    <row r="25" spans="1:20" ht="17.100000000000001" customHeight="1" x14ac:dyDescent="0.3">
      <c r="A25" s="302"/>
      <c r="B25" s="305"/>
      <c r="C25" s="101">
        <v>139</v>
      </c>
      <c r="D25" s="96" t="s">
        <v>13</v>
      </c>
      <c r="E25" s="201">
        <v>21</v>
      </c>
      <c r="F25" s="201">
        <v>12</v>
      </c>
      <c r="G25" s="201">
        <v>9</v>
      </c>
      <c r="H25" s="201">
        <v>9</v>
      </c>
      <c r="I25" s="201">
        <v>12</v>
      </c>
      <c r="J25" s="201">
        <v>18</v>
      </c>
      <c r="K25" s="201">
        <v>6</v>
      </c>
      <c r="L25" s="201">
        <v>9</v>
      </c>
      <c r="M25" s="201">
        <v>12</v>
      </c>
      <c r="N25" s="201">
        <v>12</v>
      </c>
      <c r="O25" s="201">
        <v>6</v>
      </c>
      <c r="P25" s="202"/>
      <c r="Q25" s="102">
        <f>IF(C25="","",SUM(E25:O25)-(P25))</f>
        <v>126</v>
      </c>
      <c r="R25" s="309">
        <f>SUM(Q23:Q26)+R24</f>
        <v>441</v>
      </c>
      <c r="S25" s="310"/>
      <c r="T25" s="104">
        <f>SUM(E25:G25)</f>
        <v>42</v>
      </c>
    </row>
    <row r="26" spans="1:20" ht="17.100000000000001" customHeight="1" x14ac:dyDescent="0.3">
      <c r="A26" s="302"/>
      <c r="B26" s="305"/>
      <c r="C26" s="101">
        <v>38</v>
      </c>
      <c r="D26" s="96" t="s">
        <v>14</v>
      </c>
      <c r="E26" s="105">
        <v>15</v>
      </c>
      <c r="F26" s="105">
        <v>9</v>
      </c>
      <c r="G26" s="105">
        <v>6</v>
      </c>
      <c r="H26" s="105">
        <v>6</v>
      </c>
      <c r="I26" s="105">
        <v>9</v>
      </c>
      <c r="J26" s="105">
        <v>15</v>
      </c>
      <c r="K26" s="105">
        <v>6</v>
      </c>
      <c r="L26" s="105">
        <v>9</v>
      </c>
      <c r="M26" s="105">
        <v>9</v>
      </c>
      <c r="N26" s="105">
        <v>9</v>
      </c>
      <c r="O26" s="105">
        <v>3</v>
      </c>
      <c r="P26" s="11"/>
      <c r="Q26" s="106">
        <f>IF(C26="","",SUM(E26:O26)-(P26))</f>
        <v>96</v>
      </c>
      <c r="R26" s="311"/>
      <c r="S26" s="312"/>
      <c r="T26" s="104">
        <f>SUM(E26:G26)</f>
        <v>30</v>
      </c>
    </row>
    <row r="27" spans="1:20" ht="17.100000000000001" customHeight="1" thickBot="1" x14ac:dyDescent="0.3">
      <c r="A27" s="303"/>
      <c r="B27" s="306"/>
      <c r="C27" s="315" t="s">
        <v>27</v>
      </c>
      <c r="D27" s="316"/>
      <c r="E27" s="108">
        <f t="shared" ref="E27:P27" si="4">SUM(E23:E26)</f>
        <v>75</v>
      </c>
      <c r="F27" s="108">
        <f t="shared" si="4"/>
        <v>45</v>
      </c>
      <c r="G27" s="108">
        <f t="shared" si="4"/>
        <v>21</v>
      </c>
      <c r="H27" s="108">
        <f t="shared" si="4"/>
        <v>33</v>
      </c>
      <c r="I27" s="108">
        <f t="shared" si="4"/>
        <v>39</v>
      </c>
      <c r="J27" s="108">
        <f t="shared" si="4"/>
        <v>63</v>
      </c>
      <c r="K27" s="108">
        <f t="shared" si="4"/>
        <v>30</v>
      </c>
      <c r="L27" s="108">
        <f t="shared" si="4"/>
        <v>33</v>
      </c>
      <c r="M27" s="108">
        <f t="shared" si="4"/>
        <v>42</v>
      </c>
      <c r="N27" s="108">
        <f t="shared" si="4"/>
        <v>42</v>
      </c>
      <c r="O27" s="108">
        <f t="shared" si="4"/>
        <v>18</v>
      </c>
      <c r="P27" s="108">
        <f t="shared" si="4"/>
        <v>0</v>
      </c>
      <c r="Q27" s="109"/>
      <c r="R27" s="313"/>
      <c r="S27" s="314"/>
      <c r="T27" s="110">
        <f>SUM(T23:T26)</f>
        <v>141</v>
      </c>
    </row>
    <row r="28" spans="1:20" ht="17.100000000000001" customHeight="1" x14ac:dyDescent="0.3">
      <c r="A28" s="301" t="s">
        <v>60</v>
      </c>
      <c r="B28" s="304" t="s">
        <v>109</v>
      </c>
      <c r="C28" s="95">
        <v>44</v>
      </c>
      <c r="D28" s="96" t="s">
        <v>11</v>
      </c>
      <c r="E28" s="97">
        <v>15</v>
      </c>
      <c r="F28" s="97">
        <v>9</v>
      </c>
      <c r="G28" s="97">
        <v>6</v>
      </c>
      <c r="H28" s="97">
        <v>9</v>
      </c>
      <c r="I28" s="97">
        <v>12</v>
      </c>
      <c r="J28" s="97">
        <v>12</v>
      </c>
      <c r="K28" s="97">
        <v>9</v>
      </c>
      <c r="L28" s="97">
        <v>9</v>
      </c>
      <c r="M28" s="97">
        <v>12</v>
      </c>
      <c r="N28" s="97">
        <v>12</v>
      </c>
      <c r="O28" s="97">
        <v>3</v>
      </c>
      <c r="P28" s="98"/>
      <c r="Q28" s="99">
        <f>IF(C28="","",SUM(E28:O28)-(P28))</f>
        <v>108</v>
      </c>
      <c r="R28" s="200" t="s">
        <v>18</v>
      </c>
      <c r="S28" s="327"/>
      <c r="T28" s="100">
        <f>SUM(E28:G28)</f>
        <v>30</v>
      </c>
    </row>
    <row r="29" spans="1:20" ht="17.100000000000001" customHeight="1" x14ac:dyDescent="0.3">
      <c r="A29" s="302"/>
      <c r="B29" s="305"/>
      <c r="C29" s="101">
        <v>39</v>
      </c>
      <c r="D29" s="96" t="s">
        <v>12</v>
      </c>
      <c r="E29" s="201">
        <v>15</v>
      </c>
      <c r="F29" s="201">
        <v>9</v>
      </c>
      <c r="G29" s="201">
        <v>6</v>
      </c>
      <c r="H29" s="201">
        <v>9</v>
      </c>
      <c r="I29" s="201">
        <v>12</v>
      </c>
      <c r="J29" s="201">
        <v>12</v>
      </c>
      <c r="K29" s="201">
        <v>6</v>
      </c>
      <c r="L29" s="201">
        <v>9</v>
      </c>
      <c r="M29" s="201">
        <v>12</v>
      </c>
      <c r="N29" s="201">
        <v>15</v>
      </c>
      <c r="O29" s="201">
        <v>3</v>
      </c>
      <c r="P29" s="202"/>
      <c r="Q29" s="102">
        <f>IF(C29="","",SUM(E29:O29)-(P29))</f>
        <v>108</v>
      </c>
      <c r="R29" s="103">
        <v>1</v>
      </c>
      <c r="S29" s="328"/>
      <c r="T29" s="104">
        <f>SUM(E29:G29)</f>
        <v>30</v>
      </c>
    </row>
    <row r="30" spans="1:20" ht="17.100000000000001" customHeight="1" x14ac:dyDescent="0.3">
      <c r="A30" s="302"/>
      <c r="B30" s="305"/>
      <c r="C30" s="101">
        <v>35</v>
      </c>
      <c r="D30" s="96" t="s">
        <v>13</v>
      </c>
      <c r="E30" s="201">
        <v>15</v>
      </c>
      <c r="F30" s="201">
        <v>12</v>
      </c>
      <c r="G30" s="201">
        <v>6</v>
      </c>
      <c r="H30" s="201">
        <v>9</v>
      </c>
      <c r="I30" s="201">
        <v>12</v>
      </c>
      <c r="J30" s="201">
        <v>12</v>
      </c>
      <c r="K30" s="201">
        <v>9</v>
      </c>
      <c r="L30" s="201">
        <v>9</v>
      </c>
      <c r="M30" s="201">
        <v>12</v>
      </c>
      <c r="N30" s="201">
        <v>12</v>
      </c>
      <c r="O30" s="201">
        <v>3</v>
      </c>
      <c r="P30" s="202"/>
      <c r="Q30" s="102">
        <f>IF(C30="","",SUM(E30:O30)-(P30))</f>
        <v>111</v>
      </c>
      <c r="R30" s="309">
        <f>SUM(Q28:Q31)+R29</f>
        <v>439</v>
      </c>
      <c r="S30" s="310"/>
      <c r="T30" s="104">
        <f>SUM(E30:G30)</f>
        <v>33</v>
      </c>
    </row>
    <row r="31" spans="1:20" ht="17.100000000000001" customHeight="1" x14ac:dyDescent="0.3">
      <c r="A31" s="302"/>
      <c r="B31" s="305"/>
      <c r="C31" s="101">
        <v>69</v>
      </c>
      <c r="D31" s="96" t="s">
        <v>14</v>
      </c>
      <c r="E31" s="105">
        <v>15</v>
      </c>
      <c r="F31" s="105">
        <v>9</v>
      </c>
      <c r="G31" s="105">
        <v>6</v>
      </c>
      <c r="H31" s="105">
        <v>9</v>
      </c>
      <c r="I31" s="105">
        <v>15</v>
      </c>
      <c r="J31" s="105">
        <v>9</v>
      </c>
      <c r="K31" s="105">
        <v>9</v>
      </c>
      <c r="L31" s="105">
        <v>9</v>
      </c>
      <c r="M31" s="105">
        <v>12</v>
      </c>
      <c r="N31" s="105">
        <v>15</v>
      </c>
      <c r="O31" s="105">
        <v>3</v>
      </c>
      <c r="P31" s="11"/>
      <c r="Q31" s="106">
        <f>IF(C31="","",SUM(E31:O31)-(P31))</f>
        <v>111</v>
      </c>
      <c r="R31" s="311"/>
      <c r="S31" s="312"/>
      <c r="T31" s="104">
        <f>SUM(E31:G31)</f>
        <v>30</v>
      </c>
    </row>
    <row r="32" spans="1:20" ht="17.100000000000001" customHeight="1" thickBot="1" x14ac:dyDescent="0.3">
      <c r="A32" s="303"/>
      <c r="B32" s="306"/>
      <c r="C32" s="315" t="s">
        <v>27</v>
      </c>
      <c r="D32" s="316"/>
      <c r="E32" s="108">
        <f t="shared" ref="E32:P32" si="5">SUM(E28:E31)</f>
        <v>60</v>
      </c>
      <c r="F32" s="108">
        <f t="shared" si="5"/>
        <v>39</v>
      </c>
      <c r="G32" s="108">
        <f t="shared" si="5"/>
        <v>24</v>
      </c>
      <c r="H32" s="108">
        <f t="shared" si="5"/>
        <v>36</v>
      </c>
      <c r="I32" s="108">
        <f t="shared" si="5"/>
        <v>51</v>
      </c>
      <c r="J32" s="108">
        <f t="shared" si="5"/>
        <v>45</v>
      </c>
      <c r="K32" s="108">
        <f t="shared" si="5"/>
        <v>33</v>
      </c>
      <c r="L32" s="108">
        <f t="shared" si="5"/>
        <v>36</v>
      </c>
      <c r="M32" s="108">
        <f t="shared" si="5"/>
        <v>48</v>
      </c>
      <c r="N32" s="108">
        <f t="shared" si="5"/>
        <v>54</v>
      </c>
      <c r="O32" s="108">
        <f t="shared" si="5"/>
        <v>12</v>
      </c>
      <c r="P32" s="108">
        <f t="shared" si="5"/>
        <v>0</v>
      </c>
      <c r="Q32" s="109"/>
      <c r="R32" s="313"/>
      <c r="S32" s="314"/>
      <c r="T32" s="110">
        <f>SUM(T28:T31)</f>
        <v>123</v>
      </c>
    </row>
    <row r="33" spans="1:20" ht="17.100000000000001" customHeight="1" x14ac:dyDescent="0.3">
      <c r="A33" s="301" t="s">
        <v>60</v>
      </c>
      <c r="B33" s="304" t="s">
        <v>109</v>
      </c>
      <c r="C33" s="95">
        <v>8</v>
      </c>
      <c r="D33" s="96" t="s">
        <v>11</v>
      </c>
      <c r="E33" s="97">
        <v>15</v>
      </c>
      <c r="F33" s="97">
        <v>12</v>
      </c>
      <c r="G33" s="97">
        <v>6</v>
      </c>
      <c r="H33" s="97">
        <v>9</v>
      </c>
      <c r="I33" s="97">
        <v>12</v>
      </c>
      <c r="J33" s="97">
        <v>12</v>
      </c>
      <c r="K33" s="97">
        <v>6</v>
      </c>
      <c r="L33" s="97">
        <v>12</v>
      </c>
      <c r="M33" s="97">
        <v>12</v>
      </c>
      <c r="N33" s="97">
        <v>12</v>
      </c>
      <c r="O33" s="97">
        <v>3</v>
      </c>
      <c r="P33" s="98"/>
      <c r="Q33" s="99">
        <f>IF(C33="","",SUM(E33:O33)-(P33))</f>
        <v>111</v>
      </c>
      <c r="R33" s="200" t="s">
        <v>18</v>
      </c>
      <c r="S33" s="327"/>
      <c r="T33" s="100">
        <f>SUM(E33:G33)</f>
        <v>33</v>
      </c>
    </row>
    <row r="34" spans="1:20" ht="17.100000000000001" customHeight="1" x14ac:dyDescent="0.3">
      <c r="A34" s="302"/>
      <c r="B34" s="305"/>
      <c r="C34" s="101">
        <v>19</v>
      </c>
      <c r="D34" s="96" t="s">
        <v>12</v>
      </c>
      <c r="E34" s="201">
        <v>12</v>
      </c>
      <c r="F34" s="201">
        <v>9</v>
      </c>
      <c r="G34" s="201">
        <v>6</v>
      </c>
      <c r="H34" s="201">
        <v>9</v>
      </c>
      <c r="I34" s="201">
        <v>12</v>
      </c>
      <c r="J34" s="201">
        <v>12</v>
      </c>
      <c r="K34" s="201">
        <v>9</v>
      </c>
      <c r="L34" s="201">
        <v>9</v>
      </c>
      <c r="M34" s="201">
        <v>9</v>
      </c>
      <c r="N34" s="201">
        <v>12</v>
      </c>
      <c r="O34" s="201">
        <v>3</v>
      </c>
      <c r="P34" s="202"/>
      <c r="Q34" s="102">
        <f>IF(C34="","",SUM(E34:O34)-(P34))</f>
        <v>102</v>
      </c>
      <c r="R34" s="103">
        <v>1</v>
      </c>
      <c r="S34" s="328"/>
      <c r="T34" s="104">
        <f>SUM(E34:G34)</f>
        <v>27</v>
      </c>
    </row>
    <row r="35" spans="1:20" ht="17.100000000000001" customHeight="1" x14ac:dyDescent="0.3">
      <c r="A35" s="302"/>
      <c r="B35" s="305"/>
      <c r="C35" s="101">
        <v>2</v>
      </c>
      <c r="D35" s="96" t="s">
        <v>13</v>
      </c>
      <c r="E35" s="201">
        <v>15</v>
      </c>
      <c r="F35" s="201">
        <v>12</v>
      </c>
      <c r="G35" s="201">
        <v>6</v>
      </c>
      <c r="H35" s="201">
        <v>9</v>
      </c>
      <c r="I35" s="201">
        <v>15</v>
      </c>
      <c r="J35" s="201">
        <v>12</v>
      </c>
      <c r="K35" s="201">
        <v>9</v>
      </c>
      <c r="L35" s="201">
        <v>12</v>
      </c>
      <c r="M35" s="201">
        <v>9</v>
      </c>
      <c r="N35" s="201">
        <v>12</v>
      </c>
      <c r="O35" s="201">
        <v>3</v>
      </c>
      <c r="P35" s="202"/>
      <c r="Q35" s="102">
        <f>IF(C35="","",SUM(E35:O35)-(P35))</f>
        <v>114</v>
      </c>
      <c r="R35" s="309">
        <f>SUM(Q33:Q36)+R34</f>
        <v>433</v>
      </c>
      <c r="S35" s="310"/>
      <c r="T35" s="104">
        <f>SUM(E35:G35)</f>
        <v>33</v>
      </c>
    </row>
    <row r="36" spans="1:20" ht="17.100000000000001" customHeight="1" x14ac:dyDescent="0.3">
      <c r="A36" s="302"/>
      <c r="B36" s="305"/>
      <c r="C36" s="101">
        <v>34</v>
      </c>
      <c r="D36" s="96" t="s">
        <v>14</v>
      </c>
      <c r="E36" s="105">
        <v>12</v>
      </c>
      <c r="F36" s="105">
        <v>9</v>
      </c>
      <c r="G36" s="105">
        <v>6</v>
      </c>
      <c r="H36" s="105">
        <v>9</v>
      </c>
      <c r="I36" s="105">
        <v>12</v>
      </c>
      <c r="J36" s="105">
        <v>12</v>
      </c>
      <c r="K36" s="105">
        <v>9</v>
      </c>
      <c r="L36" s="105">
        <v>12</v>
      </c>
      <c r="M36" s="105">
        <v>12</v>
      </c>
      <c r="N36" s="105">
        <v>9</v>
      </c>
      <c r="O36" s="105">
        <v>3</v>
      </c>
      <c r="P36" s="11"/>
      <c r="Q36" s="106">
        <f>IF(C36="","",SUM(E36:O36)-(P36))</f>
        <v>105</v>
      </c>
      <c r="R36" s="311"/>
      <c r="S36" s="312"/>
      <c r="T36" s="104">
        <f>SUM(E36:G36)</f>
        <v>27</v>
      </c>
    </row>
    <row r="37" spans="1:20" ht="17.100000000000001" customHeight="1" thickBot="1" x14ac:dyDescent="0.3">
      <c r="A37" s="303"/>
      <c r="B37" s="306"/>
      <c r="C37" s="315" t="s">
        <v>27</v>
      </c>
      <c r="D37" s="316"/>
      <c r="E37" s="108">
        <f t="shared" ref="E37:P37" si="6">SUM(E33:E36)</f>
        <v>54</v>
      </c>
      <c r="F37" s="108">
        <f t="shared" si="6"/>
        <v>42</v>
      </c>
      <c r="G37" s="108">
        <f t="shared" si="6"/>
        <v>24</v>
      </c>
      <c r="H37" s="108">
        <f t="shared" si="6"/>
        <v>36</v>
      </c>
      <c r="I37" s="108">
        <f t="shared" si="6"/>
        <v>51</v>
      </c>
      <c r="J37" s="108">
        <f t="shared" si="6"/>
        <v>48</v>
      </c>
      <c r="K37" s="108">
        <f t="shared" si="6"/>
        <v>33</v>
      </c>
      <c r="L37" s="108">
        <f t="shared" si="6"/>
        <v>45</v>
      </c>
      <c r="M37" s="108">
        <f t="shared" si="6"/>
        <v>42</v>
      </c>
      <c r="N37" s="108">
        <f t="shared" si="6"/>
        <v>45</v>
      </c>
      <c r="O37" s="108">
        <f t="shared" si="6"/>
        <v>12</v>
      </c>
      <c r="P37" s="108">
        <f t="shared" si="6"/>
        <v>0</v>
      </c>
      <c r="Q37" s="109"/>
      <c r="R37" s="313"/>
      <c r="S37" s="314"/>
      <c r="T37" s="110">
        <f>SUM(T33:T36)</f>
        <v>120</v>
      </c>
    </row>
    <row r="38" spans="1:20" ht="17.100000000000001" customHeight="1" x14ac:dyDescent="0.3">
      <c r="A38" s="301" t="s">
        <v>82</v>
      </c>
      <c r="B38" s="304" t="s">
        <v>83</v>
      </c>
      <c r="C38" s="95">
        <v>78</v>
      </c>
      <c r="D38" s="96" t="s">
        <v>11</v>
      </c>
      <c r="E38" s="97">
        <v>18</v>
      </c>
      <c r="F38" s="97">
        <v>9</v>
      </c>
      <c r="G38" s="97">
        <v>6</v>
      </c>
      <c r="H38" s="97">
        <v>9</v>
      </c>
      <c r="I38" s="97">
        <v>9</v>
      </c>
      <c r="J38" s="97">
        <v>15</v>
      </c>
      <c r="K38" s="97">
        <v>9</v>
      </c>
      <c r="L38" s="97">
        <v>12</v>
      </c>
      <c r="M38" s="97">
        <v>9</v>
      </c>
      <c r="N38" s="97">
        <v>9</v>
      </c>
      <c r="O38" s="97">
        <v>3</v>
      </c>
      <c r="P38" s="98"/>
      <c r="Q38" s="99">
        <f>IF(C38="","",SUM(E38:O38)-(P38))</f>
        <v>108</v>
      </c>
      <c r="R38" s="200" t="s">
        <v>18</v>
      </c>
      <c r="S38" s="327"/>
      <c r="T38" s="100">
        <f>SUM(E38:G38)</f>
        <v>33</v>
      </c>
    </row>
    <row r="39" spans="1:20" ht="17.100000000000001" customHeight="1" x14ac:dyDescent="0.3">
      <c r="A39" s="302"/>
      <c r="B39" s="305"/>
      <c r="C39" s="101">
        <v>69</v>
      </c>
      <c r="D39" s="96" t="s">
        <v>12</v>
      </c>
      <c r="E39" s="201">
        <v>15</v>
      </c>
      <c r="F39" s="201">
        <v>12</v>
      </c>
      <c r="G39" s="201">
        <v>6</v>
      </c>
      <c r="H39" s="201">
        <v>6</v>
      </c>
      <c r="I39" s="201">
        <v>9</v>
      </c>
      <c r="J39" s="201">
        <v>15</v>
      </c>
      <c r="K39" s="201">
        <v>9</v>
      </c>
      <c r="L39" s="201">
        <v>12</v>
      </c>
      <c r="M39" s="201">
        <v>9</v>
      </c>
      <c r="N39" s="201">
        <v>12</v>
      </c>
      <c r="O39" s="201">
        <v>3</v>
      </c>
      <c r="P39" s="202"/>
      <c r="Q39" s="102">
        <f>IF(C39="","",SUM(E39:O39)-(P39))</f>
        <v>108</v>
      </c>
      <c r="R39" s="103">
        <v>1</v>
      </c>
      <c r="S39" s="328"/>
      <c r="T39" s="104">
        <f>SUM(E39:G39)</f>
        <v>33</v>
      </c>
    </row>
    <row r="40" spans="1:20" ht="17.100000000000001" customHeight="1" x14ac:dyDescent="0.3">
      <c r="A40" s="302"/>
      <c r="B40" s="305"/>
      <c r="C40" s="101">
        <v>79</v>
      </c>
      <c r="D40" s="96" t="s">
        <v>13</v>
      </c>
      <c r="E40" s="201">
        <v>15</v>
      </c>
      <c r="F40" s="201">
        <v>12</v>
      </c>
      <c r="G40" s="201">
        <v>6</v>
      </c>
      <c r="H40" s="201">
        <v>6</v>
      </c>
      <c r="I40" s="201">
        <v>9</v>
      </c>
      <c r="J40" s="201">
        <v>15</v>
      </c>
      <c r="K40" s="201">
        <v>9</v>
      </c>
      <c r="L40" s="201">
        <v>9</v>
      </c>
      <c r="M40" s="201">
        <v>12</v>
      </c>
      <c r="N40" s="201">
        <v>12</v>
      </c>
      <c r="O40" s="201">
        <v>3</v>
      </c>
      <c r="P40" s="202"/>
      <c r="Q40" s="102">
        <f>IF(C40="","",SUM(E40:O40)-(P40))</f>
        <v>108</v>
      </c>
      <c r="R40" s="309">
        <f>SUM(Q38:Q41)+R39</f>
        <v>430</v>
      </c>
      <c r="S40" s="310"/>
      <c r="T40" s="104">
        <f>SUM(E40:G40)</f>
        <v>33</v>
      </c>
    </row>
    <row r="41" spans="1:20" ht="17.100000000000001" customHeight="1" x14ac:dyDescent="0.3">
      <c r="A41" s="302"/>
      <c r="B41" s="305"/>
      <c r="C41" s="101">
        <v>80</v>
      </c>
      <c r="D41" s="96" t="s">
        <v>14</v>
      </c>
      <c r="E41" s="105">
        <v>18</v>
      </c>
      <c r="F41" s="105">
        <v>12</v>
      </c>
      <c r="G41" s="105">
        <v>6</v>
      </c>
      <c r="H41" s="105">
        <v>6</v>
      </c>
      <c r="I41" s="105">
        <v>9</v>
      </c>
      <c r="J41" s="105">
        <v>12</v>
      </c>
      <c r="K41" s="105">
        <v>9</v>
      </c>
      <c r="L41" s="105">
        <v>9</v>
      </c>
      <c r="M41" s="105">
        <v>12</v>
      </c>
      <c r="N41" s="105">
        <v>9</v>
      </c>
      <c r="O41" s="105">
        <v>3</v>
      </c>
      <c r="P41" s="11"/>
      <c r="Q41" s="106">
        <f>IF(C41="","",SUM(E41:O41)-(P41))</f>
        <v>105</v>
      </c>
      <c r="R41" s="311"/>
      <c r="S41" s="312"/>
      <c r="T41" s="104">
        <f>SUM(E41:G41)</f>
        <v>36</v>
      </c>
    </row>
    <row r="42" spans="1:20" ht="17.100000000000001" customHeight="1" thickBot="1" x14ac:dyDescent="0.3">
      <c r="A42" s="303"/>
      <c r="B42" s="306"/>
      <c r="C42" s="315" t="s">
        <v>27</v>
      </c>
      <c r="D42" s="316"/>
      <c r="E42" s="108">
        <f t="shared" ref="E42:P42" si="7">SUM(E38:E41)</f>
        <v>66</v>
      </c>
      <c r="F42" s="108">
        <f t="shared" si="7"/>
        <v>45</v>
      </c>
      <c r="G42" s="108">
        <f t="shared" si="7"/>
        <v>24</v>
      </c>
      <c r="H42" s="108">
        <f t="shared" si="7"/>
        <v>27</v>
      </c>
      <c r="I42" s="108">
        <f t="shared" si="7"/>
        <v>36</v>
      </c>
      <c r="J42" s="108">
        <f t="shared" si="7"/>
        <v>57</v>
      </c>
      <c r="K42" s="108">
        <f t="shared" si="7"/>
        <v>36</v>
      </c>
      <c r="L42" s="108">
        <f t="shared" si="7"/>
        <v>42</v>
      </c>
      <c r="M42" s="108">
        <f t="shared" si="7"/>
        <v>42</v>
      </c>
      <c r="N42" s="108">
        <f t="shared" si="7"/>
        <v>42</v>
      </c>
      <c r="O42" s="108">
        <f t="shared" si="7"/>
        <v>12</v>
      </c>
      <c r="P42" s="108">
        <f t="shared" si="7"/>
        <v>0</v>
      </c>
      <c r="Q42" s="109"/>
      <c r="R42" s="313"/>
      <c r="S42" s="314"/>
      <c r="T42" s="110">
        <f>SUM(T38:T41)</f>
        <v>135</v>
      </c>
    </row>
    <row r="43" spans="1:20" ht="17.100000000000001" customHeight="1" x14ac:dyDescent="0.3">
      <c r="A43" s="301" t="s">
        <v>107</v>
      </c>
      <c r="B43" s="304" t="s">
        <v>108</v>
      </c>
      <c r="C43" s="95">
        <v>21</v>
      </c>
      <c r="D43" s="96" t="s">
        <v>11</v>
      </c>
      <c r="E43" s="97">
        <v>18</v>
      </c>
      <c r="F43" s="97">
        <v>15</v>
      </c>
      <c r="G43" s="97">
        <v>9</v>
      </c>
      <c r="H43" s="97">
        <v>6</v>
      </c>
      <c r="I43" s="97">
        <v>9</v>
      </c>
      <c r="J43" s="97">
        <v>15</v>
      </c>
      <c r="K43" s="97">
        <v>12</v>
      </c>
      <c r="L43" s="97">
        <v>6</v>
      </c>
      <c r="M43" s="97">
        <v>9</v>
      </c>
      <c r="N43" s="97">
        <v>9</v>
      </c>
      <c r="O43" s="97">
        <v>3</v>
      </c>
      <c r="P43" s="98"/>
      <c r="Q43" s="99">
        <f>IF(C43="","",SUM(E43:O43)-(P43))</f>
        <v>111</v>
      </c>
      <c r="R43" s="200" t="s">
        <v>18</v>
      </c>
      <c r="S43" s="327"/>
      <c r="T43" s="100">
        <f>SUM(E43:G43)</f>
        <v>42</v>
      </c>
    </row>
    <row r="44" spans="1:20" ht="17.100000000000001" customHeight="1" x14ac:dyDescent="0.3">
      <c r="A44" s="302"/>
      <c r="B44" s="305"/>
      <c r="C44" s="101">
        <v>34</v>
      </c>
      <c r="D44" s="96" t="s">
        <v>12</v>
      </c>
      <c r="E44" s="201">
        <v>18</v>
      </c>
      <c r="F44" s="201">
        <v>12</v>
      </c>
      <c r="G44" s="201">
        <v>6</v>
      </c>
      <c r="H44" s="201">
        <v>6</v>
      </c>
      <c r="I44" s="201">
        <v>9</v>
      </c>
      <c r="J44" s="201">
        <v>15</v>
      </c>
      <c r="K44" s="201">
        <v>9</v>
      </c>
      <c r="L44" s="201">
        <v>6</v>
      </c>
      <c r="M44" s="201">
        <v>9</v>
      </c>
      <c r="N44" s="201">
        <v>12</v>
      </c>
      <c r="O44" s="201">
        <v>3</v>
      </c>
      <c r="P44" s="202"/>
      <c r="Q44" s="102">
        <f>IF(C44="","",SUM(E44:O44)-(P44))</f>
        <v>105</v>
      </c>
      <c r="R44" s="103"/>
      <c r="S44" s="328"/>
      <c r="T44" s="104">
        <f>SUM(E44:G44)</f>
        <v>36</v>
      </c>
    </row>
    <row r="45" spans="1:20" ht="17.100000000000001" customHeight="1" x14ac:dyDescent="0.3">
      <c r="A45" s="302"/>
      <c r="B45" s="305"/>
      <c r="C45" s="101">
        <v>11</v>
      </c>
      <c r="D45" s="96" t="s">
        <v>13</v>
      </c>
      <c r="E45" s="201">
        <v>15</v>
      </c>
      <c r="F45" s="201">
        <v>15</v>
      </c>
      <c r="G45" s="201">
        <v>6</v>
      </c>
      <c r="H45" s="201">
        <v>6</v>
      </c>
      <c r="I45" s="201">
        <v>9</v>
      </c>
      <c r="J45" s="201">
        <v>15</v>
      </c>
      <c r="K45" s="201">
        <v>9</v>
      </c>
      <c r="L45" s="201">
        <v>9</v>
      </c>
      <c r="M45" s="201">
        <v>12</v>
      </c>
      <c r="N45" s="201">
        <v>9</v>
      </c>
      <c r="O45" s="201">
        <v>3</v>
      </c>
      <c r="P45" s="202"/>
      <c r="Q45" s="102">
        <f>IF(C45="","",SUM(E45:O45)-(P45))</f>
        <v>108</v>
      </c>
      <c r="R45" s="309">
        <f>SUM(Q43:Q46)+R44</f>
        <v>429</v>
      </c>
      <c r="S45" s="310"/>
      <c r="T45" s="104">
        <f>SUM(E45:G45)</f>
        <v>36</v>
      </c>
    </row>
    <row r="46" spans="1:20" ht="17.100000000000001" customHeight="1" x14ac:dyDescent="0.3">
      <c r="A46" s="302"/>
      <c r="B46" s="305"/>
      <c r="C46" s="101">
        <v>25</v>
      </c>
      <c r="D46" s="96" t="s">
        <v>14</v>
      </c>
      <c r="E46" s="105">
        <v>18</v>
      </c>
      <c r="F46" s="105">
        <v>12</v>
      </c>
      <c r="G46" s="105">
        <v>6</v>
      </c>
      <c r="H46" s="105">
        <v>6</v>
      </c>
      <c r="I46" s="105">
        <v>9</v>
      </c>
      <c r="J46" s="105">
        <v>15</v>
      </c>
      <c r="K46" s="105">
        <v>9</v>
      </c>
      <c r="L46" s="105">
        <v>6</v>
      </c>
      <c r="M46" s="105">
        <v>9</v>
      </c>
      <c r="N46" s="105">
        <v>12</v>
      </c>
      <c r="O46" s="105">
        <v>3</v>
      </c>
      <c r="P46" s="11"/>
      <c r="Q46" s="106">
        <f>IF(C46="","",SUM(E46:O46)-(P46))</f>
        <v>105</v>
      </c>
      <c r="R46" s="311"/>
      <c r="S46" s="312"/>
      <c r="T46" s="104">
        <f>SUM(E46:G46)</f>
        <v>36</v>
      </c>
    </row>
    <row r="47" spans="1:20" ht="17.100000000000001" customHeight="1" thickBot="1" x14ac:dyDescent="0.3">
      <c r="A47" s="303"/>
      <c r="B47" s="306"/>
      <c r="C47" s="315" t="s">
        <v>27</v>
      </c>
      <c r="D47" s="316"/>
      <c r="E47" s="108">
        <f t="shared" ref="E47:P47" si="8">SUM(E43:E46)</f>
        <v>69</v>
      </c>
      <c r="F47" s="108">
        <f t="shared" si="8"/>
        <v>54</v>
      </c>
      <c r="G47" s="108">
        <f t="shared" si="8"/>
        <v>27</v>
      </c>
      <c r="H47" s="108">
        <f t="shared" si="8"/>
        <v>24</v>
      </c>
      <c r="I47" s="108">
        <f t="shared" si="8"/>
        <v>36</v>
      </c>
      <c r="J47" s="108">
        <f t="shared" si="8"/>
        <v>60</v>
      </c>
      <c r="K47" s="108">
        <f t="shared" si="8"/>
        <v>39</v>
      </c>
      <c r="L47" s="108">
        <f t="shared" si="8"/>
        <v>27</v>
      </c>
      <c r="M47" s="108">
        <f t="shared" si="8"/>
        <v>39</v>
      </c>
      <c r="N47" s="108">
        <f t="shared" si="8"/>
        <v>42</v>
      </c>
      <c r="O47" s="108">
        <f t="shared" si="8"/>
        <v>12</v>
      </c>
      <c r="P47" s="108">
        <f t="shared" si="8"/>
        <v>0</v>
      </c>
      <c r="Q47" s="109"/>
      <c r="R47" s="313"/>
      <c r="S47" s="314"/>
      <c r="T47" s="110">
        <f>SUM(T43:T46)</f>
        <v>150</v>
      </c>
    </row>
    <row r="48" spans="1:20" ht="17.100000000000001" customHeight="1" x14ac:dyDescent="0.3">
      <c r="A48" s="301" t="s">
        <v>137</v>
      </c>
      <c r="B48" s="304" t="s">
        <v>70</v>
      </c>
      <c r="C48" s="95">
        <v>76</v>
      </c>
      <c r="D48" s="96" t="s">
        <v>11</v>
      </c>
      <c r="E48" s="97">
        <v>18</v>
      </c>
      <c r="F48" s="97">
        <v>12</v>
      </c>
      <c r="G48" s="97">
        <v>9</v>
      </c>
      <c r="H48" s="97">
        <v>9</v>
      </c>
      <c r="I48" s="97">
        <v>9</v>
      </c>
      <c r="J48" s="97">
        <v>12</v>
      </c>
      <c r="K48" s="97">
        <v>6</v>
      </c>
      <c r="L48" s="97">
        <v>9</v>
      </c>
      <c r="M48" s="97">
        <v>12</v>
      </c>
      <c r="N48" s="97">
        <v>9</v>
      </c>
      <c r="O48" s="97">
        <v>3</v>
      </c>
      <c r="P48" s="98"/>
      <c r="Q48" s="99">
        <f>IF(C48="","",SUM(E48:O48)-(P48))</f>
        <v>108</v>
      </c>
      <c r="R48" s="200" t="s">
        <v>18</v>
      </c>
      <c r="S48" s="327"/>
      <c r="T48" s="100">
        <f>SUM(E48:G48)</f>
        <v>39</v>
      </c>
    </row>
    <row r="49" spans="1:20" ht="17.100000000000001" customHeight="1" x14ac:dyDescent="0.3">
      <c r="A49" s="302"/>
      <c r="B49" s="305"/>
      <c r="C49" s="101">
        <v>57</v>
      </c>
      <c r="D49" s="96" t="s">
        <v>12</v>
      </c>
      <c r="E49" s="201">
        <v>15</v>
      </c>
      <c r="F49" s="201">
        <v>9</v>
      </c>
      <c r="G49" s="201">
        <v>6</v>
      </c>
      <c r="H49" s="201">
        <v>9</v>
      </c>
      <c r="I49" s="201">
        <v>9</v>
      </c>
      <c r="J49" s="201">
        <v>12</v>
      </c>
      <c r="K49" s="201">
        <v>12</v>
      </c>
      <c r="L49" s="201">
        <v>9</v>
      </c>
      <c r="M49" s="201">
        <v>9</v>
      </c>
      <c r="N49" s="201">
        <v>9</v>
      </c>
      <c r="O49" s="201">
        <v>3</v>
      </c>
      <c r="P49" s="202"/>
      <c r="Q49" s="102">
        <f>IF(C49="","",SUM(E49:O49)-(P49))</f>
        <v>102</v>
      </c>
      <c r="R49" s="103"/>
      <c r="S49" s="328"/>
      <c r="T49" s="104">
        <f>SUM(E49:G49)</f>
        <v>30</v>
      </c>
    </row>
    <row r="50" spans="1:20" ht="17.100000000000001" customHeight="1" x14ac:dyDescent="0.3">
      <c r="A50" s="302"/>
      <c r="B50" s="305"/>
      <c r="C50" s="101">
        <v>25</v>
      </c>
      <c r="D50" s="96" t="s">
        <v>13</v>
      </c>
      <c r="E50" s="201">
        <v>21</v>
      </c>
      <c r="F50" s="201">
        <v>12</v>
      </c>
      <c r="G50" s="201">
        <v>9</v>
      </c>
      <c r="H50" s="201">
        <v>12</v>
      </c>
      <c r="I50" s="201">
        <v>9</v>
      </c>
      <c r="J50" s="201">
        <v>12</v>
      </c>
      <c r="K50" s="201">
        <v>6</v>
      </c>
      <c r="L50" s="201">
        <v>9</v>
      </c>
      <c r="M50" s="201">
        <v>12</v>
      </c>
      <c r="N50" s="201">
        <v>12</v>
      </c>
      <c r="O50" s="201">
        <v>3</v>
      </c>
      <c r="P50" s="202"/>
      <c r="Q50" s="102">
        <f>IF(C50="","",SUM(E50:O50)-(P50))</f>
        <v>117</v>
      </c>
      <c r="R50" s="309">
        <f>SUM(Q48:Q51)+R49</f>
        <v>426</v>
      </c>
      <c r="S50" s="310"/>
      <c r="T50" s="104">
        <f>SUM(E50:G50)</f>
        <v>42</v>
      </c>
    </row>
    <row r="51" spans="1:20" ht="17.100000000000001" customHeight="1" x14ac:dyDescent="0.3">
      <c r="A51" s="302"/>
      <c r="B51" s="305"/>
      <c r="C51" s="101">
        <v>5</v>
      </c>
      <c r="D51" s="96" t="s">
        <v>14</v>
      </c>
      <c r="E51" s="105">
        <v>18</v>
      </c>
      <c r="F51" s="105">
        <v>9</v>
      </c>
      <c r="G51" s="105">
        <v>6</v>
      </c>
      <c r="H51" s="105">
        <v>6</v>
      </c>
      <c r="I51" s="105">
        <v>9</v>
      </c>
      <c r="J51" s="105">
        <v>12</v>
      </c>
      <c r="K51" s="105">
        <v>6</v>
      </c>
      <c r="L51" s="105">
        <v>9</v>
      </c>
      <c r="M51" s="105">
        <v>12</v>
      </c>
      <c r="N51" s="105">
        <v>9</v>
      </c>
      <c r="O51" s="105">
        <v>3</v>
      </c>
      <c r="P51" s="11"/>
      <c r="Q51" s="106">
        <f>IF(C51="","",SUM(E51:O51)-(P51))</f>
        <v>99</v>
      </c>
      <c r="R51" s="311"/>
      <c r="S51" s="312"/>
      <c r="T51" s="104">
        <f>SUM(E51:G51)</f>
        <v>33</v>
      </c>
    </row>
    <row r="52" spans="1:20" ht="17.100000000000001" customHeight="1" thickBot="1" x14ac:dyDescent="0.3">
      <c r="A52" s="303"/>
      <c r="B52" s="306"/>
      <c r="C52" s="315" t="s">
        <v>27</v>
      </c>
      <c r="D52" s="316"/>
      <c r="E52" s="108">
        <f t="shared" ref="E52:P52" si="9">SUM(E48:E51)</f>
        <v>72</v>
      </c>
      <c r="F52" s="108">
        <f t="shared" si="9"/>
        <v>42</v>
      </c>
      <c r="G52" s="108">
        <f t="shared" si="9"/>
        <v>30</v>
      </c>
      <c r="H52" s="108">
        <f t="shared" si="9"/>
        <v>36</v>
      </c>
      <c r="I52" s="108">
        <f t="shared" si="9"/>
        <v>36</v>
      </c>
      <c r="J52" s="108">
        <f t="shared" si="9"/>
        <v>48</v>
      </c>
      <c r="K52" s="108">
        <f t="shared" si="9"/>
        <v>30</v>
      </c>
      <c r="L52" s="108">
        <f t="shared" si="9"/>
        <v>36</v>
      </c>
      <c r="M52" s="108">
        <f t="shared" si="9"/>
        <v>45</v>
      </c>
      <c r="N52" s="108">
        <f t="shared" si="9"/>
        <v>39</v>
      </c>
      <c r="O52" s="108">
        <f t="shared" si="9"/>
        <v>12</v>
      </c>
      <c r="P52" s="108">
        <f t="shared" si="9"/>
        <v>0</v>
      </c>
      <c r="Q52" s="109"/>
      <c r="R52" s="313"/>
      <c r="S52" s="314"/>
      <c r="T52" s="110">
        <f>SUM(T48:T51)</f>
        <v>144</v>
      </c>
    </row>
    <row r="53" spans="1:20" ht="17.100000000000001" customHeight="1" x14ac:dyDescent="0.3">
      <c r="A53" s="301" t="s">
        <v>73</v>
      </c>
      <c r="B53" s="304" t="s">
        <v>141</v>
      </c>
      <c r="C53" s="95">
        <v>18</v>
      </c>
      <c r="D53" s="96" t="s">
        <v>11</v>
      </c>
      <c r="E53" s="97">
        <v>12</v>
      </c>
      <c r="F53" s="97">
        <v>9</v>
      </c>
      <c r="G53" s="97">
        <v>9</v>
      </c>
      <c r="H53" s="97">
        <v>12</v>
      </c>
      <c r="I53" s="97">
        <v>9</v>
      </c>
      <c r="J53" s="97">
        <v>15</v>
      </c>
      <c r="K53" s="97">
        <v>12</v>
      </c>
      <c r="L53" s="97">
        <v>12</v>
      </c>
      <c r="M53" s="97">
        <v>9</v>
      </c>
      <c r="N53" s="97">
        <v>6</v>
      </c>
      <c r="O53" s="97">
        <v>3</v>
      </c>
      <c r="P53" s="98"/>
      <c r="Q53" s="99">
        <f>IF(C53="","",SUM(E53:O53)-(P53))</f>
        <v>108</v>
      </c>
      <c r="R53" s="200" t="s">
        <v>18</v>
      </c>
      <c r="S53" s="327"/>
      <c r="T53" s="100">
        <f>SUM(E53:G53)</f>
        <v>30</v>
      </c>
    </row>
    <row r="54" spans="1:20" ht="17.100000000000001" customHeight="1" x14ac:dyDescent="0.3">
      <c r="A54" s="302"/>
      <c r="B54" s="305"/>
      <c r="C54" s="101">
        <v>7</v>
      </c>
      <c r="D54" s="96" t="s">
        <v>12</v>
      </c>
      <c r="E54" s="201">
        <v>15</v>
      </c>
      <c r="F54" s="201">
        <v>9</v>
      </c>
      <c r="G54" s="201">
        <v>6</v>
      </c>
      <c r="H54" s="201">
        <v>9</v>
      </c>
      <c r="I54" s="201">
        <v>9</v>
      </c>
      <c r="J54" s="201">
        <v>15</v>
      </c>
      <c r="K54" s="201">
        <v>9</v>
      </c>
      <c r="L54" s="201">
        <v>9</v>
      </c>
      <c r="M54" s="201">
        <v>9</v>
      </c>
      <c r="N54" s="201">
        <v>9</v>
      </c>
      <c r="O54" s="201">
        <v>3</v>
      </c>
      <c r="P54" s="202"/>
      <c r="Q54" s="102">
        <f>IF(C54="","",SUM(E54:O54)-(P54))</f>
        <v>102</v>
      </c>
      <c r="R54" s="103"/>
      <c r="S54" s="328"/>
      <c r="T54" s="104">
        <f>SUM(E54:G54)</f>
        <v>30</v>
      </c>
    </row>
    <row r="55" spans="1:20" ht="17.100000000000001" customHeight="1" x14ac:dyDescent="0.3">
      <c r="A55" s="302"/>
      <c r="B55" s="305"/>
      <c r="C55" s="101">
        <v>46</v>
      </c>
      <c r="D55" s="96" t="s">
        <v>13</v>
      </c>
      <c r="E55" s="201">
        <v>12</v>
      </c>
      <c r="F55" s="201">
        <v>9</v>
      </c>
      <c r="G55" s="201">
        <v>6</v>
      </c>
      <c r="H55" s="201">
        <v>9</v>
      </c>
      <c r="I55" s="201">
        <v>9</v>
      </c>
      <c r="J55" s="201">
        <v>15</v>
      </c>
      <c r="K55" s="201">
        <v>9</v>
      </c>
      <c r="L55" s="201">
        <v>9</v>
      </c>
      <c r="M55" s="201">
        <v>9</v>
      </c>
      <c r="N55" s="201">
        <v>9</v>
      </c>
      <c r="O55" s="201">
        <v>3</v>
      </c>
      <c r="P55" s="202"/>
      <c r="Q55" s="102">
        <f>IF(C55="","",SUM(E55:O55)-(P55))</f>
        <v>99</v>
      </c>
      <c r="R55" s="309">
        <f>SUM(Q53:Q56)+R54</f>
        <v>423</v>
      </c>
      <c r="S55" s="310"/>
      <c r="T55" s="104">
        <f>SUM(E55:G55)</f>
        <v>27</v>
      </c>
    </row>
    <row r="56" spans="1:20" ht="17.100000000000001" customHeight="1" x14ac:dyDescent="0.3">
      <c r="A56" s="302"/>
      <c r="B56" s="305"/>
      <c r="C56" s="101">
        <v>11</v>
      </c>
      <c r="D56" s="96" t="s">
        <v>14</v>
      </c>
      <c r="E56" s="105">
        <v>15</v>
      </c>
      <c r="F56" s="105">
        <v>9</v>
      </c>
      <c r="G56" s="105">
        <v>6</v>
      </c>
      <c r="H56" s="105">
        <v>9</v>
      </c>
      <c r="I56" s="105">
        <v>15</v>
      </c>
      <c r="J56" s="105">
        <v>15</v>
      </c>
      <c r="K56" s="105">
        <v>9</v>
      </c>
      <c r="L56" s="105">
        <v>12</v>
      </c>
      <c r="M56" s="105">
        <v>12</v>
      </c>
      <c r="N56" s="105">
        <v>9</v>
      </c>
      <c r="O56" s="105">
        <v>3</v>
      </c>
      <c r="P56" s="11"/>
      <c r="Q56" s="106">
        <f>IF(C56="","",SUM(E56:O56)-(P56))</f>
        <v>114</v>
      </c>
      <c r="R56" s="311"/>
      <c r="S56" s="312"/>
      <c r="T56" s="104">
        <f>SUM(E56:G56)</f>
        <v>30</v>
      </c>
    </row>
    <row r="57" spans="1:20" ht="17.100000000000001" customHeight="1" thickBot="1" x14ac:dyDescent="0.3">
      <c r="A57" s="303"/>
      <c r="B57" s="306"/>
      <c r="C57" s="315" t="s">
        <v>27</v>
      </c>
      <c r="D57" s="316"/>
      <c r="E57" s="108">
        <f t="shared" ref="E57:P57" si="10">SUM(E53:E56)</f>
        <v>54</v>
      </c>
      <c r="F57" s="108">
        <f t="shared" si="10"/>
        <v>36</v>
      </c>
      <c r="G57" s="108">
        <f t="shared" si="10"/>
        <v>27</v>
      </c>
      <c r="H57" s="108">
        <f t="shared" si="10"/>
        <v>39</v>
      </c>
      <c r="I57" s="108">
        <f t="shared" si="10"/>
        <v>42</v>
      </c>
      <c r="J57" s="108">
        <f t="shared" si="10"/>
        <v>60</v>
      </c>
      <c r="K57" s="108">
        <f t="shared" si="10"/>
        <v>39</v>
      </c>
      <c r="L57" s="108">
        <f t="shared" si="10"/>
        <v>42</v>
      </c>
      <c r="M57" s="108">
        <f t="shared" si="10"/>
        <v>39</v>
      </c>
      <c r="N57" s="108">
        <f t="shared" si="10"/>
        <v>33</v>
      </c>
      <c r="O57" s="108">
        <f t="shared" si="10"/>
        <v>12</v>
      </c>
      <c r="P57" s="108">
        <f t="shared" si="10"/>
        <v>0</v>
      </c>
      <c r="Q57" s="109"/>
      <c r="R57" s="313"/>
      <c r="S57" s="314"/>
      <c r="T57" s="110">
        <f>SUM(T53:T56)</f>
        <v>117</v>
      </c>
    </row>
    <row r="58" spans="1:20" ht="15.75" customHeight="1" x14ac:dyDescent="0.3">
      <c r="A58" s="301" t="s">
        <v>103</v>
      </c>
      <c r="B58" s="304"/>
      <c r="C58" s="95">
        <v>68</v>
      </c>
      <c r="D58" s="96" t="s">
        <v>11</v>
      </c>
      <c r="E58" s="97">
        <v>18</v>
      </c>
      <c r="F58" s="97">
        <v>12</v>
      </c>
      <c r="G58" s="97">
        <v>9</v>
      </c>
      <c r="H58" s="97">
        <v>6</v>
      </c>
      <c r="I58" s="97">
        <v>12</v>
      </c>
      <c r="J58" s="97">
        <v>15</v>
      </c>
      <c r="K58" s="97">
        <v>9</v>
      </c>
      <c r="L58" s="97">
        <v>9</v>
      </c>
      <c r="M58" s="97">
        <v>9</v>
      </c>
      <c r="N58" s="97">
        <v>9</v>
      </c>
      <c r="O58" s="97"/>
      <c r="P58" s="98">
        <v>1</v>
      </c>
      <c r="Q58" s="99">
        <f>IF(C58="","",SUM(E58:O58)-(P58))</f>
        <v>107</v>
      </c>
      <c r="R58" s="200" t="s">
        <v>18</v>
      </c>
      <c r="S58" s="330"/>
      <c r="T58" s="100">
        <f>SUM(E58:G58)</f>
        <v>39</v>
      </c>
    </row>
    <row r="59" spans="1:20" ht="17.100000000000001" customHeight="1" x14ac:dyDescent="0.3">
      <c r="A59" s="302"/>
      <c r="B59" s="305"/>
      <c r="C59" s="101">
        <v>74</v>
      </c>
      <c r="D59" s="96" t="s">
        <v>12</v>
      </c>
      <c r="E59" s="201">
        <v>12</v>
      </c>
      <c r="F59" s="201">
        <v>9</v>
      </c>
      <c r="G59" s="201">
        <v>6</v>
      </c>
      <c r="H59" s="201">
        <v>6</v>
      </c>
      <c r="I59" s="201">
        <v>12</v>
      </c>
      <c r="J59" s="201">
        <v>12</v>
      </c>
      <c r="K59" s="201">
        <v>6</v>
      </c>
      <c r="L59" s="201">
        <v>9</v>
      </c>
      <c r="M59" s="201">
        <v>9</v>
      </c>
      <c r="N59" s="201">
        <v>12</v>
      </c>
      <c r="O59" s="201"/>
      <c r="P59" s="202"/>
      <c r="Q59" s="102">
        <f>IF(C59="","",SUM(E59:O59)-(P59))</f>
        <v>93</v>
      </c>
      <c r="R59" s="103"/>
      <c r="S59" s="331"/>
      <c r="T59" s="104">
        <f>SUM(E59:G59)</f>
        <v>27</v>
      </c>
    </row>
    <row r="60" spans="1:20" ht="17.100000000000001" customHeight="1" x14ac:dyDescent="0.3">
      <c r="A60" s="302"/>
      <c r="B60" s="305"/>
      <c r="C60" s="101">
        <v>93</v>
      </c>
      <c r="D60" s="96" t="s">
        <v>13</v>
      </c>
      <c r="E60" s="201">
        <v>15</v>
      </c>
      <c r="F60" s="201">
        <v>12</v>
      </c>
      <c r="G60" s="201">
        <v>9</v>
      </c>
      <c r="H60" s="201">
        <v>9</v>
      </c>
      <c r="I60" s="201">
        <v>12</v>
      </c>
      <c r="J60" s="201">
        <v>12</v>
      </c>
      <c r="K60" s="201">
        <v>12</v>
      </c>
      <c r="L60" s="201">
        <v>9</v>
      </c>
      <c r="M60" s="201">
        <v>9</v>
      </c>
      <c r="N60" s="201">
        <v>9</v>
      </c>
      <c r="O60" s="201">
        <v>3</v>
      </c>
      <c r="P60" s="202"/>
      <c r="Q60" s="102">
        <f>IF(C60="","",SUM(E60:O60)-(P60))</f>
        <v>111</v>
      </c>
      <c r="R60" s="309">
        <f>SUM(Q58:Q61)+R59</f>
        <v>422</v>
      </c>
      <c r="S60" s="310"/>
      <c r="T60" s="104">
        <f>SUM(E60:G60)</f>
        <v>36</v>
      </c>
    </row>
    <row r="61" spans="1:20" ht="17.100000000000001" customHeight="1" x14ac:dyDescent="0.3">
      <c r="A61" s="302"/>
      <c r="B61" s="305"/>
      <c r="C61" s="101">
        <v>19</v>
      </c>
      <c r="D61" s="96" t="s">
        <v>14</v>
      </c>
      <c r="E61" s="105">
        <v>12</v>
      </c>
      <c r="F61" s="105">
        <v>12</v>
      </c>
      <c r="G61" s="105">
        <v>6</v>
      </c>
      <c r="H61" s="105">
        <v>6</v>
      </c>
      <c r="I61" s="105">
        <v>12</v>
      </c>
      <c r="J61" s="105">
        <v>15</v>
      </c>
      <c r="K61" s="105">
        <v>9</v>
      </c>
      <c r="L61" s="105">
        <v>12</v>
      </c>
      <c r="M61" s="105">
        <v>12</v>
      </c>
      <c r="N61" s="105">
        <v>12</v>
      </c>
      <c r="O61" s="105">
        <v>3</v>
      </c>
      <c r="P61" s="11"/>
      <c r="Q61" s="106">
        <f>IF(C61="","",SUM(E61:O61)-(P61))</f>
        <v>111</v>
      </c>
      <c r="R61" s="311"/>
      <c r="S61" s="312"/>
      <c r="T61" s="104">
        <f>SUM(E61:G61)</f>
        <v>30</v>
      </c>
    </row>
    <row r="62" spans="1:20" ht="17.100000000000001" customHeight="1" thickBot="1" x14ac:dyDescent="0.3">
      <c r="A62" s="329"/>
      <c r="B62" s="305"/>
      <c r="C62" s="332" t="s">
        <v>27</v>
      </c>
      <c r="D62" s="333"/>
      <c r="E62" s="253">
        <f t="shared" ref="E62:P62" si="11">SUM(E58:E61)</f>
        <v>57</v>
      </c>
      <c r="F62" s="254">
        <f t="shared" si="11"/>
        <v>45</v>
      </c>
      <c r="G62" s="254">
        <f t="shared" si="11"/>
        <v>30</v>
      </c>
      <c r="H62" s="254">
        <f t="shared" si="11"/>
        <v>27</v>
      </c>
      <c r="I62" s="254">
        <f t="shared" si="11"/>
        <v>48</v>
      </c>
      <c r="J62" s="254">
        <f t="shared" si="11"/>
        <v>54</v>
      </c>
      <c r="K62" s="254">
        <f t="shared" si="11"/>
        <v>36</v>
      </c>
      <c r="L62" s="254">
        <f t="shared" si="11"/>
        <v>39</v>
      </c>
      <c r="M62" s="254">
        <f t="shared" si="11"/>
        <v>39</v>
      </c>
      <c r="N62" s="254">
        <f t="shared" si="11"/>
        <v>42</v>
      </c>
      <c r="O62" s="254">
        <f t="shared" si="11"/>
        <v>6</v>
      </c>
      <c r="P62" s="254">
        <f t="shared" si="11"/>
        <v>1</v>
      </c>
      <c r="Q62" s="255"/>
      <c r="R62" s="311"/>
      <c r="S62" s="312"/>
      <c r="T62" s="107">
        <f>SUM(T58:T61)</f>
        <v>132</v>
      </c>
    </row>
    <row r="63" spans="1:20" ht="17.100000000000001" customHeight="1" x14ac:dyDescent="0.3">
      <c r="A63" s="301" t="s">
        <v>78</v>
      </c>
      <c r="B63" s="304" t="s">
        <v>79</v>
      </c>
      <c r="C63" s="95">
        <v>14</v>
      </c>
      <c r="D63" s="96" t="s">
        <v>11</v>
      </c>
      <c r="E63" s="97">
        <v>15</v>
      </c>
      <c r="F63" s="97">
        <v>12</v>
      </c>
      <c r="G63" s="97">
        <v>6</v>
      </c>
      <c r="H63" s="97">
        <v>9</v>
      </c>
      <c r="I63" s="97">
        <v>12</v>
      </c>
      <c r="J63" s="97">
        <v>12</v>
      </c>
      <c r="K63" s="97">
        <v>9</v>
      </c>
      <c r="L63" s="97">
        <v>9</v>
      </c>
      <c r="M63" s="97">
        <v>12</v>
      </c>
      <c r="N63" s="97">
        <v>6</v>
      </c>
      <c r="O63" s="97">
        <v>3</v>
      </c>
      <c r="P63" s="98"/>
      <c r="Q63" s="99">
        <f>IF(C63="","",SUM(E63:O63)-(P63))</f>
        <v>105</v>
      </c>
      <c r="R63" s="200" t="s">
        <v>18</v>
      </c>
      <c r="S63" s="327"/>
      <c r="T63" s="100">
        <f>SUM(E63:G63)</f>
        <v>33</v>
      </c>
    </row>
    <row r="64" spans="1:20" ht="17.100000000000001" customHeight="1" x14ac:dyDescent="0.3">
      <c r="A64" s="302"/>
      <c r="B64" s="305"/>
      <c r="C64" s="101">
        <v>42</v>
      </c>
      <c r="D64" s="96" t="s">
        <v>12</v>
      </c>
      <c r="E64" s="201">
        <v>15</v>
      </c>
      <c r="F64" s="201">
        <v>9</v>
      </c>
      <c r="G64" s="201">
        <v>6</v>
      </c>
      <c r="H64" s="201">
        <v>6</v>
      </c>
      <c r="I64" s="201">
        <v>12</v>
      </c>
      <c r="J64" s="201">
        <v>15</v>
      </c>
      <c r="K64" s="201">
        <v>9</v>
      </c>
      <c r="L64" s="201">
        <v>9</v>
      </c>
      <c r="M64" s="201">
        <v>12</v>
      </c>
      <c r="N64" s="201">
        <v>6</v>
      </c>
      <c r="O64" s="201">
        <v>3</v>
      </c>
      <c r="P64" s="202"/>
      <c r="Q64" s="102">
        <f>IF(C64="","",SUM(E64:O64)-(P64))</f>
        <v>102</v>
      </c>
      <c r="R64" s="103"/>
      <c r="S64" s="328"/>
      <c r="T64" s="104">
        <f>SUM(E64:G64)</f>
        <v>30</v>
      </c>
    </row>
    <row r="65" spans="1:20" ht="17.100000000000001" customHeight="1" x14ac:dyDescent="0.3">
      <c r="A65" s="302"/>
      <c r="B65" s="305"/>
      <c r="C65" s="101">
        <v>37</v>
      </c>
      <c r="D65" s="96" t="s">
        <v>13</v>
      </c>
      <c r="E65" s="201">
        <v>15</v>
      </c>
      <c r="F65" s="201">
        <v>12</v>
      </c>
      <c r="G65" s="201">
        <v>6</v>
      </c>
      <c r="H65" s="201">
        <v>9</v>
      </c>
      <c r="I65" s="201">
        <v>15</v>
      </c>
      <c r="J65" s="201">
        <v>15</v>
      </c>
      <c r="K65" s="201">
        <v>9</v>
      </c>
      <c r="L65" s="201">
        <v>9</v>
      </c>
      <c r="M65" s="201">
        <v>9</v>
      </c>
      <c r="N65" s="201">
        <v>6</v>
      </c>
      <c r="O65" s="201">
        <v>3</v>
      </c>
      <c r="P65" s="202"/>
      <c r="Q65" s="102">
        <f>IF(C65="","",SUM(E65:O65)-(P65))</f>
        <v>108</v>
      </c>
      <c r="R65" s="309">
        <f>SUM(Q63:Q66)+R64</f>
        <v>417</v>
      </c>
      <c r="S65" s="310"/>
      <c r="T65" s="104">
        <f>SUM(E65:G65)</f>
        <v>33</v>
      </c>
    </row>
    <row r="66" spans="1:20" ht="17.100000000000001" customHeight="1" x14ac:dyDescent="0.3">
      <c r="A66" s="302"/>
      <c r="B66" s="305"/>
      <c r="C66" s="101">
        <v>23</v>
      </c>
      <c r="D66" s="96" t="s">
        <v>14</v>
      </c>
      <c r="E66" s="105">
        <v>12</v>
      </c>
      <c r="F66" s="105">
        <v>12</v>
      </c>
      <c r="G66" s="105">
        <v>6</v>
      </c>
      <c r="H66" s="105">
        <v>9</v>
      </c>
      <c r="I66" s="105">
        <v>9</v>
      </c>
      <c r="J66" s="105">
        <v>15</v>
      </c>
      <c r="K66" s="105">
        <v>12</v>
      </c>
      <c r="L66" s="105">
        <v>9</v>
      </c>
      <c r="M66" s="105">
        <v>9</v>
      </c>
      <c r="N66" s="105">
        <v>6</v>
      </c>
      <c r="O66" s="105">
        <v>3</v>
      </c>
      <c r="P66" s="11"/>
      <c r="Q66" s="106">
        <f>IF(C66="","",SUM(E66:O66)-(P66))</f>
        <v>102</v>
      </c>
      <c r="R66" s="311"/>
      <c r="S66" s="312"/>
      <c r="T66" s="104">
        <f>SUM(E66:G66)</f>
        <v>30</v>
      </c>
    </row>
    <row r="67" spans="1:20" ht="17.100000000000001" customHeight="1" thickBot="1" x14ac:dyDescent="0.3">
      <c r="A67" s="303"/>
      <c r="B67" s="306"/>
      <c r="C67" s="315" t="s">
        <v>27</v>
      </c>
      <c r="D67" s="316"/>
      <c r="E67" s="108">
        <f t="shared" ref="E67:P67" si="12">SUM(E63:E66)</f>
        <v>57</v>
      </c>
      <c r="F67" s="108">
        <f t="shared" si="12"/>
        <v>45</v>
      </c>
      <c r="G67" s="108">
        <f t="shared" si="12"/>
        <v>24</v>
      </c>
      <c r="H67" s="108">
        <f t="shared" si="12"/>
        <v>33</v>
      </c>
      <c r="I67" s="108">
        <f t="shared" si="12"/>
        <v>48</v>
      </c>
      <c r="J67" s="108">
        <f t="shared" si="12"/>
        <v>57</v>
      </c>
      <c r="K67" s="108">
        <f t="shared" si="12"/>
        <v>39</v>
      </c>
      <c r="L67" s="108">
        <f t="shared" si="12"/>
        <v>36</v>
      </c>
      <c r="M67" s="108">
        <f t="shared" si="12"/>
        <v>42</v>
      </c>
      <c r="N67" s="108">
        <f t="shared" si="12"/>
        <v>24</v>
      </c>
      <c r="O67" s="108">
        <f t="shared" si="12"/>
        <v>12</v>
      </c>
      <c r="P67" s="108">
        <f t="shared" si="12"/>
        <v>0</v>
      </c>
      <c r="Q67" s="109"/>
      <c r="R67" s="313"/>
      <c r="S67" s="314"/>
      <c r="T67" s="110">
        <f>SUM(T63:T66)</f>
        <v>126</v>
      </c>
    </row>
    <row r="68" spans="1:20" ht="17.100000000000001" customHeight="1" x14ac:dyDescent="0.3">
      <c r="A68" s="301" t="s">
        <v>73</v>
      </c>
      <c r="B68" s="304" t="s">
        <v>141</v>
      </c>
      <c r="C68" s="95">
        <v>54</v>
      </c>
      <c r="D68" s="96" t="s">
        <v>11</v>
      </c>
      <c r="E68" s="97">
        <v>15</v>
      </c>
      <c r="F68" s="97">
        <v>9</v>
      </c>
      <c r="G68" s="97">
        <v>6</v>
      </c>
      <c r="H68" s="97">
        <v>15</v>
      </c>
      <c r="I68" s="97">
        <v>12</v>
      </c>
      <c r="J68" s="97">
        <v>15</v>
      </c>
      <c r="K68" s="97">
        <v>9</v>
      </c>
      <c r="L68" s="97">
        <v>9</v>
      </c>
      <c r="M68" s="97">
        <v>9</v>
      </c>
      <c r="N68" s="97">
        <v>12</v>
      </c>
      <c r="O68" s="97">
        <v>3</v>
      </c>
      <c r="P68" s="98"/>
      <c r="Q68" s="99">
        <f>IF(C68="","",SUM(E68:O68)-(P68))</f>
        <v>114</v>
      </c>
      <c r="R68" s="200" t="s">
        <v>18</v>
      </c>
      <c r="S68" s="327"/>
      <c r="T68" s="100">
        <f>SUM(E68:G68)</f>
        <v>30</v>
      </c>
    </row>
    <row r="69" spans="1:20" ht="17.100000000000001" customHeight="1" x14ac:dyDescent="0.3">
      <c r="A69" s="302"/>
      <c r="B69" s="305"/>
      <c r="C69" s="101">
        <v>62</v>
      </c>
      <c r="D69" s="96" t="s">
        <v>12</v>
      </c>
      <c r="E69" s="201">
        <v>12</v>
      </c>
      <c r="F69" s="201">
        <v>9</v>
      </c>
      <c r="G69" s="201">
        <v>6</v>
      </c>
      <c r="H69" s="201">
        <v>9</v>
      </c>
      <c r="I69" s="201">
        <v>9</v>
      </c>
      <c r="J69" s="201">
        <v>15</v>
      </c>
      <c r="K69" s="201">
        <v>9</v>
      </c>
      <c r="L69" s="201">
        <v>9</v>
      </c>
      <c r="M69" s="201">
        <v>9</v>
      </c>
      <c r="N69" s="201">
        <v>9</v>
      </c>
      <c r="O69" s="201">
        <v>3</v>
      </c>
      <c r="P69" s="202"/>
      <c r="Q69" s="102">
        <f>IF(C69="","",SUM(E69:O69)-(P69))</f>
        <v>99</v>
      </c>
      <c r="R69" s="103"/>
      <c r="S69" s="328"/>
      <c r="T69" s="104">
        <f>SUM(E69:G69)</f>
        <v>27</v>
      </c>
    </row>
    <row r="70" spans="1:20" ht="17.100000000000001" customHeight="1" x14ac:dyDescent="0.3">
      <c r="A70" s="302"/>
      <c r="B70" s="305"/>
      <c r="C70" s="101">
        <v>55</v>
      </c>
      <c r="D70" s="96" t="s">
        <v>13</v>
      </c>
      <c r="E70" s="201">
        <v>12</v>
      </c>
      <c r="F70" s="201">
        <v>12</v>
      </c>
      <c r="G70" s="201">
        <v>6</v>
      </c>
      <c r="H70" s="201">
        <v>9</v>
      </c>
      <c r="I70" s="201">
        <v>9</v>
      </c>
      <c r="J70" s="201">
        <v>12</v>
      </c>
      <c r="K70" s="201">
        <v>6</v>
      </c>
      <c r="L70" s="201">
        <v>12</v>
      </c>
      <c r="M70" s="201">
        <v>15</v>
      </c>
      <c r="N70" s="201">
        <v>9</v>
      </c>
      <c r="O70" s="201">
        <v>3</v>
      </c>
      <c r="P70" s="202"/>
      <c r="Q70" s="102">
        <f>IF(C70="","",SUM(E70:O70)-(P70))</f>
        <v>105</v>
      </c>
      <c r="R70" s="309">
        <f>SUM(Q68:Q71)+R69</f>
        <v>417</v>
      </c>
      <c r="S70" s="310"/>
      <c r="T70" s="104">
        <f>SUM(E70:G70)</f>
        <v>30</v>
      </c>
    </row>
    <row r="71" spans="1:20" ht="17.100000000000001" customHeight="1" x14ac:dyDescent="0.3">
      <c r="A71" s="302"/>
      <c r="B71" s="305"/>
      <c r="C71" s="101">
        <v>76</v>
      </c>
      <c r="D71" s="96" t="s">
        <v>14</v>
      </c>
      <c r="E71" s="105">
        <v>12</v>
      </c>
      <c r="F71" s="105">
        <v>12</v>
      </c>
      <c r="G71" s="105">
        <v>6</v>
      </c>
      <c r="H71" s="105">
        <v>6</v>
      </c>
      <c r="I71" s="105">
        <v>12</v>
      </c>
      <c r="J71" s="105">
        <v>12</v>
      </c>
      <c r="K71" s="105">
        <v>9</v>
      </c>
      <c r="L71" s="105">
        <v>9</v>
      </c>
      <c r="M71" s="105">
        <v>9</v>
      </c>
      <c r="N71" s="105">
        <v>9</v>
      </c>
      <c r="O71" s="105">
        <v>3</v>
      </c>
      <c r="P71" s="11"/>
      <c r="Q71" s="106">
        <f>IF(C71="","",SUM(E71:O71)-(P71))</f>
        <v>99</v>
      </c>
      <c r="R71" s="311"/>
      <c r="S71" s="312"/>
      <c r="T71" s="104">
        <f>SUM(E71:G71)</f>
        <v>30</v>
      </c>
    </row>
    <row r="72" spans="1:20" ht="17.100000000000001" customHeight="1" thickBot="1" x14ac:dyDescent="0.3">
      <c r="A72" s="303"/>
      <c r="B72" s="306"/>
      <c r="C72" s="315" t="s">
        <v>27</v>
      </c>
      <c r="D72" s="316"/>
      <c r="E72" s="108">
        <f t="shared" ref="E72:P72" si="13">SUM(E68:E71)</f>
        <v>51</v>
      </c>
      <c r="F72" s="108">
        <f t="shared" si="13"/>
        <v>42</v>
      </c>
      <c r="G72" s="108">
        <f t="shared" si="13"/>
        <v>24</v>
      </c>
      <c r="H72" s="108">
        <f t="shared" si="13"/>
        <v>39</v>
      </c>
      <c r="I72" s="108">
        <f t="shared" si="13"/>
        <v>42</v>
      </c>
      <c r="J72" s="108">
        <f t="shared" si="13"/>
        <v>54</v>
      </c>
      <c r="K72" s="108">
        <f t="shared" si="13"/>
        <v>33</v>
      </c>
      <c r="L72" s="108">
        <f t="shared" si="13"/>
        <v>39</v>
      </c>
      <c r="M72" s="108">
        <f t="shared" si="13"/>
        <v>42</v>
      </c>
      <c r="N72" s="108">
        <f t="shared" si="13"/>
        <v>39</v>
      </c>
      <c r="O72" s="108">
        <f t="shared" si="13"/>
        <v>12</v>
      </c>
      <c r="P72" s="108">
        <f t="shared" si="13"/>
        <v>0</v>
      </c>
      <c r="Q72" s="109"/>
      <c r="R72" s="313"/>
      <c r="S72" s="314"/>
      <c r="T72" s="110">
        <f>SUM(T68:T71)</f>
        <v>117</v>
      </c>
    </row>
    <row r="73" spans="1:20" ht="17.100000000000001" customHeight="1" x14ac:dyDescent="0.3">
      <c r="A73" s="301" t="s">
        <v>84</v>
      </c>
      <c r="B73" s="304" t="s">
        <v>85</v>
      </c>
      <c r="C73" s="95">
        <v>9</v>
      </c>
      <c r="D73" s="96" t="s">
        <v>11</v>
      </c>
      <c r="E73" s="97">
        <v>15</v>
      </c>
      <c r="F73" s="97">
        <v>12</v>
      </c>
      <c r="G73" s="97">
        <v>9</v>
      </c>
      <c r="H73" s="97">
        <v>6</v>
      </c>
      <c r="I73" s="97">
        <v>9</v>
      </c>
      <c r="J73" s="97">
        <v>15</v>
      </c>
      <c r="K73" s="97">
        <v>9</v>
      </c>
      <c r="L73" s="97">
        <v>9</v>
      </c>
      <c r="M73" s="97">
        <v>9</v>
      </c>
      <c r="N73" s="97">
        <v>9</v>
      </c>
      <c r="O73" s="97">
        <v>3</v>
      </c>
      <c r="P73" s="98"/>
      <c r="Q73" s="99">
        <f>IF(C73="","",SUM(E73:O73)-(P73))</f>
        <v>105</v>
      </c>
      <c r="R73" s="200" t="s">
        <v>18</v>
      </c>
      <c r="S73" s="327"/>
      <c r="T73" s="100">
        <f>SUM(E73:G73)</f>
        <v>36</v>
      </c>
    </row>
    <row r="74" spans="1:20" ht="17.100000000000001" customHeight="1" x14ac:dyDescent="0.3">
      <c r="A74" s="302"/>
      <c r="B74" s="305"/>
      <c r="C74" s="101">
        <v>35</v>
      </c>
      <c r="D74" s="96" t="s">
        <v>12</v>
      </c>
      <c r="E74" s="201">
        <v>12</v>
      </c>
      <c r="F74" s="201">
        <v>12</v>
      </c>
      <c r="G74" s="201">
        <v>6</v>
      </c>
      <c r="H74" s="201">
        <v>6</v>
      </c>
      <c r="I74" s="201">
        <v>9</v>
      </c>
      <c r="J74" s="201">
        <v>15</v>
      </c>
      <c r="K74" s="201">
        <v>9</v>
      </c>
      <c r="L74" s="201">
        <v>6</v>
      </c>
      <c r="M74" s="201">
        <v>9</v>
      </c>
      <c r="N74" s="201">
        <v>9</v>
      </c>
      <c r="O74" s="201"/>
      <c r="P74" s="202"/>
      <c r="Q74" s="102">
        <f>IF(C74="","",SUM(E74:O74)-(P74))</f>
        <v>93</v>
      </c>
      <c r="R74" s="103"/>
      <c r="S74" s="328"/>
      <c r="T74" s="104">
        <f>SUM(E74:G74)</f>
        <v>30</v>
      </c>
    </row>
    <row r="75" spans="1:20" ht="17.100000000000001" customHeight="1" x14ac:dyDescent="0.3">
      <c r="A75" s="302"/>
      <c r="B75" s="305"/>
      <c r="C75" s="101">
        <v>29</v>
      </c>
      <c r="D75" s="96" t="s">
        <v>13</v>
      </c>
      <c r="E75" s="201">
        <v>15</v>
      </c>
      <c r="F75" s="201">
        <v>12</v>
      </c>
      <c r="G75" s="201">
        <v>6</v>
      </c>
      <c r="H75" s="201">
        <v>9</v>
      </c>
      <c r="I75" s="201">
        <v>12</v>
      </c>
      <c r="J75" s="201">
        <v>15</v>
      </c>
      <c r="K75" s="201">
        <v>12</v>
      </c>
      <c r="L75" s="201">
        <v>9</v>
      </c>
      <c r="M75" s="201">
        <v>12</v>
      </c>
      <c r="N75" s="201">
        <v>12</v>
      </c>
      <c r="O75" s="201">
        <v>3</v>
      </c>
      <c r="P75" s="202"/>
      <c r="Q75" s="102">
        <f>IF(C75="","",SUM(E75:O75)-(P75))</f>
        <v>117</v>
      </c>
      <c r="R75" s="309">
        <f>SUM(Q73:Q76)+R74</f>
        <v>405</v>
      </c>
      <c r="S75" s="310"/>
      <c r="T75" s="104">
        <f>SUM(E75:G75)</f>
        <v>33</v>
      </c>
    </row>
    <row r="76" spans="1:20" ht="17.100000000000001" customHeight="1" x14ac:dyDescent="0.3">
      <c r="A76" s="302"/>
      <c r="B76" s="305"/>
      <c r="C76" s="101">
        <v>21</v>
      </c>
      <c r="D76" s="96" t="s">
        <v>14</v>
      </c>
      <c r="E76" s="105">
        <v>12</v>
      </c>
      <c r="F76" s="105">
        <v>9</v>
      </c>
      <c r="G76" s="105">
        <v>6</v>
      </c>
      <c r="H76" s="105">
        <v>9</v>
      </c>
      <c r="I76" s="105">
        <v>9</v>
      </c>
      <c r="J76" s="105">
        <v>12</v>
      </c>
      <c r="K76" s="105">
        <v>6</v>
      </c>
      <c r="L76" s="105">
        <v>9</v>
      </c>
      <c r="M76" s="105">
        <v>9</v>
      </c>
      <c r="N76" s="105">
        <v>9</v>
      </c>
      <c r="O76" s="105"/>
      <c r="P76" s="11"/>
      <c r="Q76" s="106">
        <f>IF(C76="","",SUM(E76:O76)-(P76))</f>
        <v>90</v>
      </c>
      <c r="R76" s="311"/>
      <c r="S76" s="312"/>
      <c r="T76" s="104">
        <f>SUM(E76:G76)</f>
        <v>27</v>
      </c>
    </row>
    <row r="77" spans="1:20" ht="17.100000000000001" customHeight="1" thickBot="1" x14ac:dyDescent="0.3">
      <c r="A77" s="303"/>
      <c r="B77" s="306"/>
      <c r="C77" s="315" t="s">
        <v>27</v>
      </c>
      <c r="D77" s="316"/>
      <c r="E77" s="108">
        <f t="shared" ref="E77:P77" si="14">SUM(E73:E76)</f>
        <v>54</v>
      </c>
      <c r="F77" s="108">
        <f t="shared" si="14"/>
        <v>45</v>
      </c>
      <c r="G77" s="108">
        <f t="shared" si="14"/>
        <v>27</v>
      </c>
      <c r="H77" s="108">
        <f t="shared" si="14"/>
        <v>30</v>
      </c>
      <c r="I77" s="108">
        <f t="shared" si="14"/>
        <v>39</v>
      </c>
      <c r="J77" s="108">
        <f t="shared" si="14"/>
        <v>57</v>
      </c>
      <c r="K77" s="108">
        <f t="shared" si="14"/>
        <v>36</v>
      </c>
      <c r="L77" s="108">
        <f t="shared" si="14"/>
        <v>33</v>
      </c>
      <c r="M77" s="108">
        <f t="shared" si="14"/>
        <v>39</v>
      </c>
      <c r="N77" s="108">
        <f t="shared" si="14"/>
        <v>39</v>
      </c>
      <c r="O77" s="108">
        <f t="shared" si="14"/>
        <v>6</v>
      </c>
      <c r="P77" s="108">
        <f t="shared" si="14"/>
        <v>0</v>
      </c>
      <c r="Q77" s="109"/>
      <c r="R77" s="313"/>
      <c r="S77" s="314"/>
      <c r="T77" s="110">
        <f>SUM(T73:T76)</f>
        <v>126</v>
      </c>
    </row>
    <row r="78" spans="1:20" ht="17.100000000000001" customHeight="1" x14ac:dyDescent="0.3">
      <c r="A78" s="301" t="s">
        <v>144</v>
      </c>
      <c r="B78" s="304" t="s">
        <v>191</v>
      </c>
      <c r="C78" s="95">
        <v>13</v>
      </c>
      <c r="D78" s="96" t="s">
        <v>11</v>
      </c>
      <c r="E78" s="97">
        <v>15</v>
      </c>
      <c r="F78" s="97">
        <v>9</v>
      </c>
      <c r="G78" s="97">
        <v>6</v>
      </c>
      <c r="H78" s="97">
        <v>9</v>
      </c>
      <c r="I78" s="97">
        <v>9</v>
      </c>
      <c r="J78" s="97">
        <v>12</v>
      </c>
      <c r="K78" s="97">
        <v>9</v>
      </c>
      <c r="L78" s="97">
        <v>9</v>
      </c>
      <c r="M78" s="97">
        <v>9</v>
      </c>
      <c r="N78" s="97">
        <v>9</v>
      </c>
      <c r="O78" s="97">
        <v>3</v>
      </c>
      <c r="P78" s="98"/>
      <c r="Q78" s="99">
        <f>IF(C78="","",SUM(E78:O78)-(P78))</f>
        <v>99</v>
      </c>
      <c r="R78" s="200" t="s">
        <v>18</v>
      </c>
      <c r="S78" s="327"/>
      <c r="T78" s="100">
        <f>SUM(E78:G78)</f>
        <v>30</v>
      </c>
    </row>
    <row r="79" spans="1:20" ht="17.100000000000001" customHeight="1" x14ac:dyDescent="0.3">
      <c r="A79" s="302"/>
      <c r="B79" s="305"/>
      <c r="C79" s="101">
        <v>14</v>
      </c>
      <c r="D79" s="96" t="s">
        <v>12</v>
      </c>
      <c r="E79" s="201">
        <v>12</v>
      </c>
      <c r="F79" s="201">
        <v>9</v>
      </c>
      <c r="G79" s="201">
        <v>6</v>
      </c>
      <c r="H79" s="201">
        <v>6</v>
      </c>
      <c r="I79" s="201">
        <v>12</v>
      </c>
      <c r="J79" s="201">
        <v>12</v>
      </c>
      <c r="K79" s="201">
        <v>9</v>
      </c>
      <c r="L79" s="201">
        <v>9</v>
      </c>
      <c r="M79" s="201">
        <v>9</v>
      </c>
      <c r="N79" s="201">
        <v>6</v>
      </c>
      <c r="O79" s="201"/>
      <c r="P79" s="202"/>
      <c r="Q79" s="102">
        <f>IF(C79="","",SUM(E79:O79)-(P79))</f>
        <v>90</v>
      </c>
      <c r="R79" s="103"/>
      <c r="S79" s="328"/>
      <c r="T79" s="104">
        <f>SUM(E79:G79)</f>
        <v>27</v>
      </c>
    </row>
    <row r="80" spans="1:20" ht="17.100000000000001" customHeight="1" x14ac:dyDescent="0.3">
      <c r="A80" s="302"/>
      <c r="B80" s="305"/>
      <c r="C80" s="101">
        <v>19</v>
      </c>
      <c r="D80" s="96" t="s">
        <v>13</v>
      </c>
      <c r="E80" s="201">
        <v>15</v>
      </c>
      <c r="F80" s="201">
        <v>12</v>
      </c>
      <c r="G80" s="201">
        <v>6</v>
      </c>
      <c r="H80" s="201">
        <v>9</v>
      </c>
      <c r="I80" s="201">
        <v>12</v>
      </c>
      <c r="J80" s="201">
        <v>12</v>
      </c>
      <c r="K80" s="201">
        <v>6</v>
      </c>
      <c r="L80" s="201">
        <v>9</v>
      </c>
      <c r="M80" s="201">
        <v>9</v>
      </c>
      <c r="N80" s="201">
        <v>9</v>
      </c>
      <c r="O80" s="201">
        <v>3</v>
      </c>
      <c r="P80" s="202"/>
      <c r="Q80" s="102">
        <f>IF(C80="","",SUM(E80:O80)-(P80))</f>
        <v>102</v>
      </c>
      <c r="R80" s="309">
        <f>SUM(Q78:Q81)+R79</f>
        <v>390</v>
      </c>
      <c r="S80" s="310"/>
      <c r="T80" s="104">
        <f>SUM(E80:G80)</f>
        <v>33</v>
      </c>
    </row>
    <row r="81" spans="1:20" ht="17.100000000000001" customHeight="1" x14ac:dyDescent="0.3">
      <c r="A81" s="302"/>
      <c r="B81" s="305"/>
      <c r="C81" s="101">
        <v>20</v>
      </c>
      <c r="D81" s="96" t="s">
        <v>14</v>
      </c>
      <c r="E81" s="105">
        <v>12</v>
      </c>
      <c r="F81" s="105">
        <v>9</v>
      </c>
      <c r="G81" s="105">
        <v>6</v>
      </c>
      <c r="H81" s="105">
        <v>9</v>
      </c>
      <c r="I81" s="105">
        <v>9</v>
      </c>
      <c r="J81" s="105">
        <v>15</v>
      </c>
      <c r="K81" s="105">
        <v>9</v>
      </c>
      <c r="L81" s="105">
        <v>12</v>
      </c>
      <c r="M81" s="105">
        <v>9</v>
      </c>
      <c r="N81" s="105">
        <v>9</v>
      </c>
      <c r="O81" s="105"/>
      <c r="P81" s="11"/>
      <c r="Q81" s="106">
        <f>IF(C81="","",SUM(E81:O81)-(P81))</f>
        <v>99</v>
      </c>
      <c r="R81" s="311"/>
      <c r="S81" s="312"/>
      <c r="T81" s="104">
        <f>SUM(E81:G81)</f>
        <v>27</v>
      </c>
    </row>
    <row r="82" spans="1:20" ht="17.100000000000001" customHeight="1" thickBot="1" x14ac:dyDescent="0.3">
      <c r="A82" s="303"/>
      <c r="B82" s="306"/>
      <c r="C82" s="315" t="s">
        <v>27</v>
      </c>
      <c r="D82" s="316"/>
      <c r="E82" s="108">
        <f t="shared" ref="E82:P82" si="15">SUM(E78:E81)</f>
        <v>54</v>
      </c>
      <c r="F82" s="108">
        <f t="shared" si="15"/>
        <v>39</v>
      </c>
      <c r="G82" s="108">
        <f t="shared" si="15"/>
        <v>24</v>
      </c>
      <c r="H82" s="108">
        <f t="shared" si="15"/>
        <v>33</v>
      </c>
      <c r="I82" s="108">
        <f t="shared" si="15"/>
        <v>42</v>
      </c>
      <c r="J82" s="108">
        <f t="shared" si="15"/>
        <v>51</v>
      </c>
      <c r="K82" s="108">
        <f t="shared" si="15"/>
        <v>33</v>
      </c>
      <c r="L82" s="108">
        <f t="shared" si="15"/>
        <v>39</v>
      </c>
      <c r="M82" s="108">
        <f t="shared" si="15"/>
        <v>36</v>
      </c>
      <c r="N82" s="108">
        <f t="shared" si="15"/>
        <v>33</v>
      </c>
      <c r="O82" s="108">
        <f t="shared" si="15"/>
        <v>6</v>
      </c>
      <c r="P82" s="108">
        <f t="shared" si="15"/>
        <v>0</v>
      </c>
      <c r="Q82" s="109"/>
      <c r="R82" s="313"/>
      <c r="S82" s="314"/>
      <c r="T82" s="110">
        <f>SUM(T78:T81)</f>
        <v>117</v>
      </c>
    </row>
    <row r="83" spans="1:20" ht="17.100000000000001" customHeight="1" x14ac:dyDescent="0.3">
      <c r="A83" s="301" t="s">
        <v>89</v>
      </c>
      <c r="B83" s="304" t="s">
        <v>90</v>
      </c>
      <c r="C83" s="95">
        <v>33</v>
      </c>
      <c r="D83" s="96" t="s">
        <v>11</v>
      </c>
      <c r="E83" s="97">
        <v>18</v>
      </c>
      <c r="F83" s="97">
        <v>12</v>
      </c>
      <c r="G83" s="97">
        <v>9</v>
      </c>
      <c r="H83" s="97">
        <v>9</v>
      </c>
      <c r="I83" s="97">
        <v>12</v>
      </c>
      <c r="J83" s="97">
        <v>15</v>
      </c>
      <c r="K83" s="97">
        <v>9</v>
      </c>
      <c r="L83" s="97">
        <v>9</v>
      </c>
      <c r="M83" s="97">
        <v>12</v>
      </c>
      <c r="N83" s="97">
        <v>9</v>
      </c>
      <c r="O83" s="97">
        <v>3</v>
      </c>
      <c r="P83" s="98"/>
      <c r="Q83" s="99">
        <f>IF(C83="","",SUM(E83:O83)-(P83))</f>
        <v>117</v>
      </c>
      <c r="R83" s="200" t="s">
        <v>18</v>
      </c>
      <c r="S83" s="327"/>
      <c r="T83" s="100">
        <f>SUM(E83:G83)</f>
        <v>39</v>
      </c>
    </row>
    <row r="84" spans="1:20" ht="17.100000000000001" customHeight="1" x14ac:dyDescent="0.3">
      <c r="A84" s="302"/>
      <c r="B84" s="305"/>
      <c r="C84" s="101">
        <v>32</v>
      </c>
      <c r="D84" s="96" t="s">
        <v>12</v>
      </c>
      <c r="E84" s="201">
        <v>18</v>
      </c>
      <c r="F84" s="201">
        <v>9</v>
      </c>
      <c r="G84" s="201">
        <v>6</v>
      </c>
      <c r="H84" s="201">
        <v>12</v>
      </c>
      <c r="I84" s="201">
        <v>9</v>
      </c>
      <c r="J84" s="201">
        <v>15</v>
      </c>
      <c r="K84" s="201">
        <v>9</v>
      </c>
      <c r="L84" s="201">
        <v>9</v>
      </c>
      <c r="M84" s="201">
        <v>12</v>
      </c>
      <c r="N84" s="201">
        <v>12</v>
      </c>
      <c r="O84" s="201">
        <v>3</v>
      </c>
      <c r="P84" s="202"/>
      <c r="Q84" s="102">
        <f>IF(C84="","",SUM(E84:O84)-(P84))</f>
        <v>114</v>
      </c>
      <c r="R84" s="103"/>
      <c r="S84" s="328"/>
      <c r="T84" s="104">
        <f>SUM(E84:G84)</f>
        <v>33</v>
      </c>
    </row>
    <row r="85" spans="1:20" ht="17.100000000000001" customHeight="1" x14ac:dyDescent="0.3">
      <c r="A85" s="302"/>
      <c r="B85" s="305"/>
      <c r="C85" s="101">
        <v>57</v>
      </c>
      <c r="D85" s="96" t="s">
        <v>13</v>
      </c>
      <c r="E85" s="201">
        <v>12</v>
      </c>
      <c r="F85" s="201"/>
      <c r="G85" s="201"/>
      <c r="H85" s="201">
        <v>6</v>
      </c>
      <c r="I85" s="201">
        <v>9</v>
      </c>
      <c r="J85" s="201">
        <v>9</v>
      </c>
      <c r="K85" s="201">
        <v>6</v>
      </c>
      <c r="L85" s="201">
        <v>6</v>
      </c>
      <c r="M85" s="201">
        <v>6</v>
      </c>
      <c r="N85" s="201">
        <v>6</v>
      </c>
      <c r="O85" s="201"/>
      <c r="P85" s="202"/>
      <c r="Q85" s="102">
        <f>IF(C85="","",SUM(E85:O85)-(P85))</f>
        <v>60</v>
      </c>
      <c r="R85" s="309">
        <f>SUM(Q83:Q86)+R84</f>
        <v>384</v>
      </c>
      <c r="S85" s="310"/>
      <c r="T85" s="104">
        <f>SUM(E85:G85)</f>
        <v>12</v>
      </c>
    </row>
    <row r="86" spans="1:20" ht="17.100000000000001" customHeight="1" x14ac:dyDescent="0.3">
      <c r="A86" s="302"/>
      <c r="B86" s="305"/>
      <c r="C86" s="101">
        <v>70</v>
      </c>
      <c r="D86" s="96" t="s">
        <v>14</v>
      </c>
      <c r="E86" s="105">
        <v>12</v>
      </c>
      <c r="F86" s="105">
        <v>9</v>
      </c>
      <c r="G86" s="105">
        <v>6</v>
      </c>
      <c r="H86" s="105">
        <v>9</v>
      </c>
      <c r="I86" s="105">
        <v>9</v>
      </c>
      <c r="J86" s="105">
        <v>12</v>
      </c>
      <c r="K86" s="105">
        <v>6</v>
      </c>
      <c r="L86" s="105">
        <v>12</v>
      </c>
      <c r="M86" s="105">
        <v>9</v>
      </c>
      <c r="N86" s="105">
        <v>9</v>
      </c>
      <c r="O86" s="105"/>
      <c r="P86" s="11"/>
      <c r="Q86" s="106">
        <f>IF(C86="","",SUM(E86:O86)-(P86))</f>
        <v>93</v>
      </c>
      <c r="R86" s="311"/>
      <c r="S86" s="312"/>
      <c r="T86" s="104">
        <f>SUM(E86:G86)</f>
        <v>27</v>
      </c>
    </row>
    <row r="87" spans="1:20" ht="17.100000000000001" customHeight="1" thickBot="1" x14ac:dyDescent="0.3">
      <c r="A87" s="303"/>
      <c r="B87" s="306"/>
      <c r="C87" s="315" t="s">
        <v>27</v>
      </c>
      <c r="D87" s="316"/>
      <c r="E87" s="108">
        <f t="shared" ref="E87:P87" si="16">SUM(E83:E86)</f>
        <v>60</v>
      </c>
      <c r="F87" s="108">
        <f t="shared" si="16"/>
        <v>30</v>
      </c>
      <c r="G87" s="108">
        <f t="shared" si="16"/>
        <v>21</v>
      </c>
      <c r="H87" s="108">
        <f t="shared" si="16"/>
        <v>36</v>
      </c>
      <c r="I87" s="108">
        <f t="shared" si="16"/>
        <v>39</v>
      </c>
      <c r="J87" s="108">
        <f t="shared" si="16"/>
        <v>51</v>
      </c>
      <c r="K87" s="108">
        <f t="shared" si="16"/>
        <v>30</v>
      </c>
      <c r="L87" s="108">
        <f t="shared" si="16"/>
        <v>36</v>
      </c>
      <c r="M87" s="108">
        <f t="shared" si="16"/>
        <v>39</v>
      </c>
      <c r="N87" s="108">
        <f t="shared" si="16"/>
        <v>36</v>
      </c>
      <c r="O87" s="108">
        <f t="shared" si="16"/>
        <v>6</v>
      </c>
      <c r="P87" s="108">
        <f t="shared" si="16"/>
        <v>0</v>
      </c>
      <c r="Q87" s="109"/>
      <c r="R87" s="313"/>
      <c r="S87" s="314"/>
      <c r="T87" s="110">
        <f>SUM(T83:T86)</f>
        <v>111</v>
      </c>
    </row>
    <row r="88" spans="1:20" ht="16.5" customHeight="1" x14ac:dyDescent="0.3">
      <c r="A88" s="301" t="s">
        <v>86</v>
      </c>
      <c r="B88" s="304" t="s">
        <v>87</v>
      </c>
      <c r="C88" s="95">
        <v>2</v>
      </c>
      <c r="D88" s="96" t="s">
        <v>11</v>
      </c>
      <c r="E88" s="97">
        <v>12</v>
      </c>
      <c r="F88" s="97">
        <v>12</v>
      </c>
      <c r="G88" s="97">
        <v>6</v>
      </c>
      <c r="H88" s="97">
        <v>6</v>
      </c>
      <c r="I88" s="97">
        <v>15</v>
      </c>
      <c r="J88" s="97">
        <v>12</v>
      </c>
      <c r="K88" s="97">
        <v>9</v>
      </c>
      <c r="L88" s="97">
        <v>9</v>
      </c>
      <c r="M88" s="97">
        <v>9</v>
      </c>
      <c r="N88" s="97">
        <v>9</v>
      </c>
      <c r="O88" s="97"/>
      <c r="P88" s="98"/>
      <c r="Q88" s="99">
        <f>IF(C88="","",SUM(E88:O88)-(P88))</f>
        <v>99</v>
      </c>
      <c r="R88" s="200" t="s">
        <v>18</v>
      </c>
      <c r="S88" s="307"/>
      <c r="T88" s="100">
        <f>SUM(E88:G88)</f>
        <v>30</v>
      </c>
    </row>
    <row r="89" spans="1:20" ht="17.100000000000001" customHeight="1" x14ac:dyDescent="0.3">
      <c r="A89" s="302"/>
      <c r="B89" s="305"/>
      <c r="C89" s="101">
        <v>26</v>
      </c>
      <c r="D89" s="96" t="s">
        <v>12</v>
      </c>
      <c r="E89" s="201">
        <v>12</v>
      </c>
      <c r="F89" s="201">
        <v>9</v>
      </c>
      <c r="G89" s="201">
        <v>6</v>
      </c>
      <c r="H89" s="201">
        <v>9</v>
      </c>
      <c r="I89" s="201">
        <v>9</v>
      </c>
      <c r="J89" s="201">
        <v>12</v>
      </c>
      <c r="K89" s="201">
        <v>9</v>
      </c>
      <c r="L89" s="201">
        <v>9</v>
      </c>
      <c r="M89" s="201">
        <v>9</v>
      </c>
      <c r="N89" s="201">
        <v>9</v>
      </c>
      <c r="O89" s="201"/>
      <c r="P89" s="202"/>
      <c r="Q89" s="102">
        <f>IF(C89="","",SUM(E89:O89)-(P89))</f>
        <v>93</v>
      </c>
      <c r="R89" s="103"/>
      <c r="S89" s="308"/>
      <c r="T89" s="104">
        <f>SUM(E89:G89)</f>
        <v>27</v>
      </c>
    </row>
    <row r="90" spans="1:20" ht="17.100000000000001" customHeight="1" x14ac:dyDescent="0.3">
      <c r="A90" s="302"/>
      <c r="B90" s="305"/>
      <c r="C90" s="101">
        <v>13</v>
      </c>
      <c r="D90" s="96" t="s">
        <v>13</v>
      </c>
      <c r="E90" s="201">
        <v>12</v>
      </c>
      <c r="F90" s="201">
        <v>12</v>
      </c>
      <c r="G90" s="201">
        <v>9</v>
      </c>
      <c r="H90" s="201">
        <v>6</v>
      </c>
      <c r="I90" s="201">
        <v>12</v>
      </c>
      <c r="J90" s="201">
        <v>12</v>
      </c>
      <c r="K90" s="201">
        <v>9</v>
      </c>
      <c r="L90" s="201">
        <v>9</v>
      </c>
      <c r="M90" s="201">
        <v>9</v>
      </c>
      <c r="N90" s="201">
        <v>9</v>
      </c>
      <c r="O90" s="201"/>
      <c r="P90" s="202"/>
      <c r="Q90" s="102">
        <f>IF(C90="","",SUM(E90:O90)-(P90))</f>
        <v>99</v>
      </c>
      <c r="R90" s="309">
        <f>SUM(Q88:Q91)+R89</f>
        <v>384</v>
      </c>
      <c r="S90" s="310"/>
      <c r="T90" s="104">
        <f>SUM(E90:G90)</f>
        <v>33</v>
      </c>
    </row>
    <row r="91" spans="1:20" ht="17.100000000000001" customHeight="1" x14ac:dyDescent="0.3">
      <c r="A91" s="302"/>
      <c r="B91" s="305"/>
      <c r="C91" s="101">
        <v>45</v>
      </c>
      <c r="D91" s="96" t="s">
        <v>14</v>
      </c>
      <c r="E91" s="105">
        <v>12</v>
      </c>
      <c r="F91" s="105">
        <v>9</v>
      </c>
      <c r="G91" s="105">
        <v>6</v>
      </c>
      <c r="H91" s="105">
        <v>6</v>
      </c>
      <c r="I91" s="105">
        <v>12</v>
      </c>
      <c r="J91" s="105">
        <v>9</v>
      </c>
      <c r="K91" s="105">
        <v>12</v>
      </c>
      <c r="L91" s="105">
        <v>9</v>
      </c>
      <c r="M91" s="105">
        <v>6</v>
      </c>
      <c r="N91" s="105">
        <v>12</v>
      </c>
      <c r="O91" s="105"/>
      <c r="P91" s="11"/>
      <c r="Q91" s="106">
        <f>IF(C91="","",SUM(E91:O91)-(P91))</f>
        <v>93</v>
      </c>
      <c r="R91" s="311"/>
      <c r="S91" s="312"/>
      <c r="T91" s="104">
        <f>SUM(E91:G91)</f>
        <v>27</v>
      </c>
    </row>
    <row r="92" spans="1:20" ht="17.100000000000001" customHeight="1" thickBot="1" x14ac:dyDescent="0.3">
      <c r="A92" s="303"/>
      <c r="B92" s="306"/>
      <c r="C92" s="315" t="s">
        <v>27</v>
      </c>
      <c r="D92" s="316"/>
      <c r="E92" s="108">
        <f t="shared" ref="E92:P92" si="17">SUM(E88:E91)</f>
        <v>48</v>
      </c>
      <c r="F92" s="108">
        <f t="shared" si="17"/>
        <v>42</v>
      </c>
      <c r="G92" s="108">
        <f t="shared" si="17"/>
        <v>27</v>
      </c>
      <c r="H92" s="108">
        <f t="shared" si="17"/>
        <v>27</v>
      </c>
      <c r="I92" s="108">
        <f t="shared" si="17"/>
        <v>48</v>
      </c>
      <c r="J92" s="108">
        <f t="shared" si="17"/>
        <v>45</v>
      </c>
      <c r="K92" s="108">
        <f t="shared" si="17"/>
        <v>39</v>
      </c>
      <c r="L92" s="108">
        <f t="shared" si="17"/>
        <v>36</v>
      </c>
      <c r="M92" s="108">
        <f t="shared" si="17"/>
        <v>33</v>
      </c>
      <c r="N92" s="108">
        <f t="shared" si="17"/>
        <v>39</v>
      </c>
      <c r="O92" s="108">
        <f t="shared" si="17"/>
        <v>0</v>
      </c>
      <c r="P92" s="108">
        <f t="shared" si="17"/>
        <v>0</v>
      </c>
      <c r="Q92" s="109"/>
      <c r="R92" s="313"/>
      <c r="S92" s="314"/>
      <c r="T92" s="110">
        <f>SUM(T88:T91)</f>
        <v>117</v>
      </c>
    </row>
    <row r="93" spans="1:20" ht="17.100000000000001" customHeight="1" x14ac:dyDescent="0.3">
      <c r="A93" s="301" t="s">
        <v>74</v>
      </c>
      <c r="B93" s="304" t="s">
        <v>75</v>
      </c>
      <c r="C93" s="95">
        <v>1</v>
      </c>
      <c r="D93" s="96" t="s">
        <v>11</v>
      </c>
      <c r="E93" s="97">
        <v>15</v>
      </c>
      <c r="F93" s="97">
        <v>9</v>
      </c>
      <c r="G93" s="97">
        <v>9</v>
      </c>
      <c r="H93" s="97">
        <v>9</v>
      </c>
      <c r="I93" s="97">
        <v>9</v>
      </c>
      <c r="J93" s="97">
        <v>9</v>
      </c>
      <c r="K93" s="97">
        <v>12</v>
      </c>
      <c r="L93" s="97">
        <v>6</v>
      </c>
      <c r="M93" s="97">
        <v>9</v>
      </c>
      <c r="N93" s="97">
        <v>6</v>
      </c>
      <c r="O93" s="97">
        <v>3</v>
      </c>
      <c r="P93" s="98"/>
      <c r="Q93" s="99">
        <f>IF(C93="","",SUM(E93:O93)-(P93))</f>
        <v>96</v>
      </c>
      <c r="R93" s="200" t="s">
        <v>18</v>
      </c>
      <c r="S93" s="330"/>
      <c r="T93" s="100">
        <f>SUM(E93:G93)</f>
        <v>33</v>
      </c>
    </row>
    <row r="94" spans="1:20" ht="17.100000000000001" customHeight="1" x14ac:dyDescent="0.3">
      <c r="A94" s="302"/>
      <c r="B94" s="305"/>
      <c r="C94" s="101">
        <v>3</v>
      </c>
      <c r="D94" s="96" t="s">
        <v>12</v>
      </c>
      <c r="E94" s="201">
        <v>12</v>
      </c>
      <c r="F94" s="201">
        <v>9</v>
      </c>
      <c r="G94" s="201">
        <v>9</v>
      </c>
      <c r="H94" s="201">
        <v>9</v>
      </c>
      <c r="I94" s="201">
        <v>9</v>
      </c>
      <c r="J94" s="201">
        <v>9</v>
      </c>
      <c r="K94" s="201">
        <v>9</v>
      </c>
      <c r="L94" s="201">
        <v>9</v>
      </c>
      <c r="M94" s="201">
        <v>9</v>
      </c>
      <c r="N94" s="201">
        <v>9</v>
      </c>
      <c r="O94" s="201"/>
      <c r="P94" s="202"/>
      <c r="Q94" s="102">
        <f>IF(C94="","",SUM(E94:O94)-(P94))</f>
        <v>93</v>
      </c>
      <c r="R94" s="103"/>
      <c r="S94" s="331"/>
      <c r="T94" s="104">
        <f>SUM(E94:G94)</f>
        <v>30</v>
      </c>
    </row>
    <row r="95" spans="1:20" ht="17.100000000000001" customHeight="1" x14ac:dyDescent="0.3">
      <c r="A95" s="302"/>
      <c r="B95" s="305"/>
      <c r="C95" s="101">
        <v>11</v>
      </c>
      <c r="D95" s="96" t="s">
        <v>13</v>
      </c>
      <c r="E95" s="201">
        <v>15</v>
      </c>
      <c r="F95" s="201">
        <v>12</v>
      </c>
      <c r="G95" s="201">
        <v>9</v>
      </c>
      <c r="H95" s="201">
        <v>6</v>
      </c>
      <c r="I95" s="201">
        <v>12</v>
      </c>
      <c r="J95" s="201">
        <v>9</v>
      </c>
      <c r="K95" s="201">
        <v>12</v>
      </c>
      <c r="L95" s="201">
        <v>9</v>
      </c>
      <c r="M95" s="201">
        <v>9</v>
      </c>
      <c r="N95" s="201">
        <v>6</v>
      </c>
      <c r="O95" s="201">
        <v>3</v>
      </c>
      <c r="P95" s="202"/>
      <c r="Q95" s="102">
        <f>IF(C95="","",SUM(E95:O95)-(P95))</f>
        <v>102</v>
      </c>
      <c r="R95" s="309">
        <f>SUM(Q93:Q96)+R94</f>
        <v>381</v>
      </c>
      <c r="S95" s="310"/>
      <c r="T95" s="104">
        <f>SUM(E95:G95)</f>
        <v>36</v>
      </c>
    </row>
    <row r="96" spans="1:20" ht="17.100000000000001" customHeight="1" x14ac:dyDescent="0.3">
      <c r="A96" s="302"/>
      <c r="B96" s="305"/>
      <c r="C96" s="101">
        <v>9</v>
      </c>
      <c r="D96" s="96" t="s">
        <v>14</v>
      </c>
      <c r="E96" s="105">
        <v>12</v>
      </c>
      <c r="F96" s="105">
        <v>12</v>
      </c>
      <c r="G96" s="105">
        <v>6</v>
      </c>
      <c r="H96" s="105">
        <v>9</v>
      </c>
      <c r="I96" s="105">
        <v>9</v>
      </c>
      <c r="J96" s="105">
        <v>9</v>
      </c>
      <c r="K96" s="105">
        <v>9</v>
      </c>
      <c r="L96" s="105">
        <v>6</v>
      </c>
      <c r="M96" s="105">
        <v>9</v>
      </c>
      <c r="N96" s="105">
        <v>9</v>
      </c>
      <c r="O96" s="105"/>
      <c r="P96" s="11"/>
      <c r="Q96" s="106">
        <f>IF(C96="","",SUM(E96:O96)-(P96))</f>
        <v>90</v>
      </c>
      <c r="R96" s="311"/>
      <c r="S96" s="312"/>
      <c r="T96" s="104">
        <f>SUM(E96:G96)</f>
        <v>30</v>
      </c>
    </row>
    <row r="97" spans="1:20" ht="17.100000000000001" customHeight="1" thickBot="1" x14ac:dyDescent="0.3">
      <c r="A97" s="303"/>
      <c r="B97" s="306"/>
      <c r="C97" s="315" t="s">
        <v>27</v>
      </c>
      <c r="D97" s="316"/>
      <c r="E97" s="108">
        <f t="shared" ref="E97:P97" si="18">SUM(E93:E96)</f>
        <v>54</v>
      </c>
      <c r="F97" s="108">
        <f t="shared" si="18"/>
        <v>42</v>
      </c>
      <c r="G97" s="108">
        <f t="shared" si="18"/>
        <v>33</v>
      </c>
      <c r="H97" s="108">
        <f t="shared" si="18"/>
        <v>33</v>
      </c>
      <c r="I97" s="108">
        <f t="shared" si="18"/>
        <v>39</v>
      </c>
      <c r="J97" s="108">
        <f t="shared" si="18"/>
        <v>36</v>
      </c>
      <c r="K97" s="108">
        <f t="shared" si="18"/>
        <v>42</v>
      </c>
      <c r="L97" s="108">
        <f t="shared" si="18"/>
        <v>30</v>
      </c>
      <c r="M97" s="108">
        <f t="shared" si="18"/>
        <v>36</v>
      </c>
      <c r="N97" s="108">
        <f t="shared" si="18"/>
        <v>30</v>
      </c>
      <c r="O97" s="108">
        <f t="shared" si="18"/>
        <v>6</v>
      </c>
      <c r="P97" s="108">
        <f t="shared" si="18"/>
        <v>0</v>
      </c>
      <c r="Q97" s="109"/>
      <c r="R97" s="313"/>
      <c r="S97" s="314"/>
      <c r="T97" s="110">
        <f>SUM(T93:T96)</f>
        <v>129</v>
      </c>
    </row>
    <row r="98" spans="1:20" ht="17.100000000000001" customHeight="1" x14ac:dyDescent="0.3">
      <c r="A98" s="301" t="s">
        <v>102</v>
      </c>
      <c r="B98" s="304" t="s">
        <v>129</v>
      </c>
      <c r="C98" s="95">
        <v>11</v>
      </c>
      <c r="D98" s="96" t="s">
        <v>11</v>
      </c>
      <c r="E98" s="97">
        <v>12</v>
      </c>
      <c r="F98" s="97">
        <v>9</v>
      </c>
      <c r="G98" s="97"/>
      <c r="H98" s="97">
        <v>9</v>
      </c>
      <c r="I98" s="97">
        <v>9</v>
      </c>
      <c r="J98" s="97">
        <v>15</v>
      </c>
      <c r="K98" s="97">
        <v>9</v>
      </c>
      <c r="L98" s="97">
        <v>12</v>
      </c>
      <c r="M98" s="97">
        <v>9</v>
      </c>
      <c r="N98" s="97">
        <v>9</v>
      </c>
      <c r="O98" s="97"/>
      <c r="P98" s="98"/>
      <c r="Q98" s="99">
        <f>IF(C98="","",SUM(E98:O98)-(P98))</f>
        <v>93</v>
      </c>
      <c r="R98" s="200" t="s">
        <v>18</v>
      </c>
      <c r="S98" s="307"/>
      <c r="T98" s="100">
        <f>SUM(E98:G98)</f>
        <v>21</v>
      </c>
    </row>
    <row r="99" spans="1:20" ht="17.100000000000001" customHeight="1" x14ac:dyDescent="0.3">
      <c r="A99" s="302"/>
      <c r="B99" s="305"/>
      <c r="C99" s="101">
        <v>5</v>
      </c>
      <c r="D99" s="96" t="s">
        <v>12</v>
      </c>
      <c r="E99" s="201"/>
      <c r="F99" s="201">
        <v>9</v>
      </c>
      <c r="G99" s="201">
        <v>6</v>
      </c>
      <c r="H99" s="201">
        <v>9</v>
      </c>
      <c r="I99" s="201">
        <v>12</v>
      </c>
      <c r="J99" s="201">
        <v>15</v>
      </c>
      <c r="K99" s="201">
        <v>6</v>
      </c>
      <c r="L99" s="201">
        <v>12</v>
      </c>
      <c r="M99" s="201">
        <v>9</v>
      </c>
      <c r="N99" s="201">
        <v>6</v>
      </c>
      <c r="O99" s="201"/>
      <c r="P99" s="202"/>
      <c r="Q99" s="102">
        <f>IF(C99="","",SUM(E99:O99)-(P99))</f>
        <v>84</v>
      </c>
      <c r="R99" s="103"/>
      <c r="S99" s="308"/>
      <c r="T99" s="104">
        <f>SUM(E99:G99)</f>
        <v>15</v>
      </c>
    </row>
    <row r="100" spans="1:20" ht="17.100000000000001" customHeight="1" x14ac:dyDescent="0.3">
      <c r="A100" s="302"/>
      <c r="B100" s="305"/>
      <c r="C100" s="101">
        <v>20</v>
      </c>
      <c r="D100" s="96" t="s">
        <v>13</v>
      </c>
      <c r="E100" s="201">
        <v>15</v>
      </c>
      <c r="F100" s="201">
        <v>9</v>
      </c>
      <c r="G100" s="201"/>
      <c r="H100" s="201">
        <v>9</v>
      </c>
      <c r="I100" s="201">
        <v>9</v>
      </c>
      <c r="J100" s="201">
        <v>12</v>
      </c>
      <c r="K100" s="201">
        <v>9</v>
      </c>
      <c r="L100" s="201">
        <v>12</v>
      </c>
      <c r="M100" s="201">
        <v>9</v>
      </c>
      <c r="N100" s="201">
        <v>6</v>
      </c>
      <c r="O100" s="201"/>
      <c r="P100" s="202"/>
      <c r="Q100" s="102">
        <f>IF(C100="","",SUM(E100:O100)-(P100))</f>
        <v>90</v>
      </c>
      <c r="R100" s="309">
        <f>SUM(Q98:Q101)+R99</f>
        <v>357</v>
      </c>
      <c r="S100" s="310"/>
      <c r="T100" s="104">
        <f>SUM(E100:G100)</f>
        <v>24</v>
      </c>
    </row>
    <row r="101" spans="1:20" ht="17.100000000000001" customHeight="1" x14ac:dyDescent="0.3">
      <c r="A101" s="302"/>
      <c r="B101" s="305"/>
      <c r="C101" s="101">
        <v>3</v>
      </c>
      <c r="D101" s="96" t="s">
        <v>14</v>
      </c>
      <c r="E101" s="105">
        <v>15</v>
      </c>
      <c r="F101" s="105">
        <v>12</v>
      </c>
      <c r="G101" s="105">
        <v>6</v>
      </c>
      <c r="H101" s="105">
        <v>9</v>
      </c>
      <c r="I101" s="105"/>
      <c r="J101" s="105">
        <v>12</v>
      </c>
      <c r="K101" s="105">
        <v>9</v>
      </c>
      <c r="L101" s="105">
        <v>12</v>
      </c>
      <c r="M101" s="105">
        <v>9</v>
      </c>
      <c r="N101" s="105">
        <v>6</v>
      </c>
      <c r="O101" s="105"/>
      <c r="P101" s="11"/>
      <c r="Q101" s="106">
        <f>IF(C101="","",SUM(E101:O101)-(P101))</f>
        <v>90</v>
      </c>
      <c r="R101" s="311"/>
      <c r="S101" s="312"/>
      <c r="T101" s="104">
        <f>SUM(E101:G101)</f>
        <v>33</v>
      </c>
    </row>
    <row r="102" spans="1:20" ht="17.100000000000001" customHeight="1" thickBot="1" x14ac:dyDescent="0.3">
      <c r="A102" s="303"/>
      <c r="B102" s="306"/>
      <c r="C102" s="315" t="s">
        <v>27</v>
      </c>
      <c r="D102" s="316"/>
      <c r="E102" s="108">
        <f t="shared" ref="E102:P102" si="19">SUM(E98:E101)</f>
        <v>42</v>
      </c>
      <c r="F102" s="108">
        <f t="shared" si="19"/>
        <v>39</v>
      </c>
      <c r="G102" s="108">
        <f t="shared" si="19"/>
        <v>12</v>
      </c>
      <c r="H102" s="108">
        <f t="shared" si="19"/>
        <v>36</v>
      </c>
      <c r="I102" s="108">
        <f t="shared" si="19"/>
        <v>30</v>
      </c>
      <c r="J102" s="108">
        <f t="shared" si="19"/>
        <v>54</v>
      </c>
      <c r="K102" s="108">
        <f t="shared" si="19"/>
        <v>33</v>
      </c>
      <c r="L102" s="108">
        <f t="shared" si="19"/>
        <v>48</v>
      </c>
      <c r="M102" s="108">
        <f t="shared" si="19"/>
        <v>36</v>
      </c>
      <c r="N102" s="108">
        <f t="shared" si="19"/>
        <v>27</v>
      </c>
      <c r="O102" s="108">
        <f t="shared" si="19"/>
        <v>0</v>
      </c>
      <c r="P102" s="108">
        <f t="shared" si="19"/>
        <v>0</v>
      </c>
      <c r="Q102" s="109"/>
      <c r="R102" s="313"/>
      <c r="S102" s="314"/>
      <c r="T102" s="110">
        <f>SUM(T98:T101)</f>
        <v>93</v>
      </c>
    </row>
    <row r="103" spans="1:20" ht="17.100000000000001" customHeight="1" x14ac:dyDescent="0.3">
      <c r="A103" s="301" t="s">
        <v>76</v>
      </c>
      <c r="B103" s="304" t="s">
        <v>77</v>
      </c>
      <c r="C103" s="95">
        <v>8</v>
      </c>
      <c r="D103" s="251" t="s">
        <v>11</v>
      </c>
      <c r="E103" s="201">
        <v>15</v>
      </c>
      <c r="F103" s="201"/>
      <c r="G103" s="201"/>
      <c r="H103" s="201">
        <v>9</v>
      </c>
      <c r="I103" s="201">
        <v>9</v>
      </c>
      <c r="J103" s="201">
        <v>12</v>
      </c>
      <c r="K103" s="201">
        <v>12</v>
      </c>
      <c r="L103" s="201">
        <v>12</v>
      </c>
      <c r="M103" s="201">
        <v>12</v>
      </c>
      <c r="N103" s="201">
        <v>9</v>
      </c>
      <c r="O103" s="201"/>
      <c r="P103" s="252"/>
      <c r="Q103" s="102">
        <f>IF(C103="","",SUM(E103:O103)-(P103))</f>
        <v>90</v>
      </c>
      <c r="R103" s="200" t="s">
        <v>18</v>
      </c>
      <c r="S103" s="327"/>
      <c r="T103" s="100">
        <f>SUM(E103:G103)</f>
        <v>15</v>
      </c>
    </row>
    <row r="104" spans="1:20" ht="17.100000000000001" customHeight="1" x14ac:dyDescent="0.3">
      <c r="A104" s="302"/>
      <c r="B104" s="305"/>
      <c r="C104" s="101">
        <v>17</v>
      </c>
      <c r="D104" s="251" t="s">
        <v>12</v>
      </c>
      <c r="E104" s="201">
        <v>12</v>
      </c>
      <c r="F104" s="201"/>
      <c r="G104" s="201"/>
      <c r="H104" s="201">
        <v>6</v>
      </c>
      <c r="I104" s="201">
        <v>9</v>
      </c>
      <c r="J104" s="201">
        <v>12</v>
      </c>
      <c r="K104" s="201">
        <v>9</v>
      </c>
      <c r="L104" s="201">
        <v>9</v>
      </c>
      <c r="M104" s="201">
        <v>9</v>
      </c>
      <c r="N104" s="201">
        <v>9</v>
      </c>
      <c r="O104" s="201"/>
      <c r="P104" s="252"/>
      <c r="Q104" s="102">
        <f>IF(C104="","",SUM(E104:O104)-(P104))</f>
        <v>75</v>
      </c>
      <c r="R104" s="103"/>
      <c r="S104" s="328"/>
      <c r="T104" s="104">
        <f>SUM(E104:G104)</f>
        <v>12</v>
      </c>
    </row>
    <row r="105" spans="1:20" ht="17.100000000000001" customHeight="1" x14ac:dyDescent="0.3">
      <c r="A105" s="302"/>
      <c r="B105" s="305"/>
      <c r="C105" s="101">
        <v>15</v>
      </c>
      <c r="D105" s="251" t="s">
        <v>13</v>
      </c>
      <c r="E105" s="201">
        <v>12</v>
      </c>
      <c r="F105" s="201"/>
      <c r="G105" s="201"/>
      <c r="H105" s="201">
        <v>9</v>
      </c>
      <c r="I105" s="201">
        <v>9</v>
      </c>
      <c r="J105" s="201">
        <v>12</v>
      </c>
      <c r="K105" s="201">
        <v>9</v>
      </c>
      <c r="L105" s="201">
        <v>9</v>
      </c>
      <c r="M105" s="201">
        <v>12</v>
      </c>
      <c r="N105" s="201">
        <v>9</v>
      </c>
      <c r="O105" s="201"/>
      <c r="P105" s="252"/>
      <c r="Q105" s="102">
        <f>IF(C105="","",SUM(E105:O105)-(P105))</f>
        <v>81</v>
      </c>
      <c r="R105" s="309">
        <f>SUM(Q103:Q106)+R104</f>
        <v>321</v>
      </c>
      <c r="S105" s="310"/>
      <c r="T105" s="104">
        <f>SUM(E105:G105)</f>
        <v>12</v>
      </c>
    </row>
    <row r="106" spans="1:20" ht="17.100000000000001" customHeight="1" x14ac:dyDescent="0.3">
      <c r="A106" s="302"/>
      <c r="B106" s="305"/>
      <c r="C106" s="101">
        <v>14</v>
      </c>
      <c r="D106" s="251" t="s">
        <v>14</v>
      </c>
      <c r="E106" s="105">
        <v>12</v>
      </c>
      <c r="F106" s="105"/>
      <c r="G106" s="105"/>
      <c r="H106" s="105">
        <v>6</v>
      </c>
      <c r="I106" s="105">
        <v>9</v>
      </c>
      <c r="J106" s="105">
        <v>12</v>
      </c>
      <c r="K106" s="105">
        <v>9</v>
      </c>
      <c r="L106" s="105">
        <v>9</v>
      </c>
      <c r="M106" s="105">
        <v>12</v>
      </c>
      <c r="N106" s="105">
        <v>6</v>
      </c>
      <c r="O106" s="105"/>
      <c r="P106" s="256"/>
      <c r="Q106" s="106">
        <f>IF(C106="","",SUM(E106:O106)-(P106))</f>
        <v>75</v>
      </c>
      <c r="R106" s="311"/>
      <c r="S106" s="312"/>
      <c r="T106" s="104">
        <f>SUM(E106:G106)</f>
        <v>12</v>
      </c>
    </row>
    <row r="107" spans="1:20" ht="17.100000000000001" customHeight="1" thickBot="1" x14ac:dyDescent="0.3">
      <c r="A107" s="303"/>
      <c r="B107" s="306"/>
      <c r="C107" s="315" t="s">
        <v>27</v>
      </c>
      <c r="D107" s="316"/>
      <c r="E107" s="253">
        <f t="shared" ref="E107:P107" si="20">SUM(E103:E106)</f>
        <v>51</v>
      </c>
      <c r="F107" s="254">
        <f t="shared" si="20"/>
        <v>0</v>
      </c>
      <c r="G107" s="254">
        <f t="shared" si="20"/>
        <v>0</v>
      </c>
      <c r="H107" s="254">
        <f t="shared" si="20"/>
        <v>30</v>
      </c>
      <c r="I107" s="254">
        <f t="shared" si="20"/>
        <v>36</v>
      </c>
      <c r="J107" s="254">
        <f t="shared" si="20"/>
        <v>48</v>
      </c>
      <c r="K107" s="254">
        <f t="shared" si="20"/>
        <v>39</v>
      </c>
      <c r="L107" s="254">
        <f t="shared" si="20"/>
        <v>39</v>
      </c>
      <c r="M107" s="254">
        <f t="shared" si="20"/>
        <v>45</v>
      </c>
      <c r="N107" s="254">
        <f t="shared" si="20"/>
        <v>33</v>
      </c>
      <c r="O107" s="254">
        <f t="shared" si="20"/>
        <v>0</v>
      </c>
      <c r="P107" s="254">
        <f t="shared" si="20"/>
        <v>0</v>
      </c>
      <c r="Q107" s="255"/>
      <c r="R107" s="313"/>
      <c r="S107" s="314"/>
      <c r="T107" s="110">
        <f>SUM(T103:T106)</f>
        <v>51</v>
      </c>
    </row>
    <row r="108" spans="1:20" ht="17.100000000000001" customHeight="1" x14ac:dyDescent="0.3">
      <c r="A108" s="301" t="s">
        <v>71</v>
      </c>
      <c r="B108" s="304" t="s">
        <v>72</v>
      </c>
      <c r="C108" s="95">
        <v>19</v>
      </c>
      <c r="D108" s="96" t="s">
        <v>11</v>
      </c>
      <c r="E108" s="97">
        <v>12</v>
      </c>
      <c r="F108" s="97">
        <v>9</v>
      </c>
      <c r="G108" s="97"/>
      <c r="H108" s="97">
        <v>9</v>
      </c>
      <c r="I108" s="97">
        <v>9</v>
      </c>
      <c r="J108" s="97">
        <v>9</v>
      </c>
      <c r="K108" s="97">
        <v>6</v>
      </c>
      <c r="L108" s="97">
        <v>6</v>
      </c>
      <c r="M108" s="97">
        <v>9</v>
      </c>
      <c r="N108" s="97"/>
      <c r="O108" s="97"/>
      <c r="P108" s="98"/>
      <c r="Q108" s="99">
        <f>IF(C108="","",SUM(E108:O108)-(P108))</f>
        <v>69</v>
      </c>
      <c r="R108" s="200" t="s">
        <v>18</v>
      </c>
      <c r="S108" s="327"/>
      <c r="T108" s="100">
        <f>SUM(E108:G108)</f>
        <v>21</v>
      </c>
    </row>
    <row r="109" spans="1:20" ht="17.100000000000001" customHeight="1" x14ac:dyDescent="0.3">
      <c r="A109" s="302"/>
      <c r="B109" s="305"/>
      <c r="C109" s="101">
        <v>14</v>
      </c>
      <c r="D109" s="96" t="s">
        <v>12</v>
      </c>
      <c r="E109" s="201">
        <v>12</v>
      </c>
      <c r="F109" s="201"/>
      <c r="G109" s="201"/>
      <c r="H109" s="201">
        <v>9</v>
      </c>
      <c r="I109" s="201">
        <v>9</v>
      </c>
      <c r="J109" s="201">
        <v>9</v>
      </c>
      <c r="K109" s="201">
        <v>9</v>
      </c>
      <c r="L109" s="201">
        <v>9</v>
      </c>
      <c r="M109" s="201">
        <v>6</v>
      </c>
      <c r="N109" s="201"/>
      <c r="O109" s="201"/>
      <c r="P109" s="202"/>
      <c r="Q109" s="102">
        <f>IF(C109="","",SUM(E109:O109)-(P109))</f>
        <v>63</v>
      </c>
      <c r="R109" s="103"/>
      <c r="S109" s="328"/>
      <c r="T109" s="104">
        <f>SUM(E109:G109)</f>
        <v>12</v>
      </c>
    </row>
    <row r="110" spans="1:20" ht="17.100000000000001" customHeight="1" x14ac:dyDescent="0.3">
      <c r="A110" s="302"/>
      <c r="B110" s="305"/>
      <c r="C110" s="101">
        <v>8</v>
      </c>
      <c r="D110" s="96" t="s">
        <v>13</v>
      </c>
      <c r="E110" s="201">
        <v>12</v>
      </c>
      <c r="F110" s="201">
        <v>9</v>
      </c>
      <c r="G110" s="201">
        <v>6</v>
      </c>
      <c r="H110" s="201">
        <v>6</v>
      </c>
      <c r="I110" s="201">
        <v>9</v>
      </c>
      <c r="J110" s="201">
        <v>9</v>
      </c>
      <c r="K110" s="201">
        <v>6</v>
      </c>
      <c r="L110" s="201">
        <v>9</v>
      </c>
      <c r="M110" s="201">
        <v>9</v>
      </c>
      <c r="N110" s="201"/>
      <c r="O110" s="201"/>
      <c r="P110" s="202"/>
      <c r="Q110" s="102">
        <f>IF(C110="","",SUM(E110:O110)-(P110))</f>
        <v>75</v>
      </c>
      <c r="R110" s="309">
        <f>SUM(Q108:Q111)+R109</f>
        <v>267</v>
      </c>
      <c r="S110" s="310"/>
      <c r="T110" s="104">
        <f>SUM(E110:G110)</f>
        <v>27</v>
      </c>
    </row>
    <row r="111" spans="1:20" ht="17.100000000000001" customHeight="1" x14ac:dyDescent="0.3">
      <c r="A111" s="302"/>
      <c r="B111" s="305"/>
      <c r="C111" s="101">
        <v>20</v>
      </c>
      <c r="D111" s="96" t="s">
        <v>14</v>
      </c>
      <c r="E111" s="105">
        <v>12</v>
      </c>
      <c r="F111" s="105"/>
      <c r="G111" s="105"/>
      <c r="H111" s="105">
        <v>9</v>
      </c>
      <c r="I111" s="105">
        <v>9</v>
      </c>
      <c r="J111" s="105">
        <v>9</v>
      </c>
      <c r="K111" s="105">
        <v>6</v>
      </c>
      <c r="L111" s="105">
        <v>9</v>
      </c>
      <c r="M111" s="105">
        <v>6</v>
      </c>
      <c r="N111" s="105"/>
      <c r="O111" s="105"/>
      <c r="P111" s="11"/>
      <c r="Q111" s="106">
        <f>IF(C111="","",SUM(E111:O111)-(P111))</f>
        <v>60</v>
      </c>
      <c r="R111" s="311"/>
      <c r="S111" s="312"/>
      <c r="T111" s="104">
        <f>SUM(E111:G111)</f>
        <v>12</v>
      </c>
    </row>
    <row r="112" spans="1:20" ht="17.100000000000001" customHeight="1" thickBot="1" x14ac:dyDescent="0.3">
      <c r="A112" s="303"/>
      <c r="B112" s="306"/>
      <c r="C112" s="315" t="s">
        <v>27</v>
      </c>
      <c r="D112" s="316"/>
      <c r="E112" s="108">
        <f t="shared" ref="E112:P112" si="21">SUM(E108:E111)</f>
        <v>48</v>
      </c>
      <c r="F112" s="108">
        <f t="shared" si="21"/>
        <v>18</v>
      </c>
      <c r="G112" s="108">
        <f t="shared" si="21"/>
        <v>6</v>
      </c>
      <c r="H112" s="108">
        <f t="shared" si="21"/>
        <v>33</v>
      </c>
      <c r="I112" s="108">
        <f t="shared" si="21"/>
        <v>36</v>
      </c>
      <c r="J112" s="108">
        <f t="shared" si="21"/>
        <v>36</v>
      </c>
      <c r="K112" s="108">
        <f t="shared" si="21"/>
        <v>27</v>
      </c>
      <c r="L112" s="108">
        <f t="shared" si="21"/>
        <v>33</v>
      </c>
      <c r="M112" s="108">
        <f t="shared" si="21"/>
        <v>30</v>
      </c>
      <c r="N112" s="108">
        <f t="shared" si="21"/>
        <v>0</v>
      </c>
      <c r="O112" s="108">
        <f t="shared" si="21"/>
        <v>0</v>
      </c>
      <c r="P112" s="108">
        <f t="shared" si="21"/>
        <v>0</v>
      </c>
      <c r="Q112" s="109"/>
      <c r="R112" s="313"/>
      <c r="S112" s="314"/>
      <c r="T112" s="110">
        <f>SUM(T108:T111)</f>
        <v>72</v>
      </c>
    </row>
    <row r="113" spans="1:20" ht="17.100000000000001" customHeight="1" x14ac:dyDescent="0.3">
      <c r="A113" s="301" t="s">
        <v>192</v>
      </c>
      <c r="B113" s="304" t="s">
        <v>193</v>
      </c>
      <c r="C113" s="95">
        <v>199</v>
      </c>
      <c r="D113" s="96" t="s">
        <v>11</v>
      </c>
      <c r="E113" s="97"/>
      <c r="F113" s="97">
        <v>9</v>
      </c>
      <c r="G113" s="97"/>
      <c r="H113" s="97">
        <v>12</v>
      </c>
      <c r="I113" s="97">
        <v>12</v>
      </c>
      <c r="J113" s="97">
        <v>12</v>
      </c>
      <c r="K113" s="97">
        <v>9</v>
      </c>
      <c r="L113" s="97">
        <v>12</v>
      </c>
      <c r="M113" s="97">
        <v>9</v>
      </c>
      <c r="N113" s="97">
        <v>9</v>
      </c>
      <c r="O113" s="97"/>
      <c r="P113" s="98"/>
      <c r="Q113" s="99">
        <f>IF(C113="","",SUM(E113:O113)-(P113))</f>
        <v>84</v>
      </c>
      <c r="R113" s="200" t="s">
        <v>18</v>
      </c>
      <c r="S113" s="327"/>
      <c r="T113" s="100">
        <f>SUM(E113:G113)</f>
        <v>9</v>
      </c>
    </row>
    <row r="114" spans="1:20" ht="17.100000000000001" customHeight="1" x14ac:dyDescent="0.3">
      <c r="A114" s="302"/>
      <c r="B114" s="305"/>
      <c r="C114" s="101">
        <v>219</v>
      </c>
      <c r="D114" s="96" t="s">
        <v>12</v>
      </c>
      <c r="E114" s="201"/>
      <c r="F114" s="201"/>
      <c r="G114" s="201"/>
      <c r="H114" s="201">
        <v>9</v>
      </c>
      <c r="I114" s="201">
        <v>9</v>
      </c>
      <c r="J114" s="201">
        <v>9</v>
      </c>
      <c r="K114" s="201">
        <v>12</v>
      </c>
      <c r="L114" s="201">
        <v>9</v>
      </c>
      <c r="M114" s="201">
        <v>12</v>
      </c>
      <c r="N114" s="201">
        <v>9</v>
      </c>
      <c r="O114" s="201"/>
      <c r="P114" s="202"/>
      <c r="Q114" s="102">
        <f>IF(C114="","",SUM(E114:O114)-(P114))</f>
        <v>69</v>
      </c>
      <c r="R114" s="103"/>
      <c r="S114" s="328"/>
      <c r="T114" s="104">
        <f>SUM(E114:G114)</f>
        <v>0</v>
      </c>
    </row>
    <row r="115" spans="1:20" ht="17.100000000000001" customHeight="1" x14ac:dyDescent="0.3">
      <c r="A115" s="302"/>
      <c r="B115" s="305"/>
      <c r="C115" s="101">
        <v>150</v>
      </c>
      <c r="D115" s="96" t="s">
        <v>13</v>
      </c>
      <c r="E115" s="201"/>
      <c r="F115" s="201">
        <v>9</v>
      </c>
      <c r="G115" s="201"/>
      <c r="H115" s="201">
        <v>9</v>
      </c>
      <c r="I115" s="201">
        <v>12</v>
      </c>
      <c r="J115" s="201">
        <v>12</v>
      </c>
      <c r="K115" s="201">
        <v>15</v>
      </c>
      <c r="L115" s="201">
        <v>9</v>
      </c>
      <c r="M115" s="201">
        <v>9</v>
      </c>
      <c r="N115" s="201">
        <v>12</v>
      </c>
      <c r="O115" s="201"/>
      <c r="P115" s="202"/>
      <c r="Q115" s="102">
        <f>IF(C115="","",SUM(E115:O115)-(P115))</f>
        <v>87</v>
      </c>
      <c r="R115" s="309">
        <f>SUM(Q113:Q116)+R114</f>
        <v>315</v>
      </c>
      <c r="S115" s="310"/>
      <c r="T115" s="104">
        <f>SUM(E115:G115)</f>
        <v>9</v>
      </c>
    </row>
    <row r="116" spans="1:20" ht="17.100000000000001" customHeight="1" x14ac:dyDescent="0.3">
      <c r="A116" s="302"/>
      <c r="B116" s="305"/>
      <c r="C116" s="101">
        <v>203</v>
      </c>
      <c r="D116" s="96" t="s">
        <v>14</v>
      </c>
      <c r="E116" s="105"/>
      <c r="F116" s="105"/>
      <c r="G116" s="105"/>
      <c r="H116" s="105">
        <v>9</v>
      </c>
      <c r="I116" s="105">
        <v>9</v>
      </c>
      <c r="J116" s="105">
        <v>12</v>
      </c>
      <c r="K116" s="105">
        <v>15</v>
      </c>
      <c r="L116" s="105">
        <v>12</v>
      </c>
      <c r="M116" s="105">
        <v>9</v>
      </c>
      <c r="N116" s="105">
        <v>9</v>
      </c>
      <c r="O116" s="105"/>
      <c r="P116" s="11"/>
      <c r="Q116" s="106">
        <f>IF(C116="","",SUM(E116:O116)-(P116))</f>
        <v>75</v>
      </c>
      <c r="R116" s="311"/>
      <c r="S116" s="312"/>
      <c r="T116" s="104">
        <f>SUM(E116:G116)</f>
        <v>0</v>
      </c>
    </row>
    <row r="117" spans="1:20" ht="17.100000000000001" customHeight="1" thickBot="1" x14ac:dyDescent="0.3">
      <c r="A117" s="303"/>
      <c r="B117" s="306"/>
      <c r="C117" s="315" t="s">
        <v>27</v>
      </c>
      <c r="D117" s="316"/>
      <c r="E117" s="108">
        <f t="shared" ref="E117:P117" si="22">SUM(E113:E116)</f>
        <v>0</v>
      </c>
      <c r="F117" s="108">
        <f t="shared" si="22"/>
        <v>18</v>
      </c>
      <c r="G117" s="108">
        <f t="shared" si="22"/>
        <v>0</v>
      </c>
      <c r="H117" s="108">
        <f t="shared" si="22"/>
        <v>39</v>
      </c>
      <c r="I117" s="108">
        <f t="shared" si="22"/>
        <v>42</v>
      </c>
      <c r="J117" s="108">
        <f t="shared" si="22"/>
        <v>45</v>
      </c>
      <c r="K117" s="108">
        <f t="shared" si="22"/>
        <v>51</v>
      </c>
      <c r="L117" s="108">
        <f t="shared" si="22"/>
        <v>42</v>
      </c>
      <c r="M117" s="108">
        <f t="shared" si="22"/>
        <v>39</v>
      </c>
      <c r="N117" s="108">
        <f t="shared" si="22"/>
        <v>39</v>
      </c>
      <c r="O117" s="108">
        <f t="shared" si="22"/>
        <v>0</v>
      </c>
      <c r="P117" s="108">
        <f t="shared" si="22"/>
        <v>0</v>
      </c>
      <c r="Q117" s="109"/>
      <c r="R117" s="313"/>
      <c r="S117" s="314"/>
      <c r="T117" s="110">
        <f>SUM(T113:T116)</f>
        <v>18</v>
      </c>
    </row>
    <row r="118" spans="1:20" ht="17.100000000000001" customHeight="1" x14ac:dyDescent="0.3">
      <c r="A118" s="301" t="s">
        <v>184</v>
      </c>
      <c r="B118" s="304" t="s">
        <v>186</v>
      </c>
      <c r="C118" s="95">
        <v>27</v>
      </c>
      <c r="D118" s="96" t="s">
        <v>11</v>
      </c>
      <c r="E118" s="97">
        <v>12</v>
      </c>
      <c r="F118" s="97">
        <v>9</v>
      </c>
      <c r="G118" s="97"/>
      <c r="H118" s="97">
        <v>9</v>
      </c>
      <c r="I118" s="97">
        <v>9</v>
      </c>
      <c r="J118" s="97">
        <v>12</v>
      </c>
      <c r="K118" s="97">
        <v>6</v>
      </c>
      <c r="L118" s="97">
        <v>9</v>
      </c>
      <c r="M118" s="97">
        <v>6</v>
      </c>
      <c r="N118" s="97">
        <v>6</v>
      </c>
      <c r="O118" s="97"/>
      <c r="P118" s="98"/>
      <c r="Q118" s="99">
        <f>IF(C118="","",SUM(E118:O118)-(P118))</f>
        <v>78</v>
      </c>
      <c r="R118" s="200" t="s">
        <v>18</v>
      </c>
      <c r="S118" s="327"/>
      <c r="T118" s="100">
        <f>SUM(E118:G118)</f>
        <v>21</v>
      </c>
    </row>
    <row r="119" spans="1:20" ht="17.100000000000001" customHeight="1" x14ac:dyDescent="0.3">
      <c r="A119" s="302"/>
      <c r="B119" s="305"/>
      <c r="C119" s="101">
        <v>121</v>
      </c>
      <c r="D119" s="96" t="s">
        <v>12</v>
      </c>
      <c r="E119" s="201"/>
      <c r="F119" s="201">
        <v>9</v>
      </c>
      <c r="G119" s="201"/>
      <c r="H119" s="201">
        <v>9</v>
      </c>
      <c r="I119" s="201">
        <v>12</v>
      </c>
      <c r="J119" s="201">
        <v>12</v>
      </c>
      <c r="K119" s="201">
        <v>6</v>
      </c>
      <c r="L119" s="201">
        <v>9</v>
      </c>
      <c r="M119" s="201">
        <v>9</v>
      </c>
      <c r="N119" s="201">
        <v>6</v>
      </c>
      <c r="O119" s="201"/>
      <c r="P119" s="202"/>
      <c r="Q119" s="102">
        <f>IF(C119="","",SUM(E119:O119)-(P119))</f>
        <v>72</v>
      </c>
      <c r="R119" s="103"/>
      <c r="S119" s="328"/>
      <c r="T119" s="104">
        <f>SUM(E119:G119)</f>
        <v>9</v>
      </c>
    </row>
    <row r="120" spans="1:20" ht="17.100000000000001" customHeight="1" x14ac:dyDescent="0.3">
      <c r="A120" s="302"/>
      <c r="B120" s="305"/>
      <c r="C120" s="101">
        <v>96</v>
      </c>
      <c r="D120" s="96" t="s">
        <v>13</v>
      </c>
      <c r="E120" s="201">
        <v>12</v>
      </c>
      <c r="F120" s="201">
        <v>9</v>
      </c>
      <c r="G120" s="201"/>
      <c r="H120" s="201">
        <v>6</v>
      </c>
      <c r="I120" s="201">
        <v>9</v>
      </c>
      <c r="J120" s="201">
        <v>15</v>
      </c>
      <c r="K120" s="201">
        <v>6</v>
      </c>
      <c r="L120" s="201">
        <v>9</v>
      </c>
      <c r="M120" s="201">
        <v>9</v>
      </c>
      <c r="N120" s="201">
        <v>9</v>
      </c>
      <c r="O120" s="201"/>
      <c r="P120" s="202"/>
      <c r="Q120" s="102">
        <f>IF(C120="","",SUM(E120:O120)-(P120))</f>
        <v>84</v>
      </c>
      <c r="R120" s="309">
        <f>SUM(Q118:Q121)+R119</f>
        <v>309</v>
      </c>
      <c r="S120" s="310"/>
      <c r="T120" s="104">
        <f>SUM(E120:G120)</f>
        <v>21</v>
      </c>
    </row>
    <row r="121" spans="1:20" ht="17.100000000000001" customHeight="1" x14ac:dyDescent="0.3">
      <c r="A121" s="302"/>
      <c r="B121" s="305"/>
      <c r="C121" s="101">
        <v>97</v>
      </c>
      <c r="D121" s="96" t="s">
        <v>14</v>
      </c>
      <c r="E121" s="105"/>
      <c r="F121" s="105">
        <v>9</v>
      </c>
      <c r="G121" s="105"/>
      <c r="H121" s="105">
        <v>6</v>
      </c>
      <c r="I121" s="105">
        <v>12</v>
      </c>
      <c r="J121" s="105">
        <v>15</v>
      </c>
      <c r="K121" s="105">
        <v>9</v>
      </c>
      <c r="L121" s="105">
        <v>9</v>
      </c>
      <c r="M121" s="105">
        <v>9</v>
      </c>
      <c r="N121" s="105">
        <v>6</v>
      </c>
      <c r="O121" s="105"/>
      <c r="P121" s="11"/>
      <c r="Q121" s="106">
        <f>IF(C121="","",SUM(E121:O121)-(P121))</f>
        <v>75</v>
      </c>
      <c r="R121" s="311"/>
      <c r="S121" s="312"/>
      <c r="T121" s="104">
        <f>SUM(E121:G121)</f>
        <v>9</v>
      </c>
    </row>
    <row r="122" spans="1:20" ht="17.100000000000001" customHeight="1" thickBot="1" x14ac:dyDescent="0.3">
      <c r="A122" s="303"/>
      <c r="B122" s="306"/>
      <c r="C122" s="315" t="s">
        <v>27</v>
      </c>
      <c r="D122" s="316"/>
      <c r="E122" s="108">
        <f t="shared" ref="E122:P122" si="23">SUM(E118:E121)</f>
        <v>24</v>
      </c>
      <c r="F122" s="108">
        <f t="shared" si="23"/>
        <v>36</v>
      </c>
      <c r="G122" s="108">
        <f t="shared" si="23"/>
        <v>0</v>
      </c>
      <c r="H122" s="108">
        <f t="shared" si="23"/>
        <v>30</v>
      </c>
      <c r="I122" s="108">
        <f t="shared" si="23"/>
        <v>42</v>
      </c>
      <c r="J122" s="108">
        <f t="shared" si="23"/>
        <v>54</v>
      </c>
      <c r="K122" s="108">
        <f t="shared" si="23"/>
        <v>27</v>
      </c>
      <c r="L122" s="108">
        <f t="shared" si="23"/>
        <v>36</v>
      </c>
      <c r="M122" s="108">
        <f t="shared" si="23"/>
        <v>33</v>
      </c>
      <c r="N122" s="108">
        <f t="shared" si="23"/>
        <v>27</v>
      </c>
      <c r="O122" s="108">
        <f t="shared" si="23"/>
        <v>0</v>
      </c>
      <c r="P122" s="108">
        <f t="shared" si="23"/>
        <v>0</v>
      </c>
      <c r="Q122" s="109"/>
      <c r="R122" s="313"/>
      <c r="S122" s="314"/>
      <c r="T122" s="110">
        <f>SUM(T118:T121)</f>
        <v>60</v>
      </c>
    </row>
    <row r="123" spans="1:20" ht="17.100000000000001" customHeight="1" x14ac:dyDescent="0.3">
      <c r="A123" s="301" t="s">
        <v>188</v>
      </c>
      <c r="B123" s="304" t="s">
        <v>189</v>
      </c>
      <c r="C123" s="95">
        <v>179</v>
      </c>
      <c r="D123" s="96" t="s">
        <v>11</v>
      </c>
      <c r="E123" s="97"/>
      <c r="F123" s="97"/>
      <c r="G123" s="97"/>
      <c r="H123" s="97">
        <v>6</v>
      </c>
      <c r="I123" s="97">
        <v>0</v>
      </c>
      <c r="J123" s="97">
        <v>9</v>
      </c>
      <c r="K123" s="97">
        <v>6</v>
      </c>
      <c r="L123" s="97">
        <v>6</v>
      </c>
      <c r="M123" s="97">
        <v>6</v>
      </c>
      <c r="N123" s="97">
        <v>12</v>
      </c>
      <c r="O123" s="97"/>
      <c r="P123" s="98"/>
      <c r="Q123" s="99">
        <f>IF(C123="","",SUM(E123:O123)-(P123))</f>
        <v>45</v>
      </c>
      <c r="R123" s="200" t="s">
        <v>18</v>
      </c>
      <c r="S123" s="327"/>
      <c r="T123" s="100">
        <f>SUM(E123:G123)</f>
        <v>0</v>
      </c>
    </row>
    <row r="124" spans="1:20" ht="17.100000000000001" customHeight="1" x14ac:dyDescent="0.3">
      <c r="A124" s="302"/>
      <c r="B124" s="305"/>
      <c r="C124" s="101">
        <v>187</v>
      </c>
      <c r="D124" s="96" t="s">
        <v>12</v>
      </c>
      <c r="E124" s="201"/>
      <c r="F124" s="201"/>
      <c r="G124" s="201"/>
      <c r="H124" s="201">
        <v>9</v>
      </c>
      <c r="I124" s="201">
        <v>0</v>
      </c>
      <c r="J124" s="201">
        <v>9</v>
      </c>
      <c r="K124" s="201">
        <v>9</v>
      </c>
      <c r="L124" s="201">
        <v>12</v>
      </c>
      <c r="M124" s="201">
        <v>9</v>
      </c>
      <c r="N124" s="201">
        <v>12</v>
      </c>
      <c r="O124" s="201"/>
      <c r="P124" s="202"/>
      <c r="Q124" s="102">
        <f>IF(C124="","",SUM(E124:O124)-(P124))</f>
        <v>60</v>
      </c>
      <c r="R124" s="103"/>
      <c r="S124" s="328"/>
      <c r="T124" s="104">
        <f>SUM(E124:G124)</f>
        <v>0</v>
      </c>
    </row>
    <row r="125" spans="1:20" ht="17.100000000000001" customHeight="1" x14ac:dyDescent="0.3">
      <c r="A125" s="302"/>
      <c r="B125" s="305"/>
      <c r="C125" s="101">
        <v>175</v>
      </c>
      <c r="D125" s="96" t="s">
        <v>13</v>
      </c>
      <c r="E125" s="201">
        <v>12</v>
      </c>
      <c r="F125" s="201">
        <v>9</v>
      </c>
      <c r="G125" s="201">
        <v>0</v>
      </c>
      <c r="H125" s="201">
        <v>9</v>
      </c>
      <c r="I125" s="201">
        <v>0</v>
      </c>
      <c r="J125" s="201">
        <v>12</v>
      </c>
      <c r="K125" s="201">
        <v>9</v>
      </c>
      <c r="L125" s="201">
        <v>9</v>
      </c>
      <c r="M125" s="201">
        <v>12</v>
      </c>
      <c r="N125" s="201">
        <v>12</v>
      </c>
      <c r="O125" s="201"/>
      <c r="P125" s="202"/>
      <c r="Q125" s="102">
        <f>IF(C125="","",SUM(E125:O125)-(P125))</f>
        <v>84</v>
      </c>
      <c r="R125" s="309">
        <f>SUM(Q123:Q126)+R124</f>
        <v>252</v>
      </c>
      <c r="S125" s="310"/>
      <c r="T125" s="104">
        <f>SUM(E125:G125)</f>
        <v>21</v>
      </c>
    </row>
    <row r="126" spans="1:20" ht="17.100000000000001" customHeight="1" x14ac:dyDescent="0.3">
      <c r="A126" s="302"/>
      <c r="B126" s="305"/>
      <c r="C126" s="101">
        <v>184</v>
      </c>
      <c r="D126" s="96" t="s">
        <v>14</v>
      </c>
      <c r="E126" s="105">
        <v>12</v>
      </c>
      <c r="F126" s="105">
        <v>0</v>
      </c>
      <c r="G126" s="105">
        <v>0</v>
      </c>
      <c r="H126" s="105">
        <v>6</v>
      </c>
      <c r="I126" s="105">
        <v>0</v>
      </c>
      <c r="J126" s="105">
        <v>9</v>
      </c>
      <c r="K126" s="105">
        <v>6</v>
      </c>
      <c r="L126" s="105">
        <v>9</v>
      </c>
      <c r="M126" s="105">
        <v>9</v>
      </c>
      <c r="N126" s="105">
        <v>12</v>
      </c>
      <c r="O126" s="105"/>
      <c r="P126" s="11"/>
      <c r="Q126" s="106">
        <f>IF(C126="","",SUM(E126:O126)-(P126))</f>
        <v>63</v>
      </c>
      <c r="R126" s="311"/>
      <c r="S126" s="312"/>
      <c r="T126" s="104">
        <f>SUM(E126:G126)</f>
        <v>12</v>
      </c>
    </row>
    <row r="127" spans="1:20" ht="17.100000000000001" customHeight="1" thickBot="1" x14ac:dyDescent="0.3">
      <c r="A127" s="303"/>
      <c r="B127" s="306"/>
      <c r="C127" s="315" t="s">
        <v>27</v>
      </c>
      <c r="D127" s="316"/>
      <c r="E127" s="108">
        <f t="shared" ref="E127:P127" si="24">SUM(E123:E126)</f>
        <v>24</v>
      </c>
      <c r="F127" s="108">
        <f t="shared" si="24"/>
        <v>9</v>
      </c>
      <c r="G127" s="108">
        <f t="shared" si="24"/>
        <v>0</v>
      </c>
      <c r="H127" s="108">
        <f t="shared" si="24"/>
        <v>30</v>
      </c>
      <c r="I127" s="108">
        <f t="shared" si="24"/>
        <v>0</v>
      </c>
      <c r="J127" s="108">
        <f t="shared" si="24"/>
        <v>39</v>
      </c>
      <c r="K127" s="108">
        <f t="shared" si="24"/>
        <v>30</v>
      </c>
      <c r="L127" s="108">
        <f t="shared" si="24"/>
        <v>36</v>
      </c>
      <c r="M127" s="108">
        <f t="shared" si="24"/>
        <v>36</v>
      </c>
      <c r="N127" s="108">
        <f t="shared" si="24"/>
        <v>48</v>
      </c>
      <c r="O127" s="108">
        <f t="shared" si="24"/>
        <v>0</v>
      </c>
      <c r="P127" s="108">
        <f t="shared" si="24"/>
        <v>0</v>
      </c>
      <c r="Q127" s="109"/>
      <c r="R127" s="313"/>
      <c r="S127" s="314"/>
      <c r="T127" s="110">
        <f>SUM(T123:T126)</f>
        <v>33</v>
      </c>
    </row>
    <row r="128" spans="1:20" ht="17.100000000000001" customHeight="1" x14ac:dyDescent="0.3">
      <c r="A128" s="301" t="s">
        <v>80</v>
      </c>
      <c r="B128" s="304" t="s">
        <v>81</v>
      </c>
      <c r="C128" s="95">
        <v>11</v>
      </c>
      <c r="D128" s="96" t="s">
        <v>11</v>
      </c>
      <c r="E128" s="97"/>
      <c r="F128" s="97"/>
      <c r="G128" s="97"/>
      <c r="H128" s="97"/>
      <c r="I128" s="97"/>
      <c r="J128" s="97"/>
      <c r="K128" s="97"/>
      <c r="L128" s="97"/>
      <c r="M128" s="97"/>
      <c r="N128" s="97"/>
      <c r="O128" s="97"/>
      <c r="P128" s="98"/>
      <c r="Q128" s="99">
        <f>IF(C128="","",SUM(E128:O128)-(P128))</f>
        <v>0</v>
      </c>
      <c r="R128" s="200" t="s">
        <v>18</v>
      </c>
      <c r="S128" s="327"/>
      <c r="T128" s="100">
        <f>SUM(E128:G128)</f>
        <v>0</v>
      </c>
    </row>
    <row r="129" spans="1:20" ht="17.100000000000001" customHeight="1" x14ac:dyDescent="0.3">
      <c r="A129" s="302"/>
      <c r="B129" s="305"/>
      <c r="C129" s="101">
        <v>10</v>
      </c>
      <c r="D129" s="96" t="s">
        <v>12</v>
      </c>
      <c r="E129" s="201"/>
      <c r="F129" s="201">
        <v>9</v>
      </c>
      <c r="G129" s="201"/>
      <c r="H129" s="201">
        <v>9</v>
      </c>
      <c r="I129" s="201">
        <v>9</v>
      </c>
      <c r="J129" s="201">
        <v>15</v>
      </c>
      <c r="K129" s="201">
        <v>6</v>
      </c>
      <c r="L129" s="201">
        <v>12</v>
      </c>
      <c r="M129" s="201">
        <v>9</v>
      </c>
      <c r="N129" s="201"/>
      <c r="O129" s="201"/>
      <c r="P129" s="202"/>
      <c r="Q129" s="102">
        <f>IF(C129="","",SUM(E129:O129)-(P129))</f>
        <v>69</v>
      </c>
      <c r="R129" s="103"/>
      <c r="S129" s="328"/>
      <c r="T129" s="104">
        <f>SUM(E129:G129)</f>
        <v>9</v>
      </c>
    </row>
    <row r="130" spans="1:20" ht="17.100000000000001" customHeight="1" x14ac:dyDescent="0.3">
      <c r="A130" s="302"/>
      <c r="B130" s="305"/>
      <c r="C130" s="101">
        <v>13</v>
      </c>
      <c r="D130" s="96" t="s">
        <v>13</v>
      </c>
      <c r="E130" s="201"/>
      <c r="F130" s="201">
        <v>9</v>
      </c>
      <c r="G130" s="201"/>
      <c r="H130" s="201">
        <v>9</v>
      </c>
      <c r="I130" s="201">
        <v>12</v>
      </c>
      <c r="J130" s="201">
        <v>15</v>
      </c>
      <c r="K130" s="201">
        <v>6</v>
      </c>
      <c r="L130" s="201">
        <v>12</v>
      </c>
      <c r="M130" s="201">
        <v>9</v>
      </c>
      <c r="N130" s="201"/>
      <c r="O130" s="201"/>
      <c r="P130" s="202"/>
      <c r="Q130" s="102">
        <f>IF(C130="","",SUM(E130:O130)-(P130))</f>
        <v>72</v>
      </c>
      <c r="R130" s="309">
        <f>SUM(Q128:Q131)+R129</f>
        <v>228</v>
      </c>
      <c r="S130" s="310"/>
      <c r="T130" s="104">
        <f>SUM(E130:G130)</f>
        <v>9</v>
      </c>
    </row>
    <row r="131" spans="1:20" ht="17.100000000000001" customHeight="1" x14ac:dyDescent="0.3">
      <c r="A131" s="302"/>
      <c r="B131" s="305"/>
      <c r="C131" s="101">
        <v>25</v>
      </c>
      <c r="D131" s="96" t="s">
        <v>14</v>
      </c>
      <c r="E131" s="105"/>
      <c r="F131" s="105">
        <v>12</v>
      </c>
      <c r="G131" s="105">
        <v>6</v>
      </c>
      <c r="H131" s="105">
        <v>6</v>
      </c>
      <c r="I131" s="105">
        <v>18</v>
      </c>
      <c r="J131" s="105">
        <v>12</v>
      </c>
      <c r="K131" s="105">
        <v>9</v>
      </c>
      <c r="L131" s="105">
        <v>12</v>
      </c>
      <c r="M131" s="105">
        <v>12</v>
      </c>
      <c r="N131" s="105"/>
      <c r="O131" s="105"/>
      <c r="P131" s="11"/>
      <c r="Q131" s="106">
        <f>IF(C131="","",SUM(E131:O131)-(P131))</f>
        <v>87</v>
      </c>
      <c r="R131" s="311"/>
      <c r="S131" s="312"/>
      <c r="T131" s="104">
        <f>SUM(E131:G131)</f>
        <v>18</v>
      </c>
    </row>
    <row r="132" spans="1:20" ht="17.100000000000001" customHeight="1" thickBot="1" x14ac:dyDescent="0.3">
      <c r="A132" s="303"/>
      <c r="B132" s="306"/>
      <c r="C132" s="315" t="s">
        <v>27</v>
      </c>
      <c r="D132" s="316"/>
      <c r="E132" s="108">
        <f t="shared" ref="E132:P132" si="25">SUM(E128:E131)</f>
        <v>0</v>
      </c>
      <c r="F132" s="108">
        <f t="shared" si="25"/>
        <v>30</v>
      </c>
      <c r="G132" s="108">
        <f t="shared" si="25"/>
        <v>6</v>
      </c>
      <c r="H132" s="108">
        <f t="shared" si="25"/>
        <v>24</v>
      </c>
      <c r="I132" s="108">
        <f t="shared" si="25"/>
        <v>39</v>
      </c>
      <c r="J132" s="108">
        <f t="shared" si="25"/>
        <v>42</v>
      </c>
      <c r="K132" s="108">
        <f t="shared" si="25"/>
        <v>21</v>
      </c>
      <c r="L132" s="108">
        <f t="shared" si="25"/>
        <v>36</v>
      </c>
      <c r="M132" s="108">
        <f t="shared" si="25"/>
        <v>30</v>
      </c>
      <c r="N132" s="108">
        <f t="shared" si="25"/>
        <v>0</v>
      </c>
      <c r="O132" s="108">
        <f t="shared" si="25"/>
        <v>0</v>
      </c>
      <c r="P132" s="108">
        <f t="shared" si="25"/>
        <v>0</v>
      </c>
      <c r="Q132" s="109"/>
      <c r="R132" s="313"/>
      <c r="S132" s="314"/>
      <c r="T132" s="110">
        <f>SUM(T128:T131)</f>
        <v>36</v>
      </c>
    </row>
  </sheetData>
  <sheetProtection sheet="1" objects="1" scenarios="1"/>
  <mergeCells count="131">
    <mergeCell ref="S128:S129"/>
    <mergeCell ref="S3:S4"/>
    <mergeCell ref="R5:S7"/>
    <mergeCell ref="S68:S69"/>
    <mergeCell ref="R70:S72"/>
    <mergeCell ref="C72:D72"/>
    <mergeCell ref="S118:S119"/>
    <mergeCell ref="R120:S122"/>
    <mergeCell ref="C122:D122"/>
    <mergeCell ref="S28:S29"/>
    <mergeCell ref="R30:S32"/>
    <mergeCell ref="C32:D32"/>
    <mergeCell ref="C12:D12"/>
    <mergeCell ref="S13:S14"/>
    <mergeCell ref="R15:S17"/>
    <mergeCell ref="C17:D17"/>
    <mergeCell ref="C117:D117"/>
    <mergeCell ref="C87:D87"/>
    <mergeCell ref="S113:S114"/>
    <mergeCell ref="R115:S117"/>
    <mergeCell ref="S33:S34"/>
    <mergeCell ref="R35:S37"/>
    <mergeCell ref="C37:D37"/>
    <mergeCell ref="S88:S89"/>
    <mergeCell ref="R90:S92"/>
    <mergeCell ref="C92:D92"/>
    <mergeCell ref="S63:S64"/>
    <mergeCell ref="R65:S67"/>
    <mergeCell ref="C67:D67"/>
    <mergeCell ref="S73:S74"/>
    <mergeCell ref="R75:S77"/>
    <mergeCell ref="C77:D77"/>
    <mergeCell ref="S78:S79"/>
    <mergeCell ref="R80:S82"/>
    <mergeCell ref="C82:D82"/>
    <mergeCell ref="S53:S54"/>
    <mergeCell ref="A3:A7"/>
    <mergeCell ref="B3:B7"/>
    <mergeCell ref="A43:A47"/>
    <mergeCell ref="B43:B47"/>
    <mergeCell ref="C7:D7"/>
    <mergeCell ref="A98:A102"/>
    <mergeCell ref="B98:B102"/>
    <mergeCell ref="S98:S99"/>
    <mergeCell ref="R100:S102"/>
    <mergeCell ref="C102:D102"/>
    <mergeCell ref="S48:S49"/>
    <mergeCell ref="R50:S52"/>
    <mergeCell ref="C52:D52"/>
    <mergeCell ref="A18:A22"/>
    <mergeCell ref="B18:B22"/>
    <mergeCell ref="S18:S19"/>
    <mergeCell ref="R20:S22"/>
    <mergeCell ref="S83:S84"/>
    <mergeCell ref="R85:S87"/>
    <mergeCell ref="S8:S9"/>
    <mergeCell ref="R10:S12"/>
    <mergeCell ref="S93:S94"/>
    <mergeCell ref="R95:S97"/>
    <mergeCell ref="C97:D97"/>
    <mergeCell ref="A13:A17"/>
    <mergeCell ref="B13:B17"/>
    <mergeCell ref="S58:S59"/>
    <mergeCell ref="R60:S62"/>
    <mergeCell ref="C62:D62"/>
    <mergeCell ref="C22:D22"/>
    <mergeCell ref="S38:S39"/>
    <mergeCell ref="R40:S42"/>
    <mergeCell ref="C42:D42"/>
    <mergeCell ref="R55:S57"/>
    <mergeCell ref="C57:D57"/>
    <mergeCell ref="A8:A12"/>
    <mergeCell ref="B8:B12"/>
    <mergeCell ref="A118:A122"/>
    <mergeCell ref="B118:B122"/>
    <mergeCell ref="A1:T1"/>
    <mergeCell ref="A78:A82"/>
    <mergeCell ref="A53:A57"/>
    <mergeCell ref="B78:B82"/>
    <mergeCell ref="A123:A127"/>
    <mergeCell ref="B123:B127"/>
    <mergeCell ref="B58:B62"/>
    <mergeCell ref="B53:B57"/>
    <mergeCell ref="A58:A62"/>
    <mergeCell ref="A33:A37"/>
    <mergeCell ref="A73:A77"/>
    <mergeCell ref="B73:B77"/>
    <mergeCell ref="A93:A97"/>
    <mergeCell ref="B93:B97"/>
    <mergeCell ref="A48:A52"/>
    <mergeCell ref="B48:B52"/>
    <mergeCell ref="A38:A42"/>
    <mergeCell ref="B38:B42"/>
    <mergeCell ref="B33:B37"/>
    <mergeCell ref="A113:A117"/>
    <mergeCell ref="A103:A107"/>
    <mergeCell ref="B103:B107"/>
    <mergeCell ref="S103:S104"/>
    <mergeCell ref="R105:S107"/>
    <mergeCell ref="C107:D107"/>
    <mergeCell ref="A68:A72"/>
    <mergeCell ref="B68:B72"/>
    <mergeCell ref="A128:A132"/>
    <mergeCell ref="B128:B132"/>
    <mergeCell ref="B113:B117"/>
    <mergeCell ref="A83:A87"/>
    <mergeCell ref="B83:B87"/>
    <mergeCell ref="A88:A92"/>
    <mergeCell ref="B88:B92"/>
    <mergeCell ref="A108:A112"/>
    <mergeCell ref="B108:B112"/>
    <mergeCell ref="S108:S109"/>
    <mergeCell ref="R110:S112"/>
    <mergeCell ref="C112:D112"/>
    <mergeCell ref="R130:S132"/>
    <mergeCell ref="C132:D132"/>
    <mergeCell ref="S123:S124"/>
    <mergeCell ref="R125:S127"/>
    <mergeCell ref="C127:D127"/>
    <mergeCell ref="A23:A27"/>
    <mergeCell ref="B23:B27"/>
    <mergeCell ref="S23:S24"/>
    <mergeCell ref="R25:S27"/>
    <mergeCell ref="C27:D27"/>
    <mergeCell ref="A63:A67"/>
    <mergeCell ref="B63:B67"/>
    <mergeCell ref="S43:S44"/>
    <mergeCell ref="R45:S47"/>
    <mergeCell ref="C47:D47"/>
    <mergeCell ref="A28:A32"/>
    <mergeCell ref="B28:B32"/>
  </mergeCells>
  <phoneticPr fontId="0" type="noConversion"/>
  <printOptions gridLines="1"/>
  <pageMargins left="0.51" right="0.16" top="0.44" bottom="0.28000000000000003" header="0.24" footer="0.16"/>
  <pageSetup paperSize="9" scale="84" orientation="portrait" verticalDpi="300" r:id="rId1"/>
  <headerFooter alignWithMargins="0"/>
  <rowBreaks count="1" manualBreakCount="1">
    <brk id="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Foglio4"/>
  <dimension ref="A1:U78"/>
  <sheetViews>
    <sheetView zoomScale="90" zoomScaleNormal="90" workbookViewId="0">
      <pane ySplit="1" topLeftCell="A2" activePane="bottomLeft" state="frozenSplit"/>
      <selection activeCell="AB5" sqref="AB5"/>
      <selection pane="bottomLeft" activeCell="W15" sqref="W15"/>
    </sheetView>
  </sheetViews>
  <sheetFormatPr defaultRowHeight="16.5" customHeight="1" x14ac:dyDescent="0.3"/>
  <cols>
    <col min="1" max="1" width="29.5546875" style="1" customWidth="1"/>
    <col min="2" max="2" width="7.6640625" style="1" customWidth="1"/>
    <col min="3" max="3" width="7.6640625" style="6" customWidth="1"/>
    <col min="4" max="4" width="7.6640625" style="3" customWidth="1"/>
    <col min="5" max="16" width="7.6640625" style="10" customWidth="1"/>
    <col min="17" max="17" width="7.6640625" style="1" customWidth="1"/>
    <col min="18" max="18" width="7.6640625" style="5" customWidth="1"/>
    <col min="19" max="19" width="7.6640625" style="4" customWidth="1"/>
    <col min="20" max="20" width="14.44140625" style="1" bestFit="1" customWidth="1"/>
    <col min="21" max="21" width="5.6640625" style="1" customWidth="1"/>
    <col min="22" max="255" width="9.109375" style="1"/>
    <col min="256" max="256" width="3.44140625" style="1" bestFit="1" customWidth="1"/>
    <col min="257" max="257" width="29.5546875" style="1" customWidth="1"/>
    <col min="258" max="275" width="7.6640625" style="1" customWidth="1"/>
    <col min="276" max="276" width="14.44140625" style="1" bestFit="1" customWidth="1"/>
    <col min="277" max="277" width="5.6640625" style="1" customWidth="1"/>
    <col min="278" max="511" width="9.109375" style="1"/>
    <col min="512" max="512" width="3.44140625" style="1" bestFit="1" customWidth="1"/>
    <col min="513" max="513" width="29.5546875" style="1" customWidth="1"/>
    <col min="514" max="531" width="7.6640625" style="1" customWidth="1"/>
    <col min="532" max="532" width="14.44140625" style="1" bestFit="1" customWidth="1"/>
    <col min="533" max="533" width="5.6640625" style="1" customWidth="1"/>
    <col min="534" max="767" width="9.109375" style="1"/>
    <col min="768" max="768" width="3.44140625" style="1" bestFit="1" customWidth="1"/>
    <col min="769" max="769" width="29.5546875" style="1" customWidth="1"/>
    <col min="770" max="787" width="7.6640625" style="1" customWidth="1"/>
    <col min="788" max="788" width="14.44140625" style="1" bestFit="1" customWidth="1"/>
    <col min="789" max="789" width="5.6640625" style="1" customWidth="1"/>
    <col min="790" max="1023" width="9.109375" style="1"/>
    <col min="1024" max="1024" width="3.44140625" style="1" bestFit="1" customWidth="1"/>
    <col min="1025" max="1025" width="29.5546875" style="1" customWidth="1"/>
    <col min="1026" max="1043" width="7.6640625" style="1" customWidth="1"/>
    <col min="1044" max="1044" width="14.44140625" style="1" bestFit="1" customWidth="1"/>
    <col min="1045" max="1045" width="5.6640625" style="1" customWidth="1"/>
    <col min="1046" max="1279" width="9.109375" style="1"/>
    <col min="1280" max="1280" width="3.44140625" style="1" bestFit="1" customWidth="1"/>
    <col min="1281" max="1281" width="29.5546875" style="1" customWidth="1"/>
    <col min="1282" max="1299" width="7.6640625" style="1" customWidth="1"/>
    <col min="1300" max="1300" width="14.44140625" style="1" bestFit="1" customWidth="1"/>
    <col min="1301" max="1301" width="5.6640625" style="1" customWidth="1"/>
    <col min="1302" max="1535" width="9.109375" style="1"/>
    <col min="1536" max="1536" width="3.44140625" style="1" bestFit="1" customWidth="1"/>
    <col min="1537" max="1537" width="29.5546875" style="1" customWidth="1"/>
    <col min="1538" max="1555" width="7.6640625" style="1" customWidth="1"/>
    <col min="1556" max="1556" width="14.44140625" style="1" bestFit="1" customWidth="1"/>
    <col min="1557" max="1557" width="5.6640625" style="1" customWidth="1"/>
    <col min="1558" max="1791" width="9.109375" style="1"/>
    <col min="1792" max="1792" width="3.44140625" style="1" bestFit="1" customWidth="1"/>
    <col min="1793" max="1793" width="29.5546875" style="1" customWidth="1"/>
    <col min="1794" max="1811" width="7.6640625" style="1" customWidth="1"/>
    <col min="1812" max="1812" width="14.44140625" style="1" bestFit="1" customWidth="1"/>
    <col min="1813" max="1813" width="5.6640625" style="1" customWidth="1"/>
    <col min="1814" max="2047" width="9.109375" style="1"/>
    <col min="2048" max="2048" width="3.44140625" style="1" bestFit="1" customWidth="1"/>
    <col min="2049" max="2049" width="29.5546875" style="1" customWidth="1"/>
    <col min="2050" max="2067" width="7.6640625" style="1" customWidth="1"/>
    <col min="2068" max="2068" width="14.44140625" style="1" bestFit="1" customWidth="1"/>
    <col min="2069" max="2069" width="5.6640625" style="1" customWidth="1"/>
    <col min="2070" max="2303" width="9.109375" style="1"/>
    <col min="2304" max="2304" width="3.44140625" style="1" bestFit="1" customWidth="1"/>
    <col min="2305" max="2305" width="29.5546875" style="1" customWidth="1"/>
    <col min="2306" max="2323" width="7.6640625" style="1" customWidth="1"/>
    <col min="2324" max="2324" width="14.44140625" style="1" bestFit="1" customWidth="1"/>
    <col min="2325" max="2325" width="5.6640625" style="1" customWidth="1"/>
    <col min="2326" max="2559" width="9.109375" style="1"/>
    <col min="2560" max="2560" width="3.44140625" style="1" bestFit="1" customWidth="1"/>
    <col min="2561" max="2561" width="29.5546875" style="1" customWidth="1"/>
    <col min="2562" max="2579" width="7.6640625" style="1" customWidth="1"/>
    <col min="2580" max="2580" width="14.44140625" style="1" bestFit="1" customWidth="1"/>
    <col min="2581" max="2581" width="5.6640625" style="1" customWidth="1"/>
    <col min="2582" max="2815" width="9.109375" style="1"/>
    <col min="2816" max="2816" width="3.44140625" style="1" bestFit="1" customWidth="1"/>
    <col min="2817" max="2817" width="29.5546875" style="1" customWidth="1"/>
    <col min="2818" max="2835" width="7.6640625" style="1" customWidth="1"/>
    <col min="2836" max="2836" width="14.44140625" style="1" bestFit="1" customWidth="1"/>
    <col min="2837" max="2837" width="5.6640625" style="1" customWidth="1"/>
    <col min="2838" max="3071" width="9.109375" style="1"/>
    <col min="3072" max="3072" width="3.44140625" style="1" bestFit="1" customWidth="1"/>
    <col min="3073" max="3073" width="29.5546875" style="1" customWidth="1"/>
    <col min="3074" max="3091" width="7.6640625" style="1" customWidth="1"/>
    <col min="3092" max="3092" width="14.44140625" style="1" bestFit="1" customWidth="1"/>
    <col min="3093" max="3093" width="5.6640625" style="1" customWidth="1"/>
    <col min="3094" max="3327" width="9.109375" style="1"/>
    <col min="3328" max="3328" width="3.44140625" style="1" bestFit="1" customWidth="1"/>
    <col min="3329" max="3329" width="29.5546875" style="1" customWidth="1"/>
    <col min="3330" max="3347" width="7.6640625" style="1" customWidth="1"/>
    <col min="3348" max="3348" width="14.44140625" style="1" bestFit="1" customWidth="1"/>
    <col min="3349" max="3349" width="5.6640625" style="1" customWidth="1"/>
    <col min="3350" max="3583" width="9.109375" style="1"/>
    <col min="3584" max="3584" width="3.44140625" style="1" bestFit="1" customWidth="1"/>
    <col min="3585" max="3585" width="29.5546875" style="1" customWidth="1"/>
    <col min="3586" max="3603" width="7.6640625" style="1" customWidth="1"/>
    <col min="3604" max="3604" width="14.44140625" style="1" bestFit="1" customWidth="1"/>
    <col min="3605" max="3605" width="5.6640625" style="1" customWidth="1"/>
    <col min="3606" max="3839" width="9.109375" style="1"/>
    <col min="3840" max="3840" width="3.44140625" style="1" bestFit="1" customWidth="1"/>
    <col min="3841" max="3841" width="29.5546875" style="1" customWidth="1"/>
    <col min="3842" max="3859" width="7.6640625" style="1" customWidth="1"/>
    <col min="3860" max="3860" width="14.44140625" style="1" bestFit="1" customWidth="1"/>
    <col min="3861" max="3861" width="5.6640625" style="1" customWidth="1"/>
    <col min="3862" max="4095" width="9.109375" style="1"/>
    <col min="4096" max="4096" width="3.44140625" style="1" bestFit="1" customWidth="1"/>
    <col min="4097" max="4097" width="29.5546875" style="1" customWidth="1"/>
    <col min="4098" max="4115" width="7.6640625" style="1" customWidth="1"/>
    <col min="4116" max="4116" width="14.44140625" style="1" bestFit="1" customWidth="1"/>
    <col min="4117" max="4117" width="5.6640625" style="1" customWidth="1"/>
    <col min="4118" max="4351" width="9.109375" style="1"/>
    <col min="4352" max="4352" width="3.44140625" style="1" bestFit="1" customWidth="1"/>
    <col min="4353" max="4353" width="29.5546875" style="1" customWidth="1"/>
    <col min="4354" max="4371" width="7.6640625" style="1" customWidth="1"/>
    <col min="4372" max="4372" width="14.44140625" style="1" bestFit="1" customWidth="1"/>
    <col min="4373" max="4373" width="5.6640625" style="1" customWidth="1"/>
    <col min="4374" max="4607" width="9.109375" style="1"/>
    <col min="4608" max="4608" width="3.44140625" style="1" bestFit="1" customWidth="1"/>
    <col min="4609" max="4609" width="29.5546875" style="1" customWidth="1"/>
    <col min="4610" max="4627" width="7.6640625" style="1" customWidth="1"/>
    <col min="4628" max="4628" width="14.44140625" style="1" bestFit="1" customWidth="1"/>
    <col min="4629" max="4629" width="5.6640625" style="1" customWidth="1"/>
    <col min="4630" max="4863" width="9.109375" style="1"/>
    <col min="4864" max="4864" width="3.44140625" style="1" bestFit="1" customWidth="1"/>
    <col min="4865" max="4865" width="29.5546875" style="1" customWidth="1"/>
    <col min="4866" max="4883" width="7.6640625" style="1" customWidth="1"/>
    <col min="4884" max="4884" width="14.44140625" style="1" bestFit="1" customWidth="1"/>
    <col min="4885" max="4885" width="5.6640625" style="1" customWidth="1"/>
    <col min="4886" max="5119" width="9.109375" style="1"/>
    <col min="5120" max="5120" width="3.44140625" style="1" bestFit="1" customWidth="1"/>
    <col min="5121" max="5121" width="29.5546875" style="1" customWidth="1"/>
    <col min="5122" max="5139" width="7.6640625" style="1" customWidth="1"/>
    <col min="5140" max="5140" width="14.44140625" style="1" bestFit="1" customWidth="1"/>
    <col min="5141" max="5141" width="5.6640625" style="1" customWidth="1"/>
    <col min="5142" max="5375" width="9.109375" style="1"/>
    <col min="5376" max="5376" width="3.44140625" style="1" bestFit="1" customWidth="1"/>
    <col min="5377" max="5377" width="29.5546875" style="1" customWidth="1"/>
    <col min="5378" max="5395" width="7.6640625" style="1" customWidth="1"/>
    <col min="5396" max="5396" width="14.44140625" style="1" bestFit="1" customWidth="1"/>
    <col min="5397" max="5397" width="5.6640625" style="1" customWidth="1"/>
    <col min="5398" max="5631" width="9.109375" style="1"/>
    <col min="5632" max="5632" width="3.44140625" style="1" bestFit="1" customWidth="1"/>
    <col min="5633" max="5633" width="29.5546875" style="1" customWidth="1"/>
    <col min="5634" max="5651" width="7.6640625" style="1" customWidth="1"/>
    <col min="5652" max="5652" width="14.44140625" style="1" bestFit="1" customWidth="1"/>
    <col min="5653" max="5653" width="5.6640625" style="1" customWidth="1"/>
    <col min="5654" max="5887" width="9.109375" style="1"/>
    <col min="5888" max="5888" width="3.44140625" style="1" bestFit="1" customWidth="1"/>
    <col min="5889" max="5889" width="29.5546875" style="1" customWidth="1"/>
    <col min="5890" max="5907" width="7.6640625" style="1" customWidth="1"/>
    <col min="5908" max="5908" width="14.44140625" style="1" bestFit="1" customWidth="1"/>
    <col min="5909" max="5909" width="5.6640625" style="1" customWidth="1"/>
    <col min="5910" max="6143" width="9.109375" style="1"/>
    <col min="6144" max="6144" width="3.44140625" style="1" bestFit="1" customWidth="1"/>
    <col min="6145" max="6145" width="29.5546875" style="1" customWidth="1"/>
    <col min="6146" max="6163" width="7.6640625" style="1" customWidth="1"/>
    <col min="6164" max="6164" width="14.44140625" style="1" bestFit="1" customWidth="1"/>
    <col min="6165" max="6165" width="5.6640625" style="1" customWidth="1"/>
    <col min="6166" max="6399" width="9.109375" style="1"/>
    <col min="6400" max="6400" width="3.44140625" style="1" bestFit="1" customWidth="1"/>
    <col min="6401" max="6401" width="29.5546875" style="1" customWidth="1"/>
    <col min="6402" max="6419" width="7.6640625" style="1" customWidth="1"/>
    <col min="6420" max="6420" width="14.44140625" style="1" bestFit="1" customWidth="1"/>
    <col min="6421" max="6421" width="5.6640625" style="1" customWidth="1"/>
    <col min="6422" max="6655" width="9.109375" style="1"/>
    <col min="6656" max="6656" width="3.44140625" style="1" bestFit="1" customWidth="1"/>
    <col min="6657" max="6657" width="29.5546875" style="1" customWidth="1"/>
    <col min="6658" max="6675" width="7.6640625" style="1" customWidth="1"/>
    <col min="6676" max="6676" width="14.44140625" style="1" bestFit="1" customWidth="1"/>
    <col min="6677" max="6677" width="5.6640625" style="1" customWidth="1"/>
    <col min="6678" max="6911" width="9.109375" style="1"/>
    <col min="6912" max="6912" width="3.44140625" style="1" bestFit="1" customWidth="1"/>
    <col min="6913" max="6913" width="29.5546875" style="1" customWidth="1"/>
    <col min="6914" max="6931" width="7.6640625" style="1" customWidth="1"/>
    <col min="6932" max="6932" width="14.44140625" style="1" bestFit="1" customWidth="1"/>
    <col min="6933" max="6933" width="5.6640625" style="1" customWidth="1"/>
    <col min="6934" max="7167" width="9.109375" style="1"/>
    <col min="7168" max="7168" width="3.44140625" style="1" bestFit="1" customWidth="1"/>
    <col min="7169" max="7169" width="29.5546875" style="1" customWidth="1"/>
    <col min="7170" max="7187" width="7.6640625" style="1" customWidth="1"/>
    <col min="7188" max="7188" width="14.44140625" style="1" bestFit="1" customWidth="1"/>
    <col min="7189" max="7189" width="5.6640625" style="1" customWidth="1"/>
    <col min="7190" max="7423" width="9.109375" style="1"/>
    <col min="7424" max="7424" width="3.44140625" style="1" bestFit="1" customWidth="1"/>
    <col min="7425" max="7425" width="29.5546875" style="1" customWidth="1"/>
    <col min="7426" max="7443" width="7.6640625" style="1" customWidth="1"/>
    <col min="7444" max="7444" width="14.44140625" style="1" bestFit="1" customWidth="1"/>
    <col min="7445" max="7445" width="5.6640625" style="1" customWidth="1"/>
    <col min="7446" max="7679" width="9.109375" style="1"/>
    <col min="7680" max="7680" width="3.44140625" style="1" bestFit="1" customWidth="1"/>
    <col min="7681" max="7681" width="29.5546875" style="1" customWidth="1"/>
    <col min="7682" max="7699" width="7.6640625" style="1" customWidth="1"/>
    <col min="7700" max="7700" width="14.44140625" style="1" bestFit="1" customWidth="1"/>
    <col min="7701" max="7701" width="5.6640625" style="1" customWidth="1"/>
    <col min="7702" max="7935" width="9.109375" style="1"/>
    <col min="7936" max="7936" width="3.44140625" style="1" bestFit="1" customWidth="1"/>
    <col min="7937" max="7937" width="29.5546875" style="1" customWidth="1"/>
    <col min="7938" max="7955" width="7.6640625" style="1" customWidth="1"/>
    <col min="7956" max="7956" width="14.44140625" style="1" bestFit="1" customWidth="1"/>
    <col min="7957" max="7957" width="5.6640625" style="1" customWidth="1"/>
    <col min="7958" max="8191" width="9.109375" style="1"/>
    <col min="8192" max="8192" width="3.44140625" style="1" bestFit="1" customWidth="1"/>
    <col min="8193" max="8193" width="29.5546875" style="1" customWidth="1"/>
    <col min="8194" max="8211" width="7.6640625" style="1" customWidth="1"/>
    <col min="8212" max="8212" width="14.44140625" style="1" bestFit="1" customWidth="1"/>
    <col min="8213" max="8213" width="5.6640625" style="1" customWidth="1"/>
    <col min="8214" max="8447" width="9.109375" style="1"/>
    <col min="8448" max="8448" width="3.44140625" style="1" bestFit="1" customWidth="1"/>
    <col min="8449" max="8449" width="29.5546875" style="1" customWidth="1"/>
    <col min="8450" max="8467" width="7.6640625" style="1" customWidth="1"/>
    <col min="8468" max="8468" width="14.44140625" style="1" bestFit="1" customWidth="1"/>
    <col min="8469" max="8469" width="5.6640625" style="1" customWidth="1"/>
    <col min="8470" max="8703" width="9.109375" style="1"/>
    <col min="8704" max="8704" width="3.44140625" style="1" bestFit="1" customWidth="1"/>
    <col min="8705" max="8705" width="29.5546875" style="1" customWidth="1"/>
    <col min="8706" max="8723" width="7.6640625" style="1" customWidth="1"/>
    <col min="8724" max="8724" width="14.44140625" style="1" bestFit="1" customWidth="1"/>
    <col min="8725" max="8725" width="5.6640625" style="1" customWidth="1"/>
    <col min="8726" max="8959" width="9.109375" style="1"/>
    <col min="8960" max="8960" width="3.44140625" style="1" bestFit="1" customWidth="1"/>
    <col min="8961" max="8961" width="29.5546875" style="1" customWidth="1"/>
    <col min="8962" max="8979" width="7.6640625" style="1" customWidth="1"/>
    <col min="8980" max="8980" width="14.44140625" style="1" bestFit="1" customWidth="1"/>
    <col min="8981" max="8981" width="5.6640625" style="1" customWidth="1"/>
    <col min="8982" max="9215" width="9.109375" style="1"/>
    <col min="9216" max="9216" width="3.44140625" style="1" bestFit="1" customWidth="1"/>
    <col min="9217" max="9217" width="29.5546875" style="1" customWidth="1"/>
    <col min="9218" max="9235" width="7.6640625" style="1" customWidth="1"/>
    <col min="9236" max="9236" width="14.44140625" style="1" bestFit="1" customWidth="1"/>
    <col min="9237" max="9237" width="5.6640625" style="1" customWidth="1"/>
    <col min="9238" max="9471" width="9.109375" style="1"/>
    <col min="9472" max="9472" width="3.44140625" style="1" bestFit="1" customWidth="1"/>
    <col min="9473" max="9473" width="29.5546875" style="1" customWidth="1"/>
    <col min="9474" max="9491" width="7.6640625" style="1" customWidth="1"/>
    <col min="9492" max="9492" width="14.44140625" style="1" bestFit="1" customWidth="1"/>
    <col min="9493" max="9493" width="5.6640625" style="1" customWidth="1"/>
    <col min="9494" max="9727" width="9.109375" style="1"/>
    <col min="9728" max="9728" width="3.44140625" style="1" bestFit="1" customWidth="1"/>
    <col min="9729" max="9729" width="29.5546875" style="1" customWidth="1"/>
    <col min="9730" max="9747" width="7.6640625" style="1" customWidth="1"/>
    <col min="9748" max="9748" width="14.44140625" style="1" bestFit="1" customWidth="1"/>
    <col min="9749" max="9749" width="5.6640625" style="1" customWidth="1"/>
    <col min="9750" max="9983" width="9.109375" style="1"/>
    <col min="9984" max="9984" width="3.44140625" style="1" bestFit="1" customWidth="1"/>
    <col min="9985" max="9985" width="29.5546875" style="1" customWidth="1"/>
    <col min="9986" max="10003" width="7.6640625" style="1" customWidth="1"/>
    <col min="10004" max="10004" width="14.44140625" style="1" bestFit="1" customWidth="1"/>
    <col min="10005" max="10005" width="5.6640625" style="1" customWidth="1"/>
    <col min="10006" max="10239" width="9.109375" style="1"/>
    <col min="10240" max="10240" width="3.44140625" style="1" bestFit="1" customWidth="1"/>
    <col min="10241" max="10241" width="29.5546875" style="1" customWidth="1"/>
    <col min="10242" max="10259" width="7.6640625" style="1" customWidth="1"/>
    <col min="10260" max="10260" width="14.44140625" style="1" bestFit="1" customWidth="1"/>
    <col min="10261" max="10261" width="5.6640625" style="1" customWidth="1"/>
    <col min="10262" max="10495" width="9.109375" style="1"/>
    <col min="10496" max="10496" width="3.44140625" style="1" bestFit="1" customWidth="1"/>
    <col min="10497" max="10497" width="29.5546875" style="1" customWidth="1"/>
    <col min="10498" max="10515" width="7.6640625" style="1" customWidth="1"/>
    <col min="10516" max="10516" width="14.44140625" style="1" bestFit="1" customWidth="1"/>
    <col min="10517" max="10517" width="5.6640625" style="1" customWidth="1"/>
    <col min="10518" max="10751" width="9.109375" style="1"/>
    <col min="10752" max="10752" width="3.44140625" style="1" bestFit="1" customWidth="1"/>
    <col min="10753" max="10753" width="29.5546875" style="1" customWidth="1"/>
    <col min="10754" max="10771" width="7.6640625" style="1" customWidth="1"/>
    <col min="10772" max="10772" width="14.44140625" style="1" bestFit="1" customWidth="1"/>
    <col min="10773" max="10773" width="5.6640625" style="1" customWidth="1"/>
    <col min="10774" max="11007" width="9.109375" style="1"/>
    <col min="11008" max="11008" width="3.44140625" style="1" bestFit="1" customWidth="1"/>
    <col min="11009" max="11009" width="29.5546875" style="1" customWidth="1"/>
    <col min="11010" max="11027" width="7.6640625" style="1" customWidth="1"/>
    <col min="11028" max="11028" width="14.44140625" style="1" bestFit="1" customWidth="1"/>
    <col min="11029" max="11029" width="5.6640625" style="1" customWidth="1"/>
    <col min="11030" max="11263" width="9.109375" style="1"/>
    <col min="11264" max="11264" width="3.44140625" style="1" bestFit="1" customWidth="1"/>
    <col min="11265" max="11265" width="29.5546875" style="1" customWidth="1"/>
    <col min="11266" max="11283" width="7.6640625" style="1" customWidth="1"/>
    <col min="11284" max="11284" width="14.44140625" style="1" bestFit="1" customWidth="1"/>
    <col min="11285" max="11285" width="5.6640625" style="1" customWidth="1"/>
    <col min="11286" max="11519" width="9.109375" style="1"/>
    <col min="11520" max="11520" width="3.44140625" style="1" bestFit="1" customWidth="1"/>
    <col min="11521" max="11521" width="29.5546875" style="1" customWidth="1"/>
    <col min="11522" max="11539" width="7.6640625" style="1" customWidth="1"/>
    <col min="11540" max="11540" width="14.44140625" style="1" bestFit="1" customWidth="1"/>
    <col min="11541" max="11541" width="5.6640625" style="1" customWidth="1"/>
    <col min="11542" max="11775" width="9.109375" style="1"/>
    <col min="11776" max="11776" width="3.44140625" style="1" bestFit="1" customWidth="1"/>
    <col min="11777" max="11777" width="29.5546875" style="1" customWidth="1"/>
    <col min="11778" max="11795" width="7.6640625" style="1" customWidth="1"/>
    <col min="11796" max="11796" width="14.44140625" style="1" bestFit="1" customWidth="1"/>
    <col min="11797" max="11797" width="5.6640625" style="1" customWidth="1"/>
    <col min="11798" max="12031" width="9.109375" style="1"/>
    <col min="12032" max="12032" width="3.44140625" style="1" bestFit="1" customWidth="1"/>
    <col min="12033" max="12033" width="29.5546875" style="1" customWidth="1"/>
    <col min="12034" max="12051" width="7.6640625" style="1" customWidth="1"/>
    <col min="12052" max="12052" width="14.44140625" style="1" bestFit="1" customWidth="1"/>
    <col min="12053" max="12053" width="5.6640625" style="1" customWidth="1"/>
    <col min="12054" max="12287" width="9.109375" style="1"/>
    <col min="12288" max="12288" width="3.44140625" style="1" bestFit="1" customWidth="1"/>
    <col min="12289" max="12289" width="29.5546875" style="1" customWidth="1"/>
    <col min="12290" max="12307" width="7.6640625" style="1" customWidth="1"/>
    <col min="12308" max="12308" width="14.44140625" style="1" bestFit="1" customWidth="1"/>
    <col min="12309" max="12309" width="5.6640625" style="1" customWidth="1"/>
    <col min="12310" max="12543" width="9.109375" style="1"/>
    <col min="12544" max="12544" width="3.44140625" style="1" bestFit="1" customWidth="1"/>
    <col min="12545" max="12545" width="29.5546875" style="1" customWidth="1"/>
    <col min="12546" max="12563" width="7.6640625" style="1" customWidth="1"/>
    <col min="12564" max="12564" width="14.44140625" style="1" bestFit="1" customWidth="1"/>
    <col min="12565" max="12565" width="5.6640625" style="1" customWidth="1"/>
    <col min="12566" max="12799" width="9.109375" style="1"/>
    <col min="12800" max="12800" width="3.44140625" style="1" bestFit="1" customWidth="1"/>
    <col min="12801" max="12801" width="29.5546875" style="1" customWidth="1"/>
    <col min="12802" max="12819" width="7.6640625" style="1" customWidth="1"/>
    <col min="12820" max="12820" width="14.44140625" style="1" bestFit="1" customWidth="1"/>
    <col min="12821" max="12821" width="5.6640625" style="1" customWidth="1"/>
    <col min="12822" max="13055" width="9.109375" style="1"/>
    <col min="13056" max="13056" width="3.44140625" style="1" bestFit="1" customWidth="1"/>
    <col min="13057" max="13057" width="29.5546875" style="1" customWidth="1"/>
    <col min="13058" max="13075" width="7.6640625" style="1" customWidth="1"/>
    <col min="13076" max="13076" width="14.44140625" style="1" bestFit="1" customWidth="1"/>
    <col min="13077" max="13077" width="5.6640625" style="1" customWidth="1"/>
    <col min="13078" max="13311" width="9.109375" style="1"/>
    <col min="13312" max="13312" width="3.44140625" style="1" bestFit="1" customWidth="1"/>
    <col min="13313" max="13313" width="29.5546875" style="1" customWidth="1"/>
    <col min="13314" max="13331" width="7.6640625" style="1" customWidth="1"/>
    <col min="13332" max="13332" width="14.44140625" style="1" bestFit="1" customWidth="1"/>
    <col min="13333" max="13333" width="5.6640625" style="1" customWidth="1"/>
    <col min="13334" max="13567" width="9.109375" style="1"/>
    <col min="13568" max="13568" width="3.44140625" style="1" bestFit="1" customWidth="1"/>
    <col min="13569" max="13569" width="29.5546875" style="1" customWidth="1"/>
    <col min="13570" max="13587" width="7.6640625" style="1" customWidth="1"/>
    <col min="13588" max="13588" width="14.44140625" style="1" bestFit="1" customWidth="1"/>
    <col min="13589" max="13589" width="5.6640625" style="1" customWidth="1"/>
    <col min="13590" max="13823" width="9.109375" style="1"/>
    <col min="13824" max="13824" width="3.44140625" style="1" bestFit="1" customWidth="1"/>
    <col min="13825" max="13825" width="29.5546875" style="1" customWidth="1"/>
    <col min="13826" max="13843" width="7.6640625" style="1" customWidth="1"/>
    <col min="13844" max="13844" width="14.44140625" style="1" bestFit="1" customWidth="1"/>
    <col min="13845" max="13845" width="5.6640625" style="1" customWidth="1"/>
    <col min="13846" max="14079" width="9.109375" style="1"/>
    <col min="14080" max="14080" width="3.44140625" style="1" bestFit="1" customWidth="1"/>
    <col min="14081" max="14081" width="29.5546875" style="1" customWidth="1"/>
    <col min="14082" max="14099" width="7.6640625" style="1" customWidth="1"/>
    <col min="14100" max="14100" width="14.44140625" style="1" bestFit="1" customWidth="1"/>
    <col min="14101" max="14101" width="5.6640625" style="1" customWidth="1"/>
    <col min="14102" max="14335" width="9.109375" style="1"/>
    <col min="14336" max="14336" width="3.44140625" style="1" bestFit="1" customWidth="1"/>
    <col min="14337" max="14337" width="29.5546875" style="1" customWidth="1"/>
    <col min="14338" max="14355" width="7.6640625" style="1" customWidth="1"/>
    <col min="14356" max="14356" width="14.44140625" style="1" bestFit="1" customWidth="1"/>
    <col min="14357" max="14357" width="5.6640625" style="1" customWidth="1"/>
    <col min="14358" max="14591" width="9.109375" style="1"/>
    <col min="14592" max="14592" width="3.44140625" style="1" bestFit="1" customWidth="1"/>
    <col min="14593" max="14593" width="29.5546875" style="1" customWidth="1"/>
    <col min="14594" max="14611" width="7.6640625" style="1" customWidth="1"/>
    <col min="14612" max="14612" width="14.44140625" style="1" bestFit="1" customWidth="1"/>
    <col min="14613" max="14613" width="5.6640625" style="1" customWidth="1"/>
    <col min="14614" max="14847" width="9.109375" style="1"/>
    <col min="14848" max="14848" width="3.44140625" style="1" bestFit="1" customWidth="1"/>
    <col min="14849" max="14849" width="29.5546875" style="1" customWidth="1"/>
    <col min="14850" max="14867" width="7.6640625" style="1" customWidth="1"/>
    <col min="14868" max="14868" width="14.44140625" style="1" bestFit="1" customWidth="1"/>
    <col min="14869" max="14869" width="5.6640625" style="1" customWidth="1"/>
    <col min="14870" max="15103" width="9.109375" style="1"/>
    <col min="15104" max="15104" width="3.44140625" style="1" bestFit="1" customWidth="1"/>
    <col min="15105" max="15105" width="29.5546875" style="1" customWidth="1"/>
    <col min="15106" max="15123" width="7.6640625" style="1" customWidth="1"/>
    <col min="15124" max="15124" width="14.44140625" style="1" bestFit="1" customWidth="1"/>
    <col min="15125" max="15125" width="5.6640625" style="1" customWidth="1"/>
    <col min="15126" max="15359" width="9.109375" style="1"/>
    <col min="15360" max="15360" width="3.44140625" style="1" bestFit="1" customWidth="1"/>
    <col min="15361" max="15361" width="29.5546875" style="1" customWidth="1"/>
    <col min="15362" max="15379" width="7.6640625" style="1" customWidth="1"/>
    <col min="15380" max="15380" width="14.44140625" style="1" bestFit="1" customWidth="1"/>
    <col min="15381" max="15381" width="5.6640625" style="1" customWidth="1"/>
    <col min="15382" max="15615" width="9.109375" style="1"/>
    <col min="15616" max="15616" width="3.44140625" style="1" bestFit="1" customWidth="1"/>
    <col min="15617" max="15617" width="29.5546875" style="1" customWidth="1"/>
    <col min="15618" max="15635" width="7.6640625" style="1" customWidth="1"/>
    <col min="15636" max="15636" width="14.44140625" style="1" bestFit="1" customWidth="1"/>
    <col min="15637" max="15637" width="5.6640625" style="1" customWidth="1"/>
    <col min="15638" max="15871" width="9.109375" style="1"/>
    <col min="15872" max="15872" width="3.44140625" style="1" bestFit="1" customWidth="1"/>
    <col min="15873" max="15873" width="29.5546875" style="1" customWidth="1"/>
    <col min="15874" max="15891" width="7.6640625" style="1" customWidth="1"/>
    <col min="15892" max="15892" width="14.44140625" style="1" bestFit="1" customWidth="1"/>
    <col min="15893" max="15893" width="5.6640625" style="1" customWidth="1"/>
    <col min="15894" max="16127" width="9.109375" style="1"/>
    <col min="16128" max="16128" width="3.44140625" style="1" bestFit="1" customWidth="1"/>
    <col min="16129" max="16129" width="29.5546875" style="1" customWidth="1"/>
    <col min="16130" max="16147" width="7.6640625" style="1" customWidth="1"/>
    <col min="16148" max="16148" width="14.44140625" style="1" bestFit="1" customWidth="1"/>
    <col min="16149" max="16149" width="5.6640625" style="1" customWidth="1"/>
    <col min="16150" max="16384" width="9.109375" style="1"/>
  </cols>
  <sheetData>
    <row r="1" spans="1:21" ht="22.2" x14ac:dyDescent="0.35">
      <c r="A1" s="317" t="s">
        <v>37</v>
      </c>
      <c r="B1" s="317"/>
      <c r="C1" s="317"/>
      <c r="D1" s="317"/>
      <c r="E1" s="317"/>
      <c r="F1" s="317"/>
      <c r="G1" s="317"/>
      <c r="H1" s="317"/>
      <c r="I1" s="317"/>
      <c r="J1" s="317"/>
      <c r="K1" s="317"/>
      <c r="L1" s="317"/>
      <c r="M1" s="317"/>
      <c r="N1" s="317"/>
      <c r="O1" s="317"/>
      <c r="P1" s="317"/>
      <c r="Q1" s="317"/>
      <c r="R1" s="317"/>
      <c r="S1" s="317"/>
      <c r="T1" s="317"/>
      <c r="U1" s="317"/>
    </row>
    <row r="2" spans="1:21" s="94" customFormat="1" ht="17.100000000000001" customHeight="1" thickBot="1" x14ac:dyDescent="0.35">
      <c r="A2" s="173" t="s">
        <v>34</v>
      </c>
      <c r="B2" s="174" t="s">
        <v>26</v>
      </c>
      <c r="C2" s="175" t="s">
        <v>0</v>
      </c>
      <c r="D2" s="175" t="s">
        <v>1</v>
      </c>
      <c r="E2" s="176" t="s">
        <v>2</v>
      </c>
      <c r="F2" s="176" t="s">
        <v>3</v>
      </c>
      <c r="G2" s="176" t="s">
        <v>4</v>
      </c>
      <c r="H2" s="176" t="s">
        <v>20</v>
      </c>
      <c r="I2" s="176" t="s">
        <v>5</v>
      </c>
      <c r="J2" s="176" t="s">
        <v>6</v>
      </c>
      <c r="K2" s="176" t="s">
        <v>7</v>
      </c>
      <c r="L2" s="176" t="s">
        <v>8</v>
      </c>
      <c r="M2" s="176" t="s">
        <v>19</v>
      </c>
      <c r="N2" s="176" t="s">
        <v>21</v>
      </c>
      <c r="O2" s="176" t="s">
        <v>17</v>
      </c>
      <c r="P2" s="176" t="s">
        <v>9</v>
      </c>
      <c r="Q2" s="176" t="s">
        <v>15</v>
      </c>
      <c r="R2" s="176" t="s">
        <v>16</v>
      </c>
      <c r="S2" s="177" t="s">
        <v>10</v>
      </c>
      <c r="T2" s="178" t="s">
        <v>28</v>
      </c>
      <c r="U2" s="179"/>
    </row>
    <row r="3" spans="1:21" ht="16.5" customHeight="1" x14ac:dyDescent="0.3">
      <c r="A3" s="318" t="s">
        <v>82</v>
      </c>
      <c r="B3" s="320" t="s">
        <v>83</v>
      </c>
      <c r="C3" s="180">
        <v>42</v>
      </c>
      <c r="D3" s="181" t="s">
        <v>22</v>
      </c>
      <c r="E3" s="97">
        <v>25</v>
      </c>
      <c r="F3" s="97">
        <v>12</v>
      </c>
      <c r="G3" s="97">
        <v>8</v>
      </c>
      <c r="H3" s="97">
        <v>6</v>
      </c>
      <c r="I3" s="97">
        <v>12</v>
      </c>
      <c r="J3" s="97">
        <v>12</v>
      </c>
      <c r="K3" s="97">
        <v>10</v>
      </c>
      <c r="L3" s="97">
        <v>9</v>
      </c>
      <c r="M3" s="97">
        <v>9</v>
      </c>
      <c r="N3" s="97">
        <v>13</v>
      </c>
      <c r="O3" s="97">
        <v>6</v>
      </c>
      <c r="P3" s="182"/>
      <c r="Q3" s="183">
        <f t="shared" ref="Q3:Q8" si="0">IF(C3="","",SUM(E3:O3)-(P3))</f>
        <v>122</v>
      </c>
      <c r="R3" s="322">
        <f>IF(C3="",0,(SUM(Q3+Q4)))</f>
        <v>238</v>
      </c>
      <c r="S3" s="325">
        <v>1</v>
      </c>
      <c r="T3" s="184">
        <f t="shared" ref="T3:T8" si="1">SUM(E3:G3)</f>
        <v>45</v>
      </c>
      <c r="U3" s="185" t="s">
        <v>29</v>
      </c>
    </row>
    <row r="4" spans="1:21" ht="16.5" customHeight="1" thickBot="1" x14ac:dyDescent="0.35">
      <c r="A4" s="319"/>
      <c r="B4" s="321"/>
      <c r="C4" s="186">
        <v>41</v>
      </c>
      <c r="D4" s="187" t="s">
        <v>23</v>
      </c>
      <c r="E4" s="108">
        <v>21</v>
      </c>
      <c r="F4" s="108">
        <v>11</v>
      </c>
      <c r="G4" s="108">
        <v>7</v>
      </c>
      <c r="H4" s="108">
        <v>7</v>
      </c>
      <c r="I4" s="108">
        <v>12</v>
      </c>
      <c r="J4" s="108">
        <v>15</v>
      </c>
      <c r="K4" s="108">
        <v>9</v>
      </c>
      <c r="L4" s="108">
        <v>9</v>
      </c>
      <c r="M4" s="108">
        <v>9</v>
      </c>
      <c r="N4" s="108">
        <v>13</v>
      </c>
      <c r="O4" s="108">
        <v>3</v>
      </c>
      <c r="P4" s="188"/>
      <c r="Q4" s="189">
        <f t="shared" si="0"/>
        <v>116</v>
      </c>
      <c r="R4" s="323"/>
      <c r="S4" s="326"/>
      <c r="T4" s="190">
        <f t="shared" si="1"/>
        <v>39</v>
      </c>
      <c r="U4" s="191">
        <f>SUM(T3:T4)</f>
        <v>84</v>
      </c>
    </row>
    <row r="5" spans="1:21" ht="16.5" customHeight="1" x14ac:dyDescent="0.3">
      <c r="A5" s="318" t="s">
        <v>82</v>
      </c>
      <c r="B5" s="320" t="s">
        <v>83</v>
      </c>
      <c r="C5" s="180">
        <v>117</v>
      </c>
      <c r="D5" s="181" t="s">
        <v>22</v>
      </c>
      <c r="E5" s="97">
        <v>24</v>
      </c>
      <c r="F5" s="97">
        <v>13</v>
      </c>
      <c r="G5" s="97">
        <v>8</v>
      </c>
      <c r="H5" s="97">
        <v>6</v>
      </c>
      <c r="I5" s="97">
        <v>10</v>
      </c>
      <c r="J5" s="97">
        <v>14</v>
      </c>
      <c r="K5" s="97">
        <v>9</v>
      </c>
      <c r="L5" s="97">
        <v>9</v>
      </c>
      <c r="M5" s="97">
        <v>9</v>
      </c>
      <c r="N5" s="97">
        <v>12</v>
      </c>
      <c r="O5" s="97">
        <v>3</v>
      </c>
      <c r="P5" s="182"/>
      <c r="Q5" s="183">
        <f t="shared" si="0"/>
        <v>117</v>
      </c>
      <c r="R5" s="322">
        <f>IF(C5="",0,(SUM(Q5+Q6)))</f>
        <v>229</v>
      </c>
      <c r="S5" s="334"/>
      <c r="T5" s="184">
        <f t="shared" si="1"/>
        <v>45</v>
      </c>
      <c r="U5" s="185" t="s">
        <v>29</v>
      </c>
    </row>
    <row r="6" spans="1:21" ht="16.5" customHeight="1" thickBot="1" x14ac:dyDescent="0.35">
      <c r="A6" s="319"/>
      <c r="B6" s="321"/>
      <c r="C6" s="186">
        <v>47</v>
      </c>
      <c r="D6" s="187" t="s">
        <v>23</v>
      </c>
      <c r="E6" s="108">
        <v>23</v>
      </c>
      <c r="F6" s="108">
        <v>10</v>
      </c>
      <c r="G6" s="108">
        <v>6</v>
      </c>
      <c r="H6" s="108">
        <v>6</v>
      </c>
      <c r="I6" s="108">
        <v>12</v>
      </c>
      <c r="J6" s="108">
        <v>13</v>
      </c>
      <c r="K6" s="108">
        <v>9</v>
      </c>
      <c r="L6" s="108">
        <v>9</v>
      </c>
      <c r="M6" s="108">
        <v>9</v>
      </c>
      <c r="N6" s="108">
        <v>12</v>
      </c>
      <c r="O6" s="108">
        <v>3</v>
      </c>
      <c r="P6" s="188"/>
      <c r="Q6" s="189">
        <f t="shared" si="0"/>
        <v>112</v>
      </c>
      <c r="R6" s="323"/>
      <c r="S6" s="335"/>
      <c r="T6" s="190">
        <f t="shared" si="1"/>
        <v>39</v>
      </c>
      <c r="U6" s="191">
        <f>SUM(T5:T6)</f>
        <v>84</v>
      </c>
    </row>
    <row r="7" spans="1:21" ht="16.5" customHeight="1" x14ac:dyDescent="0.3">
      <c r="A7" s="318" t="s">
        <v>82</v>
      </c>
      <c r="B7" s="320" t="s">
        <v>83</v>
      </c>
      <c r="C7" s="180">
        <v>103</v>
      </c>
      <c r="D7" s="181" t="s">
        <v>22</v>
      </c>
      <c r="E7" s="97">
        <v>19</v>
      </c>
      <c r="F7" s="97">
        <v>13</v>
      </c>
      <c r="G7" s="97">
        <v>8</v>
      </c>
      <c r="H7" s="97">
        <v>8</v>
      </c>
      <c r="I7" s="97">
        <v>11</v>
      </c>
      <c r="J7" s="97">
        <v>12</v>
      </c>
      <c r="K7" s="97">
        <v>9</v>
      </c>
      <c r="L7" s="97">
        <v>9</v>
      </c>
      <c r="M7" s="97">
        <v>9</v>
      </c>
      <c r="N7" s="97">
        <v>12</v>
      </c>
      <c r="O7" s="97">
        <v>3</v>
      </c>
      <c r="P7" s="182"/>
      <c r="Q7" s="183">
        <f t="shared" si="0"/>
        <v>113</v>
      </c>
      <c r="R7" s="322">
        <f>IF(C7="",0,(SUM(Q7+Q8)))</f>
        <v>223</v>
      </c>
      <c r="S7" s="334"/>
      <c r="T7" s="184">
        <f t="shared" si="1"/>
        <v>40</v>
      </c>
      <c r="U7" s="185" t="s">
        <v>29</v>
      </c>
    </row>
    <row r="8" spans="1:21" ht="16.5" customHeight="1" thickBot="1" x14ac:dyDescent="0.35">
      <c r="A8" s="319"/>
      <c r="B8" s="321"/>
      <c r="C8" s="186">
        <v>129</v>
      </c>
      <c r="D8" s="187" t="s">
        <v>23</v>
      </c>
      <c r="E8" s="108">
        <v>18</v>
      </c>
      <c r="F8" s="108">
        <v>11</v>
      </c>
      <c r="G8" s="108">
        <v>7</v>
      </c>
      <c r="H8" s="108">
        <v>7</v>
      </c>
      <c r="I8" s="108">
        <v>12</v>
      </c>
      <c r="J8" s="108">
        <v>13</v>
      </c>
      <c r="K8" s="108">
        <v>9</v>
      </c>
      <c r="L8" s="108">
        <v>9</v>
      </c>
      <c r="M8" s="108">
        <v>9</v>
      </c>
      <c r="N8" s="108">
        <v>12</v>
      </c>
      <c r="O8" s="108">
        <v>3</v>
      </c>
      <c r="P8" s="188"/>
      <c r="Q8" s="189">
        <f t="shared" si="0"/>
        <v>110</v>
      </c>
      <c r="R8" s="323"/>
      <c r="S8" s="335"/>
      <c r="T8" s="190">
        <f t="shared" si="1"/>
        <v>36</v>
      </c>
      <c r="U8" s="191">
        <f>SUM(T7:T8)</f>
        <v>76</v>
      </c>
    </row>
    <row r="9" spans="1:21" ht="16.5" customHeight="1" x14ac:dyDescent="0.3">
      <c r="A9" s="318" t="s">
        <v>103</v>
      </c>
      <c r="B9" s="320" t="s">
        <v>165</v>
      </c>
      <c r="C9" s="180">
        <v>82</v>
      </c>
      <c r="D9" s="181" t="s">
        <v>22</v>
      </c>
      <c r="E9" s="97">
        <v>19</v>
      </c>
      <c r="F9" s="97">
        <v>10</v>
      </c>
      <c r="G9" s="97">
        <v>8</v>
      </c>
      <c r="H9" s="97">
        <v>8</v>
      </c>
      <c r="I9" s="97">
        <v>10</v>
      </c>
      <c r="J9" s="97">
        <v>13</v>
      </c>
      <c r="K9" s="97">
        <v>10</v>
      </c>
      <c r="L9" s="97">
        <v>9</v>
      </c>
      <c r="M9" s="97">
        <v>10</v>
      </c>
      <c r="N9" s="97">
        <v>8</v>
      </c>
      <c r="O9" s="97">
        <v>3</v>
      </c>
      <c r="P9" s="182"/>
      <c r="Q9" s="183">
        <f t="shared" ref="Q9:Q42" si="2">IF(C9="","",SUM(E9:O9)-(P9))</f>
        <v>108</v>
      </c>
      <c r="R9" s="322">
        <f>IF(C9="",0,(SUM(Q9+Q10)))</f>
        <v>220</v>
      </c>
      <c r="S9" s="325">
        <v>2</v>
      </c>
      <c r="T9" s="184">
        <f t="shared" ref="T9:T42" si="3">SUM(E9:G9)</f>
        <v>37</v>
      </c>
      <c r="U9" s="185" t="s">
        <v>29</v>
      </c>
    </row>
    <row r="10" spans="1:21" ht="16.5" customHeight="1" thickBot="1" x14ac:dyDescent="0.35">
      <c r="A10" s="319"/>
      <c r="B10" s="321"/>
      <c r="C10" s="186">
        <v>31</v>
      </c>
      <c r="D10" s="187" t="s">
        <v>23</v>
      </c>
      <c r="E10" s="108">
        <v>22</v>
      </c>
      <c r="F10" s="108">
        <v>9</v>
      </c>
      <c r="G10" s="108">
        <v>8</v>
      </c>
      <c r="H10" s="108">
        <v>8</v>
      </c>
      <c r="I10" s="108">
        <v>12</v>
      </c>
      <c r="J10" s="108">
        <v>13</v>
      </c>
      <c r="K10" s="108">
        <v>9</v>
      </c>
      <c r="L10" s="108">
        <v>10</v>
      </c>
      <c r="M10" s="108">
        <v>9</v>
      </c>
      <c r="N10" s="108">
        <v>9</v>
      </c>
      <c r="O10" s="108">
        <v>3</v>
      </c>
      <c r="P10" s="188"/>
      <c r="Q10" s="189">
        <f t="shared" si="2"/>
        <v>112</v>
      </c>
      <c r="R10" s="323"/>
      <c r="S10" s="326"/>
      <c r="T10" s="190">
        <f t="shared" si="3"/>
        <v>39</v>
      </c>
      <c r="U10" s="191">
        <f>SUM(T9:T10)</f>
        <v>76</v>
      </c>
    </row>
    <row r="11" spans="1:21" ht="16.5" customHeight="1" x14ac:dyDescent="0.3">
      <c r="A11" s="318" t="s">
        <v>137</v>
      </c>
      <c r="B11" s="320" t="s">
        <v>70</v>
      </c>
      <c r="C11" s="180">
        <v>55</v>
      </c>
      <c r="D11" s="181" t="s">
        <v>22</v>
      </c>
      <c r="E11" s="97">
        <v>20</v>
      </c>
      <c r="F11" s="97">
        <v>11</v>
      </c>
      <c r="G11" s="97">
        <v>6</v>
      </c>
      <c r="H11" s="97">
        <v>7</v>
      </c>
      <c r="I11" s="97">
        <v>10</v>
      </c>
      <c r="J11" s="97">
        <v>11</v>
      </c>
      <c r="K11" s="97">
        <v>9</v>
      </c>
      <c r="L11" s="97">
        <v>9</v>
      </c>
      <c r="M11" s="97">
        <v>9</v>
      </c>
      <c r="N11" s="97">
        <v>12</v>
      </c>
      <c r="O11" s="97">
        <v>3</v>
      </c>
      <c r="P11" s="182"/>
      <c r="Q11" s="183">
        <f>IF(C11="","",SUM(E11:O11)-(P11))</f>
        <v>107</v>
      </c>
      <c r="R11" s="322">
        <f>IF(C11="",0,(SUM(Q11+Q12)))</f>
        <v>219</v>
      </c>
      <c r="S11" s="325">
        <v>3</v>
      </c>
      <c r="T11" s="184">
        <f>SUM(E11:G11)</f>
        <v>37</v>
      </c>
      <c r="U11" s="185" t="s">
        <v>29</v>
      </c>
    </row>
    <row r="12" spans="1:21" ht="16.5" customHeight="1" thickBot="1" x14ac:dyDescent="0.35">
      <c r="A12" s="319"/>
      <c r="B12" s="321"/>
      <c r="C12" s="186">
        <v>30</v>
      </c>
      <c r="D12" s="187" t="s">
        <v>23</v>
      </c>
      <c r="E12" s="108">
        <v>19</v>
      </c>
      <c r="F12" s="108">
        <v>13</v>
      </c>
      <c r="G12" s="108">
        <v>6</v>
      </c>
      <c r="H12" s="108">
        <v>8</v>
      </c>
      <c r="I12" s="108">
        <v>11</v>
      </c>
      <c r="J12" s="108">
        <v>11</v>
      </c>
      <c r="K12" s="108">
        <v>9</v>
      </c>
      <c r="L12" s="108">
        <v>10</v>
      </c>
      <c r="M12" s="108">
        <v>9</v>
      </c>
      <c r="N12" s="108">
        <v>13</v>
      </c>
      <c r="O12" s="108">
        <v>3</v>
      </c>
      <c r="P12" s="188"/>
      <c r="Q12" s="189">
        <f>IF(C12="","",SUM(E12:O12)-(P12))</f>
        <v>112</v>
      </c>
      <c r="R12" s="323"/>
      <c r="S12" s="326"/>
      <c r="T12" s="190">
        <f>SUM(E12:G12)</f>
        <v>38</v>
      </c>
      <c r="U12" s="191">
        <f>SUM(T11:T12)</f>
        <v>75</v>
      </c>
    </row>
    <row r="13" spans="1:21" ht="16.5" customHeight="1" x14ac:dyDescent="0.3">
      <c r="A13" s="318" t="s">
        <v>89</v>
      </c>
      <c r="B13" s="320" t="s">
        <v>90</v>
      </c>
      <c r="C13" s="180">
        <v>73</v>
      </c>
      <c r="D13" s="181" t="s">
        <v>22</v>
      </c>
      <c r="E13" s="97">
        <v>22</v>
      </c>
      <c r="F13" s="97">
        <v>9</v>
      </c>
      <c r="G13" s="97">
        <v>8</v>
      </c>
      <c r="H13" s="97">
        <v>6</v>
      </c>
      <c r="I13" s="97">
        <v>10</v>
      </c>
      <c r="J13" s="97">
        <v>12</v>
      </c>
      <c r="K13" s="97">
        <v>9</v>
      </c>
      <c r="L13" s="97">
        <v>9</v>
      </c>
      <c r="M13" s="97">
        <v>10</v>
      </c>
      <c r="N13" s="97">
        <v>10</v>
      </c>
      <c r="O13" s="97">
        <v>3</v>
      </c>
      <c r="P13" s="182"/>
      <c r="Q13" s="183">
        <f>IF(C13="","",SUM(E13:O13)-(P13))</f>
        <v>108</v>
      </c>
      <c r="R13" s="322">
        <f>IF(C13="",0,(SUM(Q13+Q14)))</f>
        <v>214</v>
      </c>
      <c r="S13" s="337"/>
      <c r="T13" s="184">
        <f>SUM(E13:G13)</f>
        <v>39</v>
      </c>
      <c r="U13" s="185" t="s">
        <v>29</v>
      </c>
    </row>
    <row r="14" spans="1:21" ht="16.5" customHeight="1" thickBot="1" x14ac:dyDescent="0.35">
      <c r="A14" s="319"/>
      <c r="B14" s="321"/>
      <c r="C14" s="186">
        <v>117</v>
      </c>
      <c r="D14" s="187" t="s">
        <v>23</v>
      </c>
      <c r="E14" s="108">
        <v>18</v>
      </c>
      <c r="F14" s="108">
        <v>9</v>
      </c>
      <c r="G14" s="108">
        <v>7</v>
      </c>
      <c r="H14" s="108">
        <v>6</v>
      </c>
      <c r="I14" s="108">
        <v>12</v>
      </c>
      <c r="J14" s="108">
        <v>12</v>
      </c>
      <c r="K14" s="108">
        <v>9</v>
      </c>
      <c r="L14" s="108">
        <v>10</v>
      </c>
      <c r="M14" s="108">
        <v>9</v>
      </c>
      <c r="N14" s="108">
        <v>11</v>
      </c>
      <c r="O14" s="108">
        <v>3</v>
      </c>
      <c r="P14" s="188"/>
      <c r="Q14" s="189">
        <f>IF(C14="","",SUM(E14:O14)-(P14))</f>
        <v>106</v>
      </c>
      <c r="R14" s="323"/>
      <c r="S14" s="338"/>
      <c r="T14" s="190">
        <f>SUM(E14:G14)</f>
        <v>34</v>
      </c>
      <c r="U14" s="191">
        <f>SUM(T13:T14)</f>
        <v>73</v>
      </c>
    </row>
    <row r="15" spans="1:21" ht="16.5" customHeight="1" x14ac:dyDescent="0.3">
      <c r="A15" s="318" t="s">
        <v>103</v>
      </c>
      <c r="B15" s="320" t="s">
        <v>165</v>
      </c>
      <c r="C15" s="180">
        <v>161</v>
      </c>
      <c r="D15" s="181" t="s">
        <v>22</v>
      </c>
      <c r="E15" s="97">
        <v>18</v>
      </c>
      <c r="F15" s="97">
        <v>10</v>
      </c>
      <c r="G15" s="97">
        <v>7</v>
      </c>
      <c r="H15" s="97">
        <v>8</v>
      </c>
      <c r="I15" s="97">
        <v>13</v>
      </c>
      <c r="J15" s="97">
        <v>11</v>
      </c>
      <c r="K15" s="97">
        <v>9</v>
      </c>
      <c r="L15" s="97">
        <v>9</v>
      </c>
      <c r="M15" s="97">
        <v>9</v>
      </c>
      <c r="N15" s="97">
        <v>8</v>
      </c>
      <c r="O15" s="97">
        <v>3</v>
      </c>
      <c r="P15" s="182"/>
      <c r="Q15" s="183">
        <f t="shared" si="2"/>
        <v>105</v>
      </c>
      <c r="R15" s="322">
        <f>IF(C15="",0,(SUM(Q15+Q16)))</f>
        <v>213</v>
      </c>
      <c r="S15" s="325"/>
      <c r="T15" s="184">
        <f t="shared" si="3"/>
        <v>35</v>
      </c>
      <c r="U15" s="185" t="s">
        <v>29</v>
      </c>
    </row>
    <row r="16" spans="1:21" ht="16.5" customHeight="1" thickBot="1" x14ac:dyDescent="0.35">
      <c r="A16" s="319"/>
      <c r="B16" s="321"/>
      <c r="C16" s="186">
        <v>12</v>
      </c>
      <c r="D16" s="187" t="s">
        <v>23</v>
      </c>
      <c r="E16" s="108">
        <v>21</v>
      </c>
      <c r="F16" s="108">
        <v>10</v>
      </c>
      <c r="G16" s="108">
        <v>6</v>
      </c>
      <c r="H16" s="108">
        <v>9</v>
      </c>
      <c r="I16" s="108">
        <v>11</v>
      </c>
      <c r="J16" s="108">
        <v>13</v>
      </c>
      <c r="K16" s="108">
        <v>9</v>
      </c>
      <c r="L16" s="108">
        <v>9</v>
      </c>
      <c r="M16" s="108">
        <v>10</v>
      </c>
      <c r="N16" s="108">
        <v>7</v>
      </c>
      <c r="O16" s="108">
        <v>3</v>
      </c>
      <c r="P16" s="188"/>
      <c r="Q16" s="189">
        <f t="shared" si="2"/>
        <v>108</v>
      </c>
      <c r="R16" s="323"/>
      <c r="S16" s="326"/>
      <c r="T16" s="190">
        <f t="shared" si="3"/>
        <v>37</v>
      </c>
      <c r="U16" s="191">
        <f>SUM(T15:T16)</f>
        <v>72</v>
      </c>
    </row>
    <row r="17" spans="1:21" ht="17.25" customHeight="1" x14ac:dyDescent="0.3">
      <c r="A17" s="318" t="s">
        <v>184</v>
      </c>
      <c r="B17" s="320" t="s">
        <v>186</v>
      </c>
      <c r="C17" s="180">
        <v>8</v>
      </c>
      <c r="D17" s="181" t="s">
        <v>22</v>
      </c>
      <c r="E17" s="97">
        <v>17</v>
      </c>
      <c r="F17" s="97">
        <v>10</v>
      </c>
      <c r="G17" s="97">
        <v>8</v>
      </c>
      <c r="H17" s="97">
        <v>6</v>
      </c>
      <c r="I17" s="97">
        <v>12</v>
      </c>
      <c r="J17" s="97">
        <v>12</v>
      </c>
      <c r="K17" s="97">
        <v>9</v>
      </c>
      <c r="L17" s="97">
        <v>9</v>
      </c>
      <c r="M17" s="97">
        <v>9</v>
      </c>
      <c r="N17" s="97">
        <v>12</v>
      </c>
      <c r="O17" s="97">
        <v>3</v>
      </c>
      <c r="P17" s="182"/>
      <c r="Q17" s="183">
        <f t="shared" ref="Q17:Q18" si="4">IF(C17="","",SUM(E17:O17)-(P17))</f>
        <v>107</v>
      </c>
      <c r="R17" s="322">
        <f>IF(C17="",0,(SUM(Q17+Q18)))</f>
        <v>209</v>
      </c>
      <c r="S17" s="334"/>
      <c r="T17" s="184">
        <f t="shared" ref="T17:T18" si="5">SUM(E17:G17)</f>
        <v>35</v>
      </c>
      <c r="U17" s="185" t="s">
        <v>29</v>
      </c>
    </row>
    <row r="18" spans="1:21" ht="17.25" customHeight="1" thickBot="1" x14ac:dyDescent="0.35">
      <c r="A18" s="319"/>
      <c r="B18" s="321"/>
      <c r="C18" s="186">
        <v>44</v>
      </c>
      <c r="D18" s="187" t="s">
        <v>23</v>
      </c>
      <c r="E18" s="108">
        <v>15</v>
      </c>
      <c r="F18" s="108">
        <v>10</v>
      </c>
      <c r="G18" s="108">
        <v>8</v>
      </c>
      <c r="H18" s="108">
        <v>6</v>
      </c>
      <c r="I18" s="108">
        <v>10</v>
      </c>
      <c r="J18" s="108">
        <v>12</v>
      </c>
      <c r="K18" s="108">
        <v>9</v>
      </c>
      <c r="L18" s="108">
        <v>10</v>
      </c>
      <c r="M18" s="108">
        <v>9</v>
      </c>
      <c r="N18" s="108">
        <v>10</v>
      </c>
      <c r="O18" s="108">
        <v>3</v>
      </c>
      <c r="P18" s="188"/>
      <c r="Q18" s="189">
        <f t="shared" si="4"/>
        <v>102</v>
      </c>
      <c r="R18" s="323"/>
      <c r="S18" s="335"/>
      <c r="T18" s="190">
        <f t="shared" si="5"/>
        <v>33</v>
      </c>
      <c r="U18" s="191">
        <f>SUM(T17:T18)</f>
        <v>68</v>
      </c>
    </row>
    <row r="19" spans="1:21" ht="16.5" customHeight="1" x14ac:dyDescent="0.3">
      <c r="A19" s="318" t="s">
        <v>84</v>
      </c>
      <c r="B19" s="320" t="s">
        <v>85</v>
      </c>
      <c r="C19" s="180">
        <v>7</v>
      </c>
      <c r="D19" s="181" t="s">
        <v>22</v>
      </c>
      <c r="E19" s="97">
        <v>18</v>
      </c>
      <c r="F19" s="97">
        <v>11</v>
      </c>
      <c r="G19" s="97">
        <v>6</v>
      </c>
      <c r="H19" s="97">
        <v>7</v>
      </c>
      <c r="I19" s="97">
        <v>11</v>
      </c>
      <c r="J19" s="97">
        <v>12</v>
      </c>
      <c r="K19" s="97">
        <v>9</v>
      </c>
      <c r="L19" s="97">
        <v>9</v>
      </c>
      <c r="M19" s="97">
        <v>9</v>
      </c>
      <c r="N19" s="97">
        <v>9</v>
      </c>
      <c r="O19" s="97">
        <v>3</v>
      </c>
      <c r="P19" s="182"/>
      <c r="Q19" s="183">
        <f>IF(C19="","",SUM(E19:O19)-(P19))</f>
        <v>104</v>
      </c>
      <c r="R19" s="322">
        <f>IF(C19="",0,(SUM(Q19+Q20)))</f>
        <v>206</v>
      </c>
      <c r="S19" s="334"/>
      <c r="T19" s="184">
        <f>SUM(E19:G19)</f>
        <v>35</v>
      </c>
      <c r="U19" s="185" t="s">
        <v>29</v>
      </c>
    </row>
    <row r="20" spans="1:21" ht="16.5" customHeight="1" thickBot="1" x14ac:dyDescent="0.35">
      <c r="A20" s="319"/>
      <c r="B20" s="336"/>
      <c r="C20" s="186">
        <v>40</v>
      </c>
      <c r="D20" s="187" t="s">
        <v>23</v>
      </c>
      <c r="E20" s="108">
        <v>19</v>
      </c>
      <c r="F20" s="108">
        <v>9</v>
      </c>
      <c r="G20" s="108">
        <v>6</v>
      </c>
      <c r="H20" s="108">
        <v>7</v>
      </c>
      <c r="I20" s="108">
        <v>11</v>
      </c>
      <c r="J20" s="108">
        <v>12</v>
      </c>
      <c r="K20" s="108">
        <v>8</v>
      </c>
      <c r="L20" s="108">
        <v>9</v>
      </c>
      <c r="M20" s="108">
        <v>9</v>
      </c>
      <c r="N20" s="108">
        <v>9</v>
      </c>
      <c r="O20" s="108">
        <v>3</v>
      </c>
      <c r="P20" s="188"/>
      <c r="Q20" s="189">
        <f>IF(C20="","",SUM(E20:O20)-(P20))</f>
        <v>102</v>
      </c>
      <c r="R20" s="323"/>
      <c r="S20" s="335"/>
      <c r="T20" s="190">
        <f>SUM(E20:G20)</f>
        <v>34</v>
      </c>
      <c r="U20" s="191">
        <f>SUM(T19:T20)</f>
        <v>69</v>
      </c>
    </row>
    <row r="21" spans="1:21" ht="16.5" customHeight="1" x14ac:dyDescent="0.3">
      <c r="A21" s="318" t="s">
        <v>184</v>
      </c>
      <c r="B21" s="320" t="s">
        <v>186</v>
      </c>
      <c r="C21" s="180">
        <v>51</v>
      </c>
      <c r="D21" s="181" t="s">
        <v>22</v>
      </c>
      <c r="E21" s="97">
        <v>15</v>
      </c>
      <c r="F21" s="97">
        <v>12</v>
      </c>
      <c r="G21" s="97">
        <v>7</v>
      </c>
      <c r="H21" s="97">
        <v>7</v>
      </c>
      <c r="I21" s="97">
        <v>11</v>
      </c>
      <c r="J21" s="97">
        <v>12</v>
      </c>
      <c r="K21" s="97">
        <v>9</v>
      </c>
      <c r="L21" s="97">
        <v>10</v>
      </c>
      <c r="M21" s="97">
        <v>9</v>
      </c>
      <c r="N21" s="97">
        <v>9</v>
      </c>
      <c r="O21" s="97">
        <v>3</v>
      </c>
      <c r="P21" s="182"/>
      <c r="Q21" s="183">
        <f t="shared" ref="Q21:Q34" si="6">IF(C21="","",SUM(E21:O21)-(P21))</f>
        <v>104</v>
      </c>
      <c r="R21" s="322">
        <f>IF(C21="",0,(SUM(Q21+Q22)))</f>
        <v>206</v>
      </c>
      <c r="S21" s="334"/>
      <c r="T21" s="184">
        <f t="shared" ref="T21:T34" si="7">SUM(E21:G21)</f>
        <v>34</v>
      </c>
      <c r="U21" s="185" t="s">
        <v>29</v>
      </c>
    </row>
    <row r="22" spans="1:21" ht="16.5" customHeight="1" thickBot="1" x14ac:dyDescent="0.35">
      <c r="A22" s="319"/>
      <c r="B22" s="336"/>
      <c r="C22" s="186">
        <v>60</v>
      </c>
      <c r="D22" s="187" t="s">
        <v>23</v>
      </c>
      <c r="E22" s="108">
        <v>14</v>
      </c>
      <c r="F22" s="108">
        <v>9</v>
      </c>
      <c r="G22" s="108">
        <v>7</v>
      </c>
      <c r="H22" s="108">
        <v>8</v>
      </c>
      <c r="I22" s="108">
        <v>10</v>
      </c>
      <c r="J22" s="108">
        <v>11</v>
      </c>
      <c r="K22" s="108">
        <v>9</v>
      </c>
      <c r="L22" s="108">
        <v>10</v>
      </c>
      <c r="M22" s="108">
        <v>9</v>
      </c>
      <c r="N22" s="108">
        <v>12</v>
      </c>
      <c r="O22" s="108">
        <v>3</v>
      </c>
      <c r="P22" s="188"/>
      <c r="Q22" s="189">
        <f t="shared" si="6"/>
        <v>102</v>
      </c>
      <c r="R22" s="323"/>
      <c r="S22" s="335"/>
      <c r="T22" s="190">
        <f t="shared" si="7"/>
        <v>30</v>
      </c>
      <c r="U22" s="191">
        <f>SUM(T21:T22)</f>
        <v>64</v>
      </c>
    </row>
    <row r="23" spans="1:21" ht="17.25" customHeight="1" x14ac:dyDescent="0.3">
      <c r="A23" s="318" t="s">
        <v>184</v>
      </c>
      <c r="B23" s="320" t="s">
        <v>186</v>
      </c>
      <c r="C23" s="180">
        <v>21</v>
      </c>
      <c r="D23" s="181" t="s">
        <v>22</v>
      </c>
      <c r="E23" s="97">
        <v>14</v>
      </c>
      <c r="F23" s="97">
        <v>10</v>
      </c>
      <c r="G23" s="97">
        <v>8</v>
      </c>
      <c r="H23" s="97">
        <v>7</v>
      </c>
      <c r="I23" s="97">
        <v>12</v>
      </c>
      <c r="J23" s="97">
        <v>12</v>
      </c>
      <c r="K23" s="97">
        <v>9</v>
      </c>
      <c r="L23" s="97">
        <v>9</v>
      </c>
      <c r="M23" s="97">
        <v>9</v>
      </c>
      <c r="N23" s="97">
        <v>10</v>
      </c>
      <c r="O23" s="97">
        <v>3</v>
      </c>
      <c r="P23" s="182"/>
      <c r="Q23" s="183">
        <f t="shared" si="6"/>
        <v>103</v>
      </c>
      <c r="R23" s="322">
        <f>IF(C23="",0,(SUM(Q23+Q24)))</f>
        <v>206</v>
      </c>
      <c r="S23" s="334"/>
      <c r="T23" s="184">
        <f t="shared" si="7"/>
        <v>32</v>
      </c>
      <c r="U23" s="185" t="s">
        <v>29</v>
      </c>
    </row>
    <row r="24" spans="1:21" ht="17.25" customHeight="1" thickBot="1" x14ac:dyDescent="0.35">
      <c r="A24" s="319"/>
      <c r="B24" s="336"/>
      <c r="C24" s="186">
        <v>132</v>
      </c>
      <c r="D24" s="187" t="s">
        <v>23</v>
      </c>
      <c r="E24" s="108">
        <v>13</v>
      </c>
      <c r="F24" s="108">
        <v>11</v>
      </c>
      <c r="G24" s="108">
        <v>7</v>
      </c>
      <c r="H24" s="108">
        <v>7</v>
      </c>
      <c r="I24" s="108">
        <v>12</v>
      </c>
      <c r="J24" s="108">
        <v>12</v>
      </c>
      <c r="K24" s="108">
        <v>9</v>
      </c>
      <c r="L24" s="108">
        <v>10</v>
      </c>
      <c r="M24" s="108">
        <v>9</v>
      </c>
      <c r="N24" s="108">
        <v>10</v>
      </c>
      <c r="O24" s="108">
        <v>3</v>
      </c>
      <c r="P24" s="188"/>
      <c r="Q24" s="189">
        <f t="shared" si="6"/>
        <v>103</v>
      </c>
      <c r="R24" s="323"/>
      <c r="S24" s="335"/>
      <c r="T24" s="190">
        <f t="shared" si="7"/>
        <v>31</v>
      </c>
      <c r="U24" s="191">
        <f>SUM(T23:T24)</f>
        <v>63</v>
      </c>
    </row>
    <row r="25" spans="1:21" ht="16.5" customHeight="1" x14ac:dyDescent="0.3">
      <c r="A25" s="318" t="s">
        <v>192</v>
      </c>
      <c r="B25" s="320" t="s">
        <v>193</v>
      </c>
      <c r="C25" s="180">
        <v>6</v>
      </c>
      <c r="D25" s="181" t="s">
        <v>22</v>
      </c>
      <c r="E25" s="97">
        <v>18</v>
      </c>
      <c r="F25" s="97">
        <v>11</v>
      </c>
      <c r="G25" s="97">
        <v>8</v>
      </c>
      <c r="H25" s="97">
        <v>6</v>
      </c>
      <c r="I25" s="97">
        <v>11</v>
      </c>
      <c r="J25" s="97">
        <v>10</v>
      </c>
      <c r="K25" s="97">
        <v>9</v>
      </c>
      <c r="L25" s="97">
        <v>9</v>
      </c>
      <c r="M25" s="97">
        <v>9</v>
      </c>
      <c r="N25" s="97">
        <v>10</v>
      </c>
      <c r="O25" s="97">
        <v>3</v>
      </c>
      <c r="P25" s="182"/>
      <c r="Q25" s="183">
        <f t="shared" si="6"/>
        <v>104</v>
      </c>
      <c r="R25" s="322">
        <f>IF(C25="",0,(SUM(Q25+Q26)))</f>
        <v>205</v>
      </c>
      <c r="S25" s="334"/>
      <c r="T25" s="184">
        <f t="shared" si="7"/>
        <v>37</v>
      </c>
      <c r="U25" s="185" t="s">
        <v>29</v>
      </c>
    </row>
    <row r="26" spans="1:21" ht="16.5" customHeight="1" thickBot="1" x14ac:dyDescent="0.35">
      <c r="A26" s="319"/>
      <c r="B26" s="321"/>
      <c r="C26" s="186">
        <v>89</v>
      </c>
      <c r="D26" s="187" t="s">
        <v>23</v>
      </c>
      <c r="E26" s="108">
        <v>17</v>
      </c>
      <c r="F26" s="108">
        <v>11</v>
      </c>
      <c r="G26" s="108">
        <v>7</v>
      </c>
      <c r="H26" s="108">
        <v>7</v>
      </c>
      <c r="I26" s="108">
        <v>10</v>
      </c>
      <c r="J26" s="108">
        <v>11</v>
      </c>
      <c r="K26" s="108">
        <v>9</v>
      </c>
      <c r="L26" s="108">
        <v>8</v>
      </c>
      <c r="M26" s="108">
        <v>9</v>
      </c>
      <c r="N26" s="108">
        <v>9</v>
      </c>
      <c r="O26" s="108">
        <v>3</v>
      </c>
      <c r="P26" s="188"/>
      <c r="Q26" s="189">
        <f t="shared" si="6"/>
        <v>101</v>
      </c>
      <c r="R26" s="323"/>
      <c r="S26" s="335"/>
      <c r="T26" s="190">
        <f t="shared" si="7"/>
        <v>35</v>
      </c>
      <c r="U26" s="191">
        <f>SUM(T25:T26)</f>
        <v>72</v>
      </c>
    </row>
    <row r="27" spans="1:21" ht="16.5" customHeight="1" x14ac:dyDescent="0.3">
      <c r="A27" s="318" t="s">
        <v>84</v>
      </c>
      <c r="B27" s="320" t="s">
        <v>85</v>
      </c>
      <c r="C27" s="180">
        <v>26</v>
      </c>
      <c r="D27" s="181" t="s">
        <v>22</v>
      </c>
      <c r="E27" s="97">
        <v>19</v>
      </c>
      <c r="F27" s="97">
        <v>10</v>
      </c>
      <c r="G27" s="97">
        <v>6</v>
      </c>
      <c r="H27" s="97">
        <v>6</v>
      </c>
      <c r="I27" s="97">
        <v>9</v>
      </c>
      <c r="J27" s="97">
        <v>11</v>
      </c>
      <c r="K27" s="97">
        <v>9</v>
      </c>
      <c r="L27" s="97">
        <v>9</v>
      </c>
      <c r="M27" s="97">
        <v>10</v>
      </c>
      <c r="N27" s="97">
        <v>9</v>
      </c>
      <c r="O27" s="97">
        <v>3</v>
      </c>
      <c r="P27" s="182"/>
      <c r="Q27" s="183">
        <f>IF(C27="","",SUM(E27:O27)-(P27))</f>
        <v>101</v>
      </c>
      <c r="R27" s="322">
        <f>IF(C27="",0,(SUM(Q27+Q28)))</f>
        <v>203</v>
      </c>
      <c r="S27" s="334"/>
      <c r="T27" s="184">
        <f>SUM(E27:G27)</f>
        <v>35</v>
      </c>
      <c r="U27" s="185" t="s">
        <v>29</v>
      </c>
    </row>
    <row r="28" spans="1:21" ht="16.5" customHeight="1" thickBot="1" x14ac:dyDescent="0.35">
      <c r="A28" s="319"/>
      <c r="B28" s="336"/>
      <c r="C28" s="186">
        <v>11</v>
      </c>
      <c r="D28" s="187" t="s">
        <v>23</v>
      </c>
      <c r="E28" s="108">
        <v>17</v>
      </c>
      <c r="F28" s="108">
        <v>9</v>
      </c>
      <c r="G28" s="108">
        <v>6</v>
      </c>
      <c r="H28" s="108">
        <v>6</v>
      </c>
      <c r="I28" s="108">
        <v>12</v>
      </c>
      <c r="J28" s="108">
        <v>12</v>
      </c>
      <c r="K28" s="108">
        <v>9</v>
      </c>
      <c r="L28" s="108">
        <v>9</v>
      </c>
      <c r="M28" s="108">
        <v>9</v>
      </c>
      <c r="N28" s="108">
        <v>10</v>
      </c>
      <c r="O28" s="108">
        <v>3</v>
      </c>
      <c r="P28" s="188"/>
      <c r="Q28" s="189">
        <f>IF(C28="","",SUM(E28:O28)-(P28))</f>
        <v>102</v>
      </c>
      <c r="R28" s="323"/>
      <c r="S28" s="335"/>
      <c r="T28" s="190">
        <f>SUM(E28:G28)</f>
        <v>32</v>
      </c>
      <c r="U28" s="191">
        <f>SUM(T27:T28)</f>
        <v>67</v>
      </c>
    </row>
    <row r="29" spans="1:21" ht="17.25" customHeight="1" x14ac:dyDescent="0.3">
      <c r="A29" s="318" t="s">
        <v>82</v>
      </c>
      <c r="B29" s="320" t="s">
        <v>83</v>
      </c>
      <c r="C29" s="180">
        <v>145</v>
      </c>
      <c r="D29" s="181" t="s">
        <v>22</v>
      </c>
      <c r="E29" s="97">
        <v>20</v>
      </c>
      <c r="F29" s="97">
        <v>12</v>
      </c>
      <c r="G29" s="97">
        <v>7</v>
      </c>
      <c r="H29" s="97">
        <v>7</v>
      </c>
      <c r="I29" s="97"/>
      <c r="J29" s="97">
        <v>12</v>
      </c>
      <c r="K29" s="97">
        <v>9</v>
      </c>
      <c r="L29" s="97">
        <v>10</v>
      </c>
      <c r="M29" s="97">
        <v>9</v>
      </c>
      <c r="N29" s="97">
        <v>12</v>
      </c>
      <c r="O29" s="97"/>
      <c r="P29" s="182"/>
      <c r="Q29" s="183">
        <f t="shared" si="6"/>
        <v>98</v>
      </c>
      <c r="R29" s="322">
        <f>IF(C29="",0,(SUM(Q29+Q30)))</f>
        <v>202</v>
      </c>
      <c r="S29" s="334"/>
      <c r="T29" s="184">
        <f t="shared" si="7"/>
        <v>39</v>
      </c>
      <c r="U29" s="185" t="s">
        <v>29</v>
      </c>
    </row>
    <row r="30" spans="1:21" ht="17.25" customHeight="1" thickBot="1" x14ac:dyDescent="0.35">
      <c r="A30" s="319"/>
      <c r="B30" s="321"/>
      <c r="C30" s="186">
        <v>76</v>
      </c>
      <c r="D30" s="187" t="s">
        <v>23</v>
      </c>
      <c r="E30" s="108">
        <v>18</v>
      </c>
      <c r="F30" s="108">
        <v>10</v>
      </c>
      <c r="G30" s="108">
        <v>7</v>
      </c>
      <c r="H30" s="108">
        <v>8</v>
      </c>
      <c r="I30" s="108">
        <v>10</v>
      </c>
      <c r="J30" s="108">
        <v>12</v>
      </c>
      <c r="K30" s="108">
        <v>8</v>
      </c>
      <c r="L30" s="108">
        <v>9</v>
      </c>
      <c r="M30" s="108">
        <v>10</v>
      </c>
      <c r="N30" s="108">
        <v>9</v>
      </c>
      <c r="O30" s="108">
        <v>3</v>
      </c>
      <c r="P30" s="188"/>
      <c r="Q30" s="189">
        <f t="shared" si="6"/>
        <v>104</v>
      </c>
      <c r="R30" s="323"/>
      <c r="S30" s="335"/>
      <c r="T30" s="190">
        <f t="shared" si="7"/>
        <v>35</v>
      </c>
      <c r="U30" s="191">
        <f>SUM(T29:T30)</f>
        <v>74</v>
      </c>
    </row>
    <row r="31" spans="1:21" ht="17.25" customHeight="1" x14ac:dyDescent="0.3">
      <c r="A31" s="318" t="s">
        <v>74</v>
      </c>
      <c r="B31" s="320" t="s">
        <v>75</v>
      </c>
      <c r="C31" s="180">
        <v>4</v>
      </c>
      <c r="D31" s="181" t="s">
        <v>22</v>
      </c>
      <c r="E31" s="97">
        <v>15</v>
      </c>
      <c r="F31" s="97">
        <v>10</v>
      </c>
      <c r="G31" s="97">
        <v>7</v>
      </c>
      <c r="H31" s="97">
        <v>7</v>
      </c>
      <c r="I31" s="97">
        <v>10</v>
      </c>
      <c r="J31" s="97">
        <v>12</v>
      </c>
      <c r="K31" s="97">
        <v>9</v>
      </c>
      <c r="L31" s="97">
        <v>10</v>
      </c>
      <c r="M31" s="97">
        <v>9</v>
      </c>
      <c r="N31" s="97">
        <v>9</v>
      </c>
      <c r="O31" s="97">
        <v>3</v>
      </c>
      <c r="P31" s="182"/>
      <c r="Q31" s="183">
        <f>IF(C31="","",SUM(E31:O31)-(P31))</f>
        <v>101</v>
      </c>
      <c r="R31" s="322">
        <f>IF(C31="",0,(SUM(Q31+Q32)))</f>
        <v>201</v>
      </c>
      <c r="S31" s="334"/>
      <c r="T31" s="184">
        <f>SUM(E31:G31)</f>
        <v>32</v>
      </c>
      <c r="U31" s="185" t="s">
        <v>29</v>
      </c>
    </row>
    <row r="32" spans="1:21" ht="17.25" customHeight="1" thickBot="1" x14ac:dyDescent="0.35">
      <c r="A32" s="319"/>
      <c r="B32" s="321"/>
      <c r="C32" s="186">
        <v>7</v>
      </c>
      <c r="D32" s="187" t="s">
        <v>23</v>
      </c>
      <c r="E32" s="108">
        <v>14</v>
      </c>
      <c r="F32" s="108">
        <v>9</v>
      </c>
      <c r="G32" s="108">
        <v>6</v>
      </c>
      <c r="H32" s="108">
        <v>8</v>
      </c>
      <c r="I32" s="108">
        <v>10</v>
      </c>
      <c r="J32" s="108">
        <v>12</v>
      </c>
      <c r="K32" s="108">
        <v>9</v>
      </c>
      <c r="L32" s="108">
        <v>10</v>
      </c>
      <c r="M32" s="108">
        <v>10</v>
      </c>
      <c r="N32" s="108">
        <v>9</v>
      </c>
      <c r="O32" s="108">
        <v>3</v>
      </c>
      <c r="P32" s="188"/>
      <c r="Q32" s="189">
        <f>IF(C32="","",SUM(E32:O32)-(P32))</f>
        <v>100</v>
      </c>
      <c r="R32" s="323"/>
      <c r="S32" s="335"/>
      <c r="T32" s="190">
        <f>SUM(E32:G32)</f>
        <v>29</v>
      </c>
      <c r="U32" s="191">
        <f>SUM(T31:T32)</f>
        <v>61</v>
      </c>
    </row>
    <row r="33" spans="1:21" ht="16.5" customHeight="1" x14ac:dyDescent="0.3">
      <c r="A33" s="318" t="s">
        <v>89</v>
      </c>
      <c r="B33" s="320" t="s">
        <v>90</v>
      </c>
      <c r="C33" s="180">
        <v>27</v>
      </c>
      <c r="D33" s="181" t="s">
        <v>22</v>
      </c>
      <c r="E33" s="97">
        <v>21</v>
      </c>
      <c r="F33" s="97">
        <v>0</v>
      </c>
      <c r="G33" s="97">
        <v>7</v>
      </c>
      <c r="H33" s="97">
        <v>6</v>
      </c>
      <c r="I33" s="97">
        <v>11</v>
      </c>
      <c r="J33" s="97">
        <v>12</v>
      </c>
      <c r="K33" s="97">
        <v>9</v>
      </c>
      <c r="L33" s="97">
        <v>10</v>
      </c>
      <c r="M33" s="97">
        <v>10</v>
      </c>
      <c r="N33" s="97">
        <v>10</v>
      </c>
      <c r="O33" s="97"/>
      <c r="P33" s="182"/>
      <c r="Q33" s="183">
        <f t="shared" si="6"/>
        <v>96</v>
      </c>
      <c r="R33" s="322">
        <f>IF(C33="",0,(SUM(Q33+Q34)))</f>
        <v>200</v>
      </c>
      <c r="S33" s="334"/>
      <c r="T33" s="184">
        <f t="shared" si="7"/>
        <v>28</v>
      </c>
      <c r="U33" s="185" t="s">
        <v>29</v>
      </c>
    </row>
    <row r="34" spans="1:21" ht="16.5" customHeight="1" thickBot="1" x14ac:dyDescent="0.35">
      <c r="A34" s="319"/>
      <c r="B34" s="336"/>
      <c r="C34" s="186">
        <v>29</v>
      </c>
      <c r="D34" s="187" t="s">
        <v>23</v>
      </c>
      <c r="E34" s="108">
        <v>19</v>
      </c>
      <c r="F34" s="108">
        <v>10</v>
      </c>
      <c r="G34" s="108">
        <v>6</v>
      </c>
      <c r="H34" s="108">
        <v>6</v>
      </c>
      <c r="I34" s="108">
        <v>10</v>
      </c>
      <c r="J34" s="108">
        <v>12</v>
      </c>
      <c r="K34" s="108">
        <v>9</v>
      </c>
      <c r="L34" s="108">
        <v>9</v>
      </c>
      <c r="M34" s="108">
        <v>9</v>
      </c>
      <c r="N34" s="108">
        <v>11</v>
      </c>
      <c r="O34" s="108">
        <v>3</v>
      </c>
      <c r="P34" s="188"/>
      <c r="Q34" s="189">
        <f t="shared" si="6"/>
        <v>104</v>
      </c>
      <c r="R34" s="323"/>
      <c r="S34" s="335"/>
      <c r="T34" s="190">
        <f t="shared" si="7"/>
        <v>35</v>
      </c>
      <c r="U34" s="191">
        <f>SUM(T33:T34)</f>
        <v>63</v>
      </c>
    </row>
    <row r="35" spans="1:21" ht="16.5" customHeight="1" x14ac:dyDescent="0.3">
      <c r="A35" s="318" t="s">
        <v>74</v>
      </c>
      <c r="B35" s="320" t="s">
        <v>75</v>
      </c>
      <c r="C35" s="180">
        <v>21</v>
      </c>
      <c r="D35" s="181" t="s">
        <v>22</v>
      </c>
      <c r="E35" s="97">
        <v>15</v>
      </c>
      <c r="F35" s="97">
        <v>9</v>
      </c>
      <c r="G35" s="97">
        <v>7</v>
      </c>
      <c r="H35" s="97">
        <v>7</v>
      </c>
      <c r="I35" s="97">
        <v>11</v>
      </c>
      <c r="J35" s="97">
        <v>12</v>
      </c>
      <c r="K35" s="97">
        <v>9</v>
      </c>
      <c r="L35" s="97">
        <v>9</v>
      </c>
      <c r="M35" s="97">
        <v>9</v>
      </c>
      <c r="N35" s="97">
        <v>9</v>
      </c>
      <c r="O35" s="97">
        <v>3</v>
      </c>
      <c r="P35" s="182"/>
      <c r="Q35" s="183">
        <f>IF(C35="","",SUM(E35:O35)-(P35))</f>
        <v>100</v>
      </c>
      <c r="R35" s="322">
        <f>IF(C35="",0,(SUM(Q35+Q36)))</f>
        <v>200</v>
      </c>
      <c r="S35" s="334"/>
      <c r="T35" s="184">
        <f>SUM(E35:G35)</f>
        <v>31</v>
      </c>
      <c r="U35" s="185" t="s">
        <v>29</v>
      </c>
    </row>
    <row r="36" spans="1:21" ht="16.5" customHeight="1" thickBot="1" x14ac:dyDescent="0.35">
      <c r="A36" s="319"/>
      <c r="B36" s="321"/>
      <c r="C36" s="186">
        <v>20</v>
      </c>
      <c r="D36" s="187" t="s">
        <v>23</v>
      </c>
      <c r="E36" s="108">
        <v>14</v>
      </c>
      <c r="F36" s="108">
        <v>9</v>
      </c>
      <c r="G36" s="108">
        <v>7</v>
      </c>
      <c r="H36" s="108">
        <v>7</v>
      </c>
      <c r="I36" s="108">
        <v>11</v>
      </c>
      <c r="J36" s="108">
        <v>12</v>
      </c>
      <c r="K36" s="108">
        <v>10</v>
      </c>
      <c r="L36" s="108">
        <v>9</v>
      </c>
      <c r="M36" s="108">
        <v>9</v>
      </c>
      <c r="N36" s="108">
        <v>9</v>
      </c>
      <c r="O36" s="108">
        <v>3</v>
      </c>
      <c r="P36" s="188"/>
      <c r="Q36" s="189">
        <f>IF(C36="","",SUM(E36:O36)-(P36))</f>
        <v>100</v>
      </c>
      <c r="R36" s="323"/>
      <c r="S36" s="335"/>
      <c r="T36" s="190">
        <f>SUM(E36:G36)</f>
        <v>30</v>
      </c>
      <c r="U36" s="191">
        <f>SUM(T35:T36)</f>
        <v>61</v>
      </c>
    </row>
    <row r="37" spans="1:21" ht="16.5" customHeight="1" x14ac:dyDescent="0.3">
      <c r="A37" s="318" t="s">
        <v>86</v>
      </c>
      <c r="B37" s="320" t="s">
        <v>87</v>
      </c>
      <c r="C37" s="180">
        <v>25</v>
      </c>
      <c r="D37" s="181" t="s">
        <v>22</v>
      </c>
      <c r="E37" s="97">
        <v>17</v>
      </c>
      <c r="F37" s="97"/>
      <c r="G37" s="97">
        <v>7</v>
      </c>
      <c r="H37" s="97">
        <v>7</v>
      </c>
      <c r="I37" s="97">
        <v>13</v>
      </c>
      <c r="J37" s="97">
        <v>12</v>
      </c>
      <c r="K37" s="97">
        <v>9</v>
      </c>
      <c r="L37" s="97">
        <v>10</v>
      </c>
      <c r="M37" s="97">
        <v>9</v>
      </c>
      <c r="N37" s="97">
        <v>10</v>
      </c>
      <c r="O37" s="97"/>
      <c r="P37" s="182"/>
      <c r="Q37" s="183">
        <f t="shared" si="2"/>
        <v>94</v>
      </c>
      <c r="R37" s="322">
        <f>IF(C37="",0,(SUM(Q37+Q38)))</f>
        <v>198</v>
      </c>
      <c r="S37" s="334"/>
      <c r="T37" s="184">
        <f t="shared" si="3"/>
        <v>24</v>
      </c>
      <c r="U37" s="185" t="s">
        <v>29</v>
      </c>
    </row>
    <row r="38" spans="1:21" ht="16.5" customHeight="1" thickBot="1" x14ac:dyDescent="0.35">
      <c r="A38" s="319"/>
      <c r="B38" s="336"/>
      <c r="C38" s="186">
        <v>12</v>
      </c>
      <c r="D38" s="187" t="s">
        <v>23</v>
      </c>
      <c r="E38" s="108">
        <v>18</v>
      </c>
      <c r="F38" s="108">
        <v>9</v>
      </c>
      <c r="G38" s="108">
        <v>7</v>
      </c>
      <c r="H38" s="108">
        <v>8</v>
      </c>
      <c r="I38" s="108">
        <v>12</v>
      </c>
      <c r="J38" s="108">
        <v>12</v>
      </c>
      <c r="K38" s="108">
        <v>8</v>
      </c>
      <c r="L38" s="108">
        <v>9</v>
      </c>
      <c r="M38" s="108">
        <v>9</v>
      </c>
      <c r="N38" s="108">
        <v>9</v>
      </c>
      <c r="O38" s="108">
        <v>3</v>
      </c>
      <c r="P38" s="188"/>
      <c r="Q38" s="189">
        <f t="shared" si="2"/>
        <v>104</v>
      </c>
      <c r="R38" s="323"/>
      <c r="S38" s="335"/>
      <c r="T38" s="190">
        <f t="shared" si="3"/>
        <v>34</v>
      </c>
      <c r="U38" s="191">
        <f>SUM(T37:T38)</f>
        <v>58</v>
      </c>
    </row>
    <row r="39" spans="1:21" ht="16.5" customHeight="1" x14ac:dyDescent="0.3">
      <c r="A39" s="318" t="s">
        <v>105</v>
      </c>
      <c r="B39" s="320" t="s">
        <v>106</v>
      </c>
      <c r="C39" s="180">
        <v>30</v>
      </c>
      <c r="D39" s="181" t="s">
        <v>22</v>
      </c>
      <c r="E39" s="97">
        <v>16</v>
      </c>
      <c r="F39" s="97"/>
      <c r="G39" s="97">
        <v>7</v>
      </c>
      <c r="H39" s="97">
        <v>7</v>
      </c>
      <c r="I39" s="97">
        <v>10</v>
      </c>
      <c r="J39" s="97">
        <v>13</v>
      </c>
      <c r="K39" s="97">
        <v>10</v>
      </c>
      <c r="L39" s="97">
        <v>9</v>
      </c>
      <c r="M39" s="97">
        <v>9</v>
      </c>
      <c r="N39" s="97">
        <v>9</v>
      </c>
      <c r="O39" s="97"/>
      <c r="P39" s="182"/>
      <c r="Q39" s="183">
        <f>IF(C39="","",SUM(E39:O39)-(P39))</f>
        <v>90</v>
      </c>
      <c r="R39" s="322">
        <f>IF(C39="",0,(SUM(Q39+Q40)))</f>
        <v>192</v>
      </c>
      <c r="S39" s="334"/>
      <c r="T39" s="184">
        <f>SUM(E39:G39)</f>
        <v>23</v>
      </c>
      <c r="U39" s="185" t="s">
        <v>29</v>
      </c>
    </row>
    <row r="40" spans="1:21" ht="16.5" customHeight="1" thickBot="1" x14ac:dyDescent="0.35">
      <c r="A40" s="319"/>
      <c r="B40" s="321"/>
      <c r="C40" s="186">
        <v>43</v>
      </c>
      <c r="D40" s="187" t="s">
        <v>23</v>
      </c>
      <c r="E40" s="108">
        <v>16</v>
      </c>
      <c r="F40" s="108">
        <v>10</v>
      </c>
      <c r="G40" s="108">
        <v>6</v>
      </c>
      <c r="H40" s="108">
        <v>7</v>
      </c>
      <c r="I40" s="108">
        <v>11</v>
      </c>
      <c r="J40" s="108">
        <v>11</v>
      </c>
      <c r="K40" s="108">
        <v>9</v>
      </c>
      <c r="L40" s="108">
        <v>10</v>
      </c>
      <c r="M40" s="108">
        <v>9</v>
      </c>
      <c r="N40" s="108">
        <v>10</v>
      </c>
      <c r="O40" s="108">
        <v>3</v>
      </c>
      <c r="P40" s="188"/>
      <c r="Q40" s="189">
        <f>IF(C40="","",SUM(E40:O40)-(P40))</f>
        <v>102</v>
      </c>
      <c r="R40" s="323"/>
      <c r="S40" s="335"/>
      <c r="T40" s="190">
        <f>SUM(E40:G40)</f>
        <v>32</v>
      </c>
      <c r="U40" s="191">
        <f>SUM(T39:T40)</f>
        <v>55</v>
      </c>
    </row>
    <row r="41" spans="1:21" ht="17.25" customHeight="1" x14ac:dyDescent="0.3">
      <c r="A41" s="318" t="s">
        <v>86</v>
      </c>
      <c r="B41" s="320" t="s">
        <v>87</v>
      </c>
      <c r="C41" s="180">
        <v>59</v>
      </c>
      <c r="D41" s="181" t="s">
        <v>22</v>
      </c>
      <c r="E41" s="97">
        <v>18</v>
      </c>
      <c r="F41" s="97"/>
      <c r="G41" s="97">
        <v>7</v>
      </c>
      <c r="H41" s="97">
        <v>8</v>
      </c>
      <c r="I41" s="97">
        <v>11</v>
      </c>
      <c r="J41" s="97">
        <v>12</v>
      </c>
      <c r="K41" s="97">
        <v>9</v>
      </c>
      <c r="L41" s="97">
        <v>9</v>
      </c>
      <c r="M41" s="97">
        <v>10</v>
      </c>
      <c r="N41" s="97">
        <v>10</v>
      </c>
      <c r="O41" s="97"/>
      <c r="P41" s="182"/>
      <c r="Q41" s="183">
        <f t="shared" si="2"/>
        <v>94</v>
      </c>
      <c r="R41" s="322">
        <f>IF(C41="",0,(SUM(Q41+Q42)))</f>
        <v>186</v>
      </c>
      <c r="S41" s="325"/>
      <c r="T41" s="184">
        <f t="shared" si="3"/>
        <v>25</v>
      </c>
      <c r="U41" s="185" t="s">
        <v>29</v>
      </c>
    </row>
    <row r="42" spans="1:21" ht="17.25" customHeight="1" thickBot="1" x14ac:dyDescent="0.35">
      <c r="A42" s="319"/>
      <c r="B42" s="321"/>
      <c r="C42" s="186">
        <v>58</v>
      </c>
      <c r="D42" s="187" t="s">
        <v>23</v>
      </c>
      <c r="E42" s="108">
        <v>17</v>
      </c>
      <c r="F42" s="108"/>
      <c r="G42" s="108">
        <v>6</v>
      </c>
      <c r="H42" s="108">
        <v>7</v>
      </c>
      <c r="I42" s="108">
        <v>13</v>
      </c>
      <c r="J42" s="108">
        <v>12</v>
      </c>
      <c r="K42" s="108">
        <v>10</v>
      </c>
      <c r="L42" s="108">
        <v>9</v>
      </c>
      <c r="M42" s="108">
        <v>9</v>
      </c>
      <c r="N42" s="108">
        <v>9</v>
      </c>
      <c r="O42" s="108"/>
      <c r="P42" s="188"/>
      <c r="Q42" s="189">
        <f t="shared" si="2"/>
        <v>92</v>
      </c>
      <c r="R42" s="323"/>
      <c r="S42" s="326"/>
      <c r="T42" s="190">
        <f t="shared" si="3"/>
        <v>23</v>
      </c>
      <c r="U42" s="191">
        <f>SUM(T41:T42)</f>
        <v>48</v>
      </c>
    </row>
    <row r="43" spans="1:21" ht="17.25" customHeight="1" x14ac:dyDescent="0.3">
      <c r="A43" s="318" t="s">
        <v>76</v>
      </c>
      <c r="B43" s="320" t="s">
        <v>77</v>
      </c>
      <c r="C43" s="180">
        <v>12</v>
      </c>
      <c r="D43" s="181" t="s">
        <v>22</v>
      </c>
      <c r="E43" s="97">
        <v>17</v>
      </c>
      <c r="F43" s="97">
        <v>11</v>
      </c>
      <c r="G43" s="97">
        <v>0</v>
      </c>
      <c r="H43" s="97">
        <v>6</v>
      </c>
      <c r="I43" s="97">
        <v>11</v>
      </c>
      <c r="J43" s="97">
        <v>11</v>
      </c>
      <c r="K43" s="97">
        <v>10</v>
      </c>
      <c r="L43" s="97">
        <v>10</v>
      </c>
      <c r="M43" s="97">
        <v>9</v>
      </c>
      <c r="N43" s="97">
        <v>8</v>
      </c>
      <c r="O43" s="97"/>
      <c r="P43" s="182"/>
      <c r="Q43" s="183">
        <f>IF(C43="","",SUM(E43:O43)-(P43))</f>
        <v>93</v>
      </c>
      <c r="R43" s="322">
        <f>IF(C43="",0,(SUM(Q43+Q44)))</f>
        <v>186</v>
      </c>
      <c r="S43" s="334"/>
      <c r="T43" s="184">
        <f>SUM(E43:G43)</f>
        <v>28</v>
      </c>
      <c r="U43" s="185" t="s">
        <v>29</v>
      </c>
    </row>
    <row r="44" spans="1:21" ht="17.25" customHeight="1" thickBot="1" x14ac:dyDescent="0.35">
      <c r="A44" s="319"/>
      <c r="B44" s="321"/>
      <c r="C44" s="186">
        <v>23</v>
      </c>
      <c r="D44" s="187" t="s">
        <v>23</v>
      </c>
      <c r="E44" s="108">
        <v>16</v>
      </c>
      <c r="F44" s="108">
        <v>9</v>
      </c>
      <c r="G44" s="108">
        <v>0</v>
      </c>
      <c r="H44" s="108">
        <v>7</v>
      </c>
      <c r="I44" s="108">
        <v>12</v>
      </c>
      <c r="J44" s="108">
        <v>12</v>
      </c>
      <c r="K44" s="108">
        <v>9</v>
      </c>
      <c r="L44" s="108">
        <v>10</v>
      </c>
      <c r="M44" s="108">
        <v>9</v>
      </c>
      <c r="N44" s="108">
        <v>9</v>
      </c>
      <c r="O44" s="108"/>
      <c r="P44" s="188"/>
      <c r="Q44" s="189">
        <f>IF(C44="","",SUM(E44:O44)-(P44))</f>
        <v>93</v>
      </c>
      <c r="R44" s="323"/>
      <c r="S44" s="335"/>
      <c r="T44" s="190">
        <f>SUM(E44:G44)</f>
        <v>25</v>
      </c>
      <c r="U44" s="191">
        <f>SUM(T43:T44)</f>
        <v>53</v>
      </c>
    </row>
    <row r="45" spans="1:21" ht="16.5" customHeight="1" x14ac:dyDescent="0.3">
      <c r="A45" s="318" t="s">
        <v>105</v>
      </c>
      <c r="B45" s="320" t="s">
        <v>106</v>
      </c>
      <c r="C45" s="180">
        <v>39</v>
      </c>
      <c r="D45" s="181" t="s">
        <v>22</v>
      </c>
      <c r="E45" s="97">
        <v>17</v>
      </c>
      <c r="F45" s="97">
        <v>9</v>
      </c>
      <c r="G45" s="97">
        <v>7</v>
      </c>
      <c r="H45" s="97">
        <v>8</v>
      </c>
      <c r="I45" s="97"/>
      <c r="J45" s="97">
        <v>12</v>
      </c>
      <c r="K45" s="97">
        <v>10</v>
      </c>
      <c r="L45" s="97">
        <v>9</v>
      </c>
      <c r="M45" s="97">
        <v>9</v>
      </c>
      <c r="N45" s="97">
        <v>9</v>
      </c>
      <c r="O45" s="97"/>
      <c r="P45" s="182"/>
      <c r="Q45" s="183">
        <f t="shared" ref="Q45:Q78" si="8">IF(C45="","",SUM(E45:O45)-(P45))</f>
        <v>90</v>
      </c>
      <c r="R45" s="322">
        <f>IF(C45="",0,(SUM(Q45+Q46)))</f>
        <v>182</v>
      </c>
      <c r="S45" s="337"/>
      <c r="T45" s="184">
        <f t="shared" ref="T45:T78" si="9">SUM(E45:G45)</f>
        <v>33</v>
      </c>
      <c r="U45" s="185" t="s">
        <v>29</v>
      </c>
    </row>
    <row r="46" spans="1:21" ht="16.5" customHeight="1" thickBot="1" x14ac:dyDescent="0.35">
      <c r="A46" s="319"/>
      <c r="B46" s="321"/>
      <c r="C46" s="186">
        <v>14</v>
      </c>
      <c r="D46" s="187" t="s">
        <v>23</v>
      </c>
      <c r="E46" s="108">
        <v>18</v>
      </c>
      <c r="F46" s="108">
        <v>10</v>
      </c>
      <c r="G46" s="108">
        <v>7</v>
      </c>
      <c r="H46" s="108">
        <v>7</v>
      </c>
      <c r="I46" s="108"/>
      <c r="J46" s="108">
        <v>13</v>
      </c>
      <c r="K46" s="108">
        <v>9</v>
      </c>
      <c r="L46" s="108">
        <v>10</v>
      </c>
      <c r="M46" s="108">
        <v>9</v>
      </c>
      <c r="N46" s="108">
        <v>9</v>
      </c>
      <c r="O46" s="108"/>
      <c r="P46" s="188"/>
      <c r="Q46" s="189">
        <f t="shared" si="8"/>
        <v>92</v>
      </c>
      <c r="R46" s="323"/>
      <c r="S46" s="338"/>
      <c r="T46" s="190">
        <f t="shared" si="9"/>
        <v>35</v>
      </c>
      <c r="U46" s="191">
        <f>SUM(T45:T46)</f>
        <v>68</v>
      </c>
    </row>
    <row r="47" spans="1:21" ht="17.25" customHeight="1" x14ac:dyDescent="0.3">
      <c r="A47" s="318" t="s">
        <v>192</v>
      </c>
      <c r="B47" s="320" t="s">
        <v>193</v>
      </c>
      <c r="C47" s="180">
        <v>63</v>
      </c>
      <c r="D47" s="181" t="s">
        <v>22</v>
      </c>
      <c r="E47" s="97">
        <v>18</v>
      </c>
      <c r="F47" s="97"/>
      <c r="G47" s="97">
        <v>8</v>
      </c>
      <c r="H47" s="97">
        <v>7</v>
      </c>
      <c r="I47" s="97">
        <v>11</v>
      </c>
      <c r="J47" s="97">
        <v>11</v>
      </c>
      <c r="K47" s="97">
        <v>9</v>
      </c>
      <c r="L47" s="97">
        <v>10</v>
      </c>
      <c r="M47" s="97">
        <v>9</v>
      </c>
      <c r="N47" s="97">
        <v>9</v>
      </c>
      <c r="O47" s="97"/>
      <c r="P47" s="182"/>
      <c r="Q47" s="183">
        <f>IF(C47="","",SUM(E47:O47)-(P47))</f>
        <v>92</v>
      </c>
      <c r="R47" s="322">
        <f>IF(C47="",0,(SUM(Q47+Q48)))</f>
        <v>179</v>
      </c>
      <c r="S47" s="337"/>
      <c r="T47" s="184">
        <f>SUM(E47:G47)</f>
        <v>26</v>
      </c>
      <c r="U47" s="185" t="s">
        <v>29</v>
      </c>
    </row>
    <row r="48" spans="1:21" ht="17.25" customHeight="1" thickBot="1" x14ac:dyDescent="0.35">
      <c r="A48" s="319"/>
      <c r="B48" s="321"/>
      <c r="C48" s="186">
        <v>210</v>
      </c>
      <c r="D48" s="187" t="s">
        <v>23</v>
      </c>
      <c r="E48" s="108">
        <v>17</v>
      </c>
      <c r="F48" s="108"/>
      <c r="G48" s="108">
        <v>7</v>
      </c>
      <c r="H48" s="108">
        <v>6</v>
      </c>
      <c r="I48" s="108">
        <v>11</v>
      </c>
      <c r="J48" s="108">
        <v>11</v>
      </c>
      <c r="K48" s="108">
        <v>10</v>
      </c>
      <c r="L48" s="108">
        <v>9</v>
      </c>
      <c r="M48" s="108">
        <v>9</v>
      </c>
      <c r="N48" s="108">
        <v>7</v>
      </c>
      <c r="O48" s="108"/>
      <c r="P48" s="188"/>
      <c r="Q48" s="189">
        <f>IF(C48="","",SUM(E48:O48)-(P48))</f>
        <v>87</v>
      </c>
      <c r="R48" s="323"/>
      <c r="S48" s="338"/>
      <c r="T48" s="190">
        <f>SUM(E48:G48)</f>
        <v>24</v>
      </c>
      <c r="U48" s="191">
        <f>SUM(T47:T48)</f>
        <v>50</v>
      </c>
    </row>
    <row r="49" spans="1:21" ht="16.5" customHeight="1" x14ac:dyDescent="0.3">
      <c r="A49" s="318" t="s">
        <v>76</v>
      </c>
      <c r="B49" s="320" t="s">
        <v>77</v>
      </c>
      <c r="C49" s="180">
        <v>29</v>
      </c>
      <c r="D49" s="181" t="s">
        <v>22</v>
      </c>
      <c r="E49" s="97">
        <v>16</v>
      </c>
      <c r="F49" s="97">
        <v>9</v>
      </c>
      <c r="G49" s="97">
        <v>6</v>
      </c>
      <c r="H49" s="97">
        <v>6</v>
      </c>
      <c r="I49" s="97">
        <v>0</v>
      </c>
      <c r="J49" s="97">
        <v>12</v>
      </c>
      <c r="K49" s="97">
        <v>9</v>
      </c>
      <c r="L49" s="97">
        <v>9</v>
      </c>
      <c r="M49" s="97">
        <v>10</v>
      </c>
      <c r="N49" s="97">
        <v>8</v>
      </c>
      <c r="O49" s="97"/>
      <c r="P49" s="182"/>
      <c r="Q49" s="183">
        <f t="shared" ref="Q49:Q50" si="10">IF(C49="","",SUM(E49:O49)-(P49))</f>
        <v>85</v>
      </c>
      <c r="R49" s="322">
        <f>IF(C49="",0,(SUM(Q49+Q50)))</f>
        <v>176</v>
      </c>
      <c r="S49" s="334"/>
      <c r="T49" s="184">
        <f t="shared" ref="T49:T50" si="11">SUM(E49:G49)</f>
        <v>31</v>
      </c>
      <c r="U49" s="185" t="s">
        <v>29</v>
      </c>
    </row>
    <row r="50" spans="1:21" ht="16.5" customHeight="1" thickBot="1" x14ac:dyDescent="0.35">
      <c r="A50" s="319"/>
      <c r="B50" s="321"/>
      <c r="C50" s="186">
        <v>34</v>
      </c>
      <c r="D50" s="187" t="s">
        <v>23</v>
      </c>
      <c r="E50" s="108">
        <v>15</v>
      </c>
      <c r="F50" s="108">
        <v>9</v>
      </c>
      <c r="G50" s="108">
        <v>0</v>
      </c>
      <c r="H50" s="108">
        <v>7</v>
      </c>
      <c r="I50" s="108">
        <v>11</v>
      </c>
      <c r="J50" s="108">
        <v>12</v>
      </c>
      <c r="K50" s="108">
        <v>9</v>
      </c>
      <c r="L50" s="108">
        <v>9</v>
      </c>
      <c r="M50" s="108">
        <v>9</v>
      </c>
      <c r="N50" s="108">
        <v>10</v>
      </c>
      <c r="O50" s="108"/>
      <c r="P50" s="188"/>
      <c r="Q50" s="189">
        <f t="shared" si="10"/>
        <v>91</v>
      </c>
      <c r="R50" s="323"/>
      <c r="S50" s="335"/>
      <c r="T50" s="190">
        <f t="shared" si="11"/>
        <v>24</v>
      </c>
      <c r="U50" s="191">
        <f>SUM(T49:T50)</f>
        <v>55</v>
      </c>
    </row>
    <row r="51" spans="1:21" ht="16.5" customHeight="1" x14ac:dyDescent="0.3">
      <c r="A51" s="318" t="s">
        <v>184</v>
      </c>
      <c r="B51" s="320" t="s">
        <v>186</v>
      </c>
      <c r="C51" s="180">
        <v>75</v>
      </c>
      <c r="D51" s="181" t="s">
        <v>22</v>
      </c>
      <c r="E51" s="97">
        <v>15</v>
      </c>
      <c r="F51" s="97"/>
      <c r="G51" s="97">
        <v>7</v>
      </c>
      <c r="H51" s="97">
        <v>6</v>
      </c>
      <c r="I51" s="97"/>
      <c r="J51" s="97">
        <v>12</v>
      </c>
      <c r="K51" s="97">
        <v>9</v>
      </c>
      <c r="L51" s="97">
        <v>9</v>
      </c>
      <c r="M51" s="97">
        <v>9</v>
      </c>
      <c r="N51" s="97">
        <v>12</v>
      </c>
      <c r="O51" s="97"/>
      <c r="P51" s="182"/>
      <c r="Q51" s="183">
        <f t="shared" ref="Q51:Q52" si="12">IF(C51="","",SUM(E51:O51)-(P51))</f>
        <v>79</v>
      </c>
      <c r="R51" s="322">
        <f>IF(C51="",0,(SUM(Q51+Q52)))</f>
        <v>165</v>
      </c>
      <c r="S51" s="334"/>
      <c r="T51" s="184">
        <f t="shared" ref="T51:T52" si="13">SUM(E51:G51)</f>
        <v>22</v>
      </c>
      <c r="U51" s="185" t="s">
        <v>29</v>
      </c>
    </row>
    <row r="52" spans="1:21" ht="16.5" customHeight="1" thickBot="1" x14ac:dyDescent="0.35">
      <c r="A52" s="319"/>
      <c r="B52" s="321"/>
      <c r="C52" s="186">
        <v>77</v>
      </c>
      <c r="D52" s="187" t="s">
        <v>23</v>
      </c>
      <c r="E52" s="108">
        <v>14</v>
      </c>
      <c r="F52" s="108"/>
      <c r="G52" s="108">
        <v>7</v>
      </c>
      <c r="H52" s="108">
        <v>7</v>
      </c>
      <c r="I52" s="108">
        <v>9</v>
      </c>
      <c r="J52" s="108">
        <v>11</v>
      </c>
      <c r="K52" s="108">
        <v>8</v>
      </c>
      <c r="L52" s="108">
        <v>10</v>
      </c>
      <c r="M52" s="108">
        <v>9</v>
      </c>
      <c r="N52" s="108">
        <v>11</v>
      </c>
      <c r="O52" s="108"/>
      <c r="P52" s="188"/>
      <c r="Q52" s="189">
        <f t="shared" si="12"/>
        <v>86</v>
      </c>
      <c r="R52" s="323"/>
      <c r="S52" s="335"/>
      <c r="T52" s="190">
        <f t="shared" si="13"/>
        <v>21</v>
      </c>
      <c r="U52" s="191">
        <f>SUM(T51:T52)</f>
        <v>43</v>
      </c>
    </row>
    <row r="53" spans="1:21" ht="16.5" customHeight="1" x14ac:dyDescent="0.3">
      <c r="A53" s="318" t="s">
        <v>182</v>
      </c>
      <c r="B53" s="320" t="s">
        <v>183</v>
      </c>
      <c r="C53" s="180">
        <v>111</v>
      </c>
      <c r="D53" s="181" t="s">
        <v>22</v>
      </c>
      <c r="E53" s="97">
        <v>16</v>
      </c>
      <c r="F53" s="97"/>
      <c r="G53" s="97">
        <v>8</v>
      </c>
      <c r="H53" s="97">
        <v>6</v>
      </c>
      <c r="I53" s="97"/>
      <c r="J53" s="97">
        <v>11</v>
      </c>
      <c r="K53" s="97">
        <v>9</v>
      </c>
      <c r="L53" s="97">
        <v>9</v>
      </c>
      <c r="M53" s="97">
        <v>9</v>
      </c>
      <c r="N53" s="97">
        <v>9</v>
      </c>
      <c r="O53" s="97"/>
      <c r="P53" s="182"/>
      <c r="Q53" s="183">
        <f t="shared" ref="Q53:Q56" si="14">IF(C53="","",SUM(E53:O53)-(P53))</f>
        <v>77</v>
      </c>
      <c r="R53" s="322">
        <f>IF(C53="",0,(SUM(Q53+Q54)))</f>
        <v>157</v>
      </c>
      <c r="S53" s="334"/>
      <c r="T53" s="184">
        <f t="shared" ref="T53:T55" si="15">SUM(E53:G53)</f>
        <v>24</v>
      </c>
      <c r="U53" s="185" t="s">
        <v>29</v>
      </c>
    </row>
    <row r="54" spans="1:21" ht="16.5" customHeight="1" thickBot="1" x14ac:dyDescent="0.35">
      <c r="A54" s="319"/>
      <c r="B54" s="336"/>
      <c r="C54" s="186">
        <v>113</v>
      </c>
      <c r="D54" s="187" t="s">
        <v>23</v>
      </c>
      <c r="E54" s="108">
        <v>17</v>
      </c>
      <c r="F54" s="108"/>
      <c r="G54" s="108">
        <v>7</v>
      </c>
      <c r="H54" s="108">
        <v>6</v>
      </c>
      <c r="I54" s="108"/>
      <c r="J54" s="108">
        <v>11</v>
      </c>
      <c r="K54" s="108">
        <v>9</v>
      </c>
      <c r="L54" s="108">
        <v>10</v>
      </c>
      <c r="M54" s="108">
        <v>9</v>
      </c>
      <c r="N54" s="108">
        <v>11</v>
      </c>
      <c r="O54" s="108"/>
      <c r="P54" s="188"/>
      <c r="Q54" s="189">
        <f t="shared" si="14"/>
        <v>80</v>
      </c>
      <c r="R54" s="323"/>
      <c r="S54" s="335"/>
      <c r="T54" s="190">
        <f t="shared" si="15"/>
        <v>24</v>
      </c>
      <c r="U54" s="191">
        <f>SUM(T53:T54)</f>
        <v>48</v>
      </c>
    </row>
    <row r="55" spans="1:21" ht="16.5" customHeight="1" x14ac:dyDescent="0.3">
      <c r="A55" s="318" t="s">
        <v>182</v>
      </c>
      <c r="B55" s="320" t="s">
        <v>183</v>
      </c>
      <c r="C55" s="180">
        <v>125</v>
      </c>
      <c r="D55" s="181" t="s">
        <v>22</v>
      </c>
      <c r="E55" s="97">
        <v>17</v>
      </c>
      <c r="F55" s="97"/>
      <c r="G55" s="97">
        <v>8</v>
      </c>
      <c r="H55" s="97">
        <v>6</v>
      </c>
      <c r="I55" s="97"/>
      <c r="J55" s="97">
        <v>11</v>
      </c>
      <c r="K55" s="97">
        <v>9</v>
      </c>
      <c r="L55" s="97">
        <v>8</v>
      </c>
      <c r="M55" s="97">
        <v>9</v>
      </c>
      <c r="N55" s="97">
        <v>10</v>
      </c>
      <c r="O55" s="97"/>
      <c r="P55" s="182"/>
      <c r="Q55" s="183">
        <f t="shared" si="14"/>
        <v>78</v>
      </c>
      <c r="R55" s="322">
        <f>IF(C55="",0,(SUM(Q55+Q56)))</f>
        <v>155</v>
      </c>
      <c r="S55" s="334"/>
      <c r="T55" s="184">
        <f t="shared" si="15"/>
        <v>25</v>
      </c>
      <c r="U55" s="185" t="s">
        <v>29</v>
      </c>
    </row>
    <row r="56" spans="1:21" ht="16.5" customHeight="1" thickBot="1" x14ac:dyDescent="0.35">
      <c r="A56" s="319"/>
      <c r="B56" s="336"/>
      <c r="C56" s="186">
        <v>126</v>
      </c>
      <c r="D56" s="187" t="s">
        <v>23</v>
      </c>
      <c r="E56" s="108">
        <v>17</v>
      </c>
      <c r="F56" s="108"/>
      <c r="G56" s="108">
        <v>8</v>
      </c>
      <c r="H56" s="108">
        <v>6</v>
      </c>
      <c r="I56" s="108"/>
      <c r="J56" s="108">
        <v>11</v>
      </c>
      <c r="K56" s="108">
        <v>8</v>
      </c>
      <c r="L56" s="108">
        <v>9</v>
      </c>
      <c r="M56" s="108">
        <v>9</v>
      </c>
      <c r="N56" s="108">
        <v>9</v>
      </c>
      <c r="O56" s="108"/>
      <c r="P56" s="188"/>
      <c r="Q56" s="189">
        <f t="shared" si="14"/>
        <v>77</v>
      </c>
      <c r="R56" s="323"/>
      <c r="S56" s="335"/>
      <c r="T56" s="190">
        <f>SUM(E56:N56)</f>
        <v>77</v>
      </c>
      <c r="U56" s="191">
        <f>SUM(T55:T56)</f>
        <v>102</v>
      </c>
    </row>
    <row r="57" spans="1:21" ht="17.25" customHeight="1" x14ac:dyDescent="0.3">
      <c r="A57" s="318" t="s">
        <v>182</v>
      </c>
      <c r="B57" s="320" t="s">
        <v>183</v>
      </c>
      <c r="C57" s="180">
        <v>79</v>
      </c>
      <c r="D57" s="181" t="s">
        <v>22</v>
      </c>
      <c r="E57" s="97">
        <v>14</v>
      </c>
      <c r="F57" s="97">
        <v>9</v>
      </c>
      <c r="G57" s="97">
        <v>6</v>
      </c>
      <c r="H57" s="97">
        <v>6</v>
      </c>
      <c r="I57" s="97"/>
      <c r="J57" s="97">
        <v>11</v>
      </c>
      <c r="K57" s="97">
        <v>8</v>
      </c>
      <c r="L57" s="97">
        <v>10</v>
      </c>
      <c r="M57" s="97">
        <v>9</v>
      </c>
      <c r="N57" s="97">
        <v>10</v>
      </c>
      <c r="O57" s="97"/>
      <c r="P57" s="182"/>
      <c r="Q57" s="183">
        <f>IF(C57="","",SUM(E57:O57)-(P57))</f>
        <v>83</v>
      </c>
      <c r="R57" s="322">
        <f>IF(C57="",0,(SUM(Q57+Q58)))</f>
        <v>152</v>
      </c>
      <c r="S57" s="334"/>
      <c r="T57" s="184">
        <f>SUM(E57:G57)</f>
        <v>29</v>
      </c>
      <c r="U57" s="185" t="s">
        <v>29</v>
      </c>
    </row>
    <row r="58" spans="1:21" ht="17.25" customHeight="1" thickBot="1" x14ac:dyDescent="0.35">
      <c r="A58" s="319"/>
      <c r="B58" s="336"/>
      <c r="C58" s="186">
        <v>78</v>
      </c>
      <c r="D58" s="187" t="s">
        <v>23</v>
      </c>
      <c r="E58" s="108"/>
      <c r="F58" s="108">
        <v>9</v>
      </c>
      <c r="G58" s="108">
        <v>6</v>
      </c>
      <c r="H58" s="108">
        <v>6</v>
      </c>
      <c r="I58" s="108"/>
      <c r="J58" s="108">
        <v>11</v>
      </c>
      <c r="K58" s="108">
        <v>9</v>
      </c>
      <c r="L58" s="108">
        <v>9</v>
      </c>
      <c r="M58" s="108">
        <v>9</v>
      </c>
      <c r="N58" s="108">
        <v>10</v>
      </c>
      <c r="O58" s="108"/>
      <c r="P58" s="188"/>
      <c r="Q58" s="189">
        <f>IF(C58="","",SUM(E58:O58)-(P58))</f>
        <v>69</v>
      </c>
      <c r="R58" s="323"/>
      <c r="S58" s="335"/>
      <c r="T58" s="190">
        <f>SUM(E58:G58)</f>
        <v>15</v>
      </c>
      <c r="U58" s="191">
        <f>SUM(T57:T58)</f>
        <v>44</v>
      </c>
    </row>
    <row r="59" spans="1:21" ht="16.5" customHeight="1" x14ac:dyDescent="0.3">
      <c r="A59" s="318" t="s">
        <v>188</v>
      </c>
      <c r="B59" s="320" t="s">
        <v>189</v>
      </c>
      <c r="C59" s="180">
        <v>151</v>
      </c>
      <c r="D59" s="181" t="s">
        <v>22</v>
      </c>
      <c r="E59" s="97">
        <v>14</v>
      </c>
      <c r="F59" s="97">
        <v>9</v>
      </c>
      <c r="G59" s="97"/>
      <c r="H59" s="97">
        <v>8</v>
      </c>
      <c r="I59" s="97"/>
      <c r="J59" s="97">
        <v>13</v>
      </c>
      <c r="K59" s="97">
        <v>9</v>
      </c>
      <c r="L59" s="97">
        <v>9</v>
      </c>
      <c r="M59" s="97">
        <v>9</v>
      </c>
      <c r="N59" s="97">
        <v>12</v>
      </c>
      <c r="O59" s="97"/>
      <c r="P59" s="182"/>
      <c r="Q59" s="183">
        <f t="shared" ref="Q59:Q60" si="16">IF(C59="","",SUM(E59:O59)-(P59))</f>
        <v>83</v>
      </c>
      <c r="R59" s="322">
        <f>IF(C59="",0,(SUM(Q59+Q60)))</f>
        <v>144</v>
      </c>
      <c r="S59" s="334"/>
      <c r="T59" s="184">
        <f t="shared" ref="T59:T60" si="17">SUM(E59:G59)</f>
        <v>23</v>
      </c>
      <c r="U59" s="185" t="s">
        <v>29</v>
      </c>
    </row>
    <row r="60" spans="1:21" ht="16.5" customHeight="1" thickBot="1" x14ac:dyDescent="0.35">
      <c r="A60" s="319"/>
      <c r="B60" s="321"/>
      <c r="C60" s="186">
        <v>91</v>
      </c>
      <c r="D60" s="187" t="s">
        <v>23</v>
      </c>
      <c r="E60" s="108"/>
      <c r="F60" s="108"/>
      <c r="G60" s="108">
        <v>6</v>
      </c>
      <c r="H60" s="108">
        <v>7</v>
      </c>
      <c r="I60" s="108"/>
      <c r="J60" s="108">
        <v>12</v>
      </c>
      <c r="K60" s="108">
        <v>8</v>
      </c>
      <c r="L60" s="108">
        <v>9</v>
      </c>
      <c r="M60" s="108">
        <v>9</v>
      </c>
      <c r="N60" s="108">
        <v>10</v>
      </c>
      <c r="O60" s="108"/>
      <c r="P60" s="188"/>
      <c r="Q60" s="189">
        <f t="shared" si="16"/>
        <v>61</v>
      </c>
      <c r="R60" s="323"/>
      <c r="S60" s="335"/>
      <c r="T60" s="190">
        <f t="shared" si="17"/>
        <v>6</v>
      </c>
      <c r="U60" s="191">
        <f>SUM(T59:T60)</f>
        <v>29</v>
      </c>
    </row>
    <row r="61" spans="1:21" ht="16.5" customHeight="1" x14ac:dyDescent="0.3">
      <c r="A61" s="318" t="s">
        <v>182</v>
      </c>
      <c r="B61" s="320" t="s">
        <v>183</v>
      </c>
      <c r="C61" s="180">
        <v>73</v>
      </c>
      <c r="D61" s="181" t="s">
        <v>22</v>
      </c>
      <c r="E61" s="97"/>
      <c r="F61" s="97"/>
      <c r="G61" s="97">
        <v>6</v>
      </c>
      <c r="H61" s="97">
        <v>6</v>
      </c>
      <c r="I61" s="97"/>
      <c r="J61" s="97">
        <v>11</v>
      </c>
      <c r="K61" s="97">
        <v>9</v>
      </c>
      <c r="L61" s="97">
        <v>10</v>
      </c>
      <c r="M61" s="97">
        <v>9</v>
      </c>
      <c r="N61" s="97">
        <v>9</v>
      </c>
      <c r="O61" s="97"/>
      <c r="P61" s="182"/>
      <c r="Q61" s="183">
        <f>IF(C61="","",SUM(E61:O61)-(P61))</f>
        <v>60</v>
      </c>
      <c r="R61" s="322">
        <f>IF(C61="",0,(SUM(Q61+Q62)))</f>
        <v>115</v>
      </c>
      <c r="S61" s="334"/>
      <c r="T61" s="184">
        <f>SUM(E61:G61)</f>
        <v>6</v>
      </c>
      <c r="U61" s="185" t="s">
        <v>29</v>
      </c>
    </row>
    <row r="62" spans="1:21" ht="16.5" customHeight="1" thickBot="1" x14ac:dyDescent="0.35">
      <c r="A62" s="319"/>
      <c r="B62" s="336"/>
      <c r="C62" s="186">
        <v>15</v>
      </c>
      <c r="D62" s="187" t="s">
        <v>23</v>
      </c>
      <c r="E62" s="108"/>
      <c r="F62" s="108"/>
      <c r="G62" s="108"/>
      <c r="H62" s="108">
        <v>7</v>
      </c>
      <c r="I62" s="108"/>
      <c r="J62" s="108">
        <v>11</v>
      </c>
      <c r="K62" s="108">
        <v>9</v>
      </c>
      <c r="L62" s="108">
        <v>9</v>
      </c>
      <c r="M62" s="108">
        <v>9</v>
      </c>
      <c r="N62" s="108">
        <v>10</v>
      </c>
      <c r="O62" s="108"/>
      <c r="P62" s="188"/>
      <c r="Q62" s="189">
        <f>IF(C62="","",SUM(E62:O62)-(P62))</f>
        <v>55</v>
      </c>
      <c r="R62" s="323"/>
      <c r="S62" s="335"/>
      <c r="T62" s="190">
        <f>SUM(E62:G62)</f>
        <v>0</v>
      </c>
      <c r="U62" s="191">
        <f>SUM(T61:T62)</f>
        <v>6</v>
      </c>
    </row>
    <row r="63" spans="1:21" ht="17.25" customHeight="1" x14ac:dyDescent="0.3">
      <c r="A63" s="318" t="s">
        <v>137</v>
      </c>
      <c r="B63" s="320" t="s">
        <v>70</v>
      </c>
      <c r="C63" s="180">
        <v>108</v>
      </c>
      <c r="D63" s="181" t="s">
        <v>22</v>
      </c>
      <c r="E63" s="97"/>
      <c r="F63" s="97"/>
      <c r="G63" s="97"/>
      <c r="H63" s="97"/>
      <c r="I63" s="97"/>
      <c r="J63" s="97"/>
      <c r="K63" s="97"/>
      <c r="L63" s="97"/>
      <c r="M63" s="97"/>
      <c r="N63" s="97"/>
      <c r="O63" s="97"/>
      <c r="P63" s="182"/>
      <c r="Q63" s="183">
        <f t="shared" ref="Q63:Q64" si="18">IF(C63="","",SUM(E63:O63)-(P63))</f>
        <v>0</v>
      </c>
      <c r="R63" s="322">
        <f>IF(C63="",0,(SUM(Q63+Q64)))</f>
        <v>0</v>
      </c>
      <c r="S63" s="334"/>
      <c r="T63" s="184">
        <f t="shared" ref="T63:T64" si="19">SUM(E63:G63)</f>
        <v>0</v>
      </c>
      <c r="U63" s="185" t="s">
        <v>29</v>
      </c>
    </row>
    <row r="64" spans="1:21" ht="17.25" customHeight="1" thickBot="1" x14ac:dyDescent="0.35">
      <c r="A64" s="319"/>
      <c r="B64" s="321"/>
      <c r="C64" s="186">
        <v>90</v>
      </c>
      <c r="D64" s="187" t="s">
        <v>23</v>
      </c>
      <c r="E64" s="108"/>
      <c r="F64" s="108"/>
      <c r="G64" s="108"/>
      <c r="H64" s="108"/>
      <c r="I64" s="108"/>
      <c r="J64" s="108"/>
      <c r="K64" s="108"/>
      <c r="L64" s="108"/>
      <c r="M64" s="108"/>
      <c r="N64" s="108"/>
      <c r="O64" s="108"/>
      <c r="P64" s="188"/>
      <c r="Q64" s="189">
        <f t="shared" si="18"/>
        <v>0</v>
      </c>
      <c r="R64" s="323"/>
      <c r="S64" s="335"/>
      <c r="T64" s="190">
        <f t="shared" si="19"/>
        <v>0</v>
      </c>
      <c r="U64" s="191">
        <f>SUM(T63:T64)</f>
        <v>0</v>
      </c>
    </row>
    <row r="65" spans="1:21" ht="17.25" customHeight="1" x14ac:dyDescent="0.3">
      <c r="A65" s="318" t="s">
        <v>188</v>
      </c>
      <c r="B65" s="320"/>
      <c r="C65" s="180">
        <v>78</v>
      </c>
      <c r="D65" s="181" t="s">
        <v>22</v>
      </c>
      <c r="E65" s="97"/>
      <c r="F65" s="97"/>
      <c r="G65" s="97"/>
      <c r="H65" s="97"/>
      <c r="I65" s="97"/>
      <c r="J65" s="97"/>
      <c r="K65" s="97"/>
      <c r="L65" s="97"/>
      <c r="M65" s="97"/>
      <c r="N65" s="97"/>
      <c r="O65" s="97"/>
      <c r="P65" s="182"/>
      <c r="Q65" s="183">
        <f t="shared" si="8"/>
        <v>0</v>
      </c>
      <c r="R65" s="322">
        <f>IF(C65="",0,(SUM(Q65+Q66)))</f>
        <v>0</v>
      </c>
      <c r="S65" s="334"/>
      <c r="T65" s="184">
        <f t="shared" si="9"/>
        <v>0</v>
      </c>
      <c r="U65" s="185" t="s">
        <v>29</v>
      </c>
    </row>
    <row r="66" spans="1:21" ht="17.25" customHeight="1" thickBot="1" x14ac:dyDescent="0.35">
      <c r="A66" s="319"/>
      <c r="B66" s="321"/>
      <c r="C66" s="186">
        <v>193</v>
      </c>
      <c r="D66" s="187" t="s">
        <v>23</v>
      </c>
      <c r="E66" s="108"/>
      <c r="F66" s="108"/>
      <c r="G66" s="108"/>
      <c r="H66" s="108"/>
      <c r="I66" s="108"/>
      <c r="J66" s="108"/>
      <c r="K66" s="108"/>
      <c r="L66" s="108"/>
      <c r="M66" s="108"/>
      <c r="N66" s="108"/>
      <c r="O66" s="108"/>
      <c r="P66" s="188"/>
      <c r="Q66" s="189">
        <f t="shared" si="8"/>
        <v>0</v>
      </c>
      <c r="R66" s="323"/>
      <c r="S66" s="335"/>
      <c r="T66" s="190">
        <f t="shared" si="9"/>
        <v>0</v>
      </c>
      <c r="U66" s="191">
        <f>SUM(T65:T66)</f>
        <v>0</v>
      </c>
    </row>
    <row r="67" spans="1:21" ht="16.5" customHeight="1" x14ac:dyDescent="0.3">
      <c r="A67" s="318"/>
      <c r="B67" s="320"/>
      <c r="C67" s="180"/>
      <c r="D67" s="181" t="s">
        <v>22</v>
      </c>
      <c r="E67" s="97"/>
      <c r="F67" s="97"/>
      <c r="G67" s="97"/>
      <c r="H67" s="97"/>
      <c r="I67" s="97"/>
      <c r="J67" s="97"/>
      <c r="K67" s="97"/>
      <c r="L67" s="97"/>
      <c r="M67" s="97"/>
      <c r="N67" s="97"/>
      <c r="O67" s="97"/>
      <c r="P67" s="182"/>
      <c r="Q67" s="183" t="str">
        <f t="shared" ref="Q67:Q76" si="20">IF(C67="","",SUM(E67:O67)-(P67))</f>
        <v/>
      </c>
      <c r="R67" s="322">
        <f>IF(C67="",0,(SUM(Q67+Q68)))</f>
        <v>0</v>
      </c>
      <c r="S67" s="334"/>
      <c r="T67" s="184">
        <f t="shared" ref="T67:T76" si="21">SUM(E67:G67)</f>
        <v>0</v>
      </c>
      <c r="U67" s="185" t="s">
        <v>29</v>
      </c>
    </row>
    <row r="68" spans="1:21" ht="16.5" customHeight="1" thickBot="1" x14ac:dyDescent="0.35">
      <c r="A68" s="319"/>
      <c r="B68" s="321"/>
      <c r="C68" s="186"/>
      <c r="D68" s="187" t="s">
        <v>23</v>
      </c>
      <c r="E68" s="108"/>
      <c r="F68" s="108"/>
      <c r="G68" s="108"/>
      <c r="H68" s="108"/>
      <c r="I68" s="108"/>
      <c r="J68" s="108"/>
      <c r="K68" s="108"/>
      <c r="L68" s="108"/>
      <c r="M68" s="108"/>
      <c r="N68" s="108"/>
      <c r="O68" s="108"/>
      <c r="P68" s="188"/>
      <c r="Q68" s="189" t="str">
        <f t="shared" si="20"/>
        <v/>
      </c>
      <c r="R68" s="323"/>
      <c r="S68" s="335"/>
      <c r="T68" s="190">
        <f t="shared" si="21"/>
        <v>0</v>
      </c>
      <c r="U68" s="191">
        <f>SUM(T67:T68)</f>
        <v>0</v>
      </c>
    </row>
    <row r="69" spans="1:21" ht="16.5" customHeight="1" x14ac:dyDescent="0.3">
      <c r="A69" s="318"/>
      <c r="B69" s="320"/>
      <c r="C69" s="180"/>
      <c r="D69" s="181" t="s">
        <v>22</v>
      </c>
      <c r="E69" s="97"/>
      <c r="F69" s="97"/>
      <c r="G69" s="97"/>
      <c r="H69" s="97"/>
      <c r="I69" s="97"/>
      <c r="J69" s="97"/>
      <c r="K69" s="97"/>
      <c r="L69" s="97"/>
      <c r="M69" s="97"/>
      <c r="N69" s="97"/>
      <c r="O69" s="97"/>
      <c r="P69" s="182"/>
      <c r="Q69" s="183" t="str">
        <f t="shared" si="20"/>
        <v/>
      </c>
      <c r="R69" s="322">
        <f>IF(C69="",0,(SUM(Q69+Q70)))</f>
        <v>0</v>
      </c>
      <c r="S69" s="334"/>
      <c r="T69" s="184">
        <f t="shared" si="21"/>
        <v>0</v>
      </c>
      <c r="U69" s="185" t="s">
        <v>29</v>
      </c>
    </row>
    <row r="70" spans="1:21" ht="16.5" customHeight="1" thickBot="1" x14ac:dyDescent="0.35">
      <c r="A70" s="319"/>
      <c r="B70" s="321"/>
      <c r="C70" s="186"/>
      <c r="D70" s="187" t="s">
        <v>23</v>
      </c>
      <c r="E70" s="108"/>
      <c r="F70" s="108"/>
      <c r="G70" s="108"/>
      <c r="H70" s="108"/>
      <c r="I70" s="108"/>
      <c r="J70" s="108"/>
      <c r="K70" s="108"/>
      <c r="L70" s="108"/>
      <c r="M70" s="108"/>
      <c r="N70" s="108"/>
      <c r="O70" s="108"/>
      <c r="P70" s="188"/>
      <c r="Q70" s="189" t="str">
        <f t="shared" si="20"/>
        <v/>
      </c>
      <c r="R70" s="323"/>
      <c r="S70" s="335"/>
      <c r="T70" s="190">
        <f t="shared" si="21"/>
        <v>0</v>
      </c>
      <c r="U70" s="191">
        <f>SUM(T69:T70)</f>
        <v>0</v>
      </c>
    </row>
    <row r="71" spans="1:21" ht="16.5" customHeight="1" x14ac:dyDescent="0.3">
      <c r="A71" s="318"/>
      <c r="B71" s="320"/>
      <c r="C71" s="180"/>
      <c r="D71" s="181" t="s">
        <v>22</v>
      </c>
      <c r="E71" s="97"/>
      <c r="F71" s="97"/>
      <c r="G71" s="97"/>
      <c r="H71" s="97"/>
      <c r="I71" s="97"/>
      <c r="J71" s="97"/>
      <c r="K71" s="97"/>
      <c r="L71" s="97"/>
      <c r="M71" s="97"/>
      <c r="N71" s="97"/>
      <c r="O71" s="97"/>
      <c r="P71" s="182"/>
      <c r="Q71" s="183" t="str">
        <f t="shared" si="20"/>
        <v/>
      </c>
      <c r="R71" s="322">
        <f>IF(C71="",0,(SUM(Q71+Q72)))</f>
        <v>0</v>
      </c>
      <c r="S71" s="334"/>
      <c r="T71" s="184">
        <f t="shared" si="21"/>
        <v>0</v>
      </c>
      <c r="U71" s="185" t="s">
        <v>29</v>
      </c>
    </row>
    <row r="72" spans="1:21" ht="16.5" customHeight="1" thickBot="1" x14ac:dyDescent="0.35">
      <c r="A72" s="319"/>
      <c r="B72" s="336"/>
      <c r="C72" s="186"/>
      <c r="D72" s="187" t="s">
        <v>23</v>
      </c>
      <c r="E72" s="108"/>
      <c r="F72" s="108"/>
      <c r="G72" s="108"/>
      <c r="H72" s="108"/>
      <c r="I72" s="108"/>
      <c r="J72" s="108"/>
      <c r="K72" s="108"/>
      <c r="L72" s="108"/>
      <c r="M72" s="108"/>
      <c r="N72" s="108"/>
      <c r="O72" s="108"/>
      <c r="P72" s="188"/>
      <c r="Q72" s="189" t="str">
        <f t="shared" si="20"/>
        <v/>
      </c>
      <c r="R72" s="323"/>
      <c r="S72" s="335"/>
      <c r="T72" s="190">
        <f t="shared" si="21"/>
        <v>0</v>
      </c>
      <c r="U72" s="191">
        <f>SUM(T71:T72)</f>
        <v>0</v>
      </c>
    </row>
    <row r="73" spans="1:21" ht="16.5" customHeight="1" x14ac:dyDescent="0.3">
      <c r="A73" s="318"/>
      <c r="B73" s="320"/>
      <c r="C73" s="180"/>
      <c r="D73" s="181" t="s">
        <v>22</v>
      </c>
      <c r="E73" s="97"/>
      <c r="F73" s="97"/>
      <c r="G73" s="97"/>
      <c r="H73" s="97"/>
      <c r="I73" s="97"/>
      <c r="J73" s="97"/>
      <c r="K73" s="97"/>
      <c r="L73" s="97"/>
      <c r="M73" s="97"/>
      <c r="N73" s="97"/>
      <c r="O73" s="97"/>
      <c r="P73" s="182"/>
      <c r="Q73" s="183" t="str">
        <f t="shared" si="20"/>
        <v/>
      </c>
      <c r="R73" s="322">
        <f>IF(C73="",0,(SUM(Q73+Q74)))</f>
        <v>0</v>
      </c>
      <c r="S73" s="334"/>
      <c r="T73" s="184">
        <f t="shared" si="21"/>
        <v>0</v>
      </c>
      <c r="U73" s="185" t="s">
        <v>29</v>
      </c>
    </row>
    <row r="74" spans="1:21" ht="16.5" customHeight="1" thickBot="1" x14ac:dyDescent="0.35">
      <c r="A74" s="319"/>
      <c r="B74" s="321"/>
      <c r="C74" s="186"/>
      <c r="D74" s="187" t="s">
        <v>23</v>
      </c>
      <c r="E74" s="108"/>
      <c r="F74" s="108"/>
      <c r="G74" s="108"/>
      <c r="H74" s="108"/>
      <c r="I74" s="108"/>
      <c r="J74" s="108"/>
      <c r="K74" s="108"/>
      <c r="L74" s="108"/>
      <c r="M74" s="108"/>
      <c r="N74" s="108"/>
      <c r="O74" s="108"/>
      <c r="P74" s="188"/>
      <c r="Q74" s="189" t="str">
        <f t="shared" si="20"/>
        <v/>
      </c>
      <c r="R74" s="323"/>
      <c r="S74" s="335"/>
      <c r="T74" s="190">
        <f t="shared" si="21"/>
        <v>0</v>
      </c>
      <c r="U74" s="191">
        <f>SUM(T73:T74)</f>
        <v>0</v>
      </c>
    </row>
    <row r="75" spans="1:21" ht="16.5" customHeight="1" x14ac:dyDescent="0.3">
      <c r="A75" s="318"/>
      <c r="B75" s="320"/>
      <c r="C75" s="180"/>
      <c r="D75" s="181" t="s">
        <v>22</v>
      </c>
      <c r="E75" s="97"/>
      <c r="F75" s="97"/>
      <c r="G75" s="97"/>
      <c r="H75" s="97"/>
      <c r="I75" s="97"/>
      <c r="J75" s="97"/>
      <c r="K75" s="97"/>
      <c r="L75" s="97"/>
      <c r="M75" s="97"/>
      <c r="N75" s="97"/>
      <c r="O75" s="97"/>
      <c r="P75" s="182"/>
      <c r="Q75" s="183" t="str">
        <f t="shared" si="20"/>
        <v/>
      </c>
      <c r="R75" s="322">
        <f>IF(C75="",0,(SUM(Q75+Q76)))</f>
        <v>0</v>
      </c>
      <c r="S75" s="334"/>
      <c r="T75" s="184">
        <f t="shared" si="21"/>
        <v>0</v>
      </c>
      <c r="U75" s="185" t="s">
        <v>29</v>
      </c>
    </row>
    <row r="76" spans="1:21" ht="16.5" customHeight="1" thickBot="1" x14ac:dyDescent="0.35">
      <c r="A76" s="319"/>
      <c r="B76" s="321"/>
      <c r="C76" s="186"/>
      <c r="D76" s="187" t="s">
        <v>23</v>
      </c>
      <c r="E76" s="108"/>
      <c r="F76" s="108"/>
      <c r="G76" s="108"/>
      <c r="H76" s="108"/>
      <c r="I76" s="108"/>
      <c r="J76" s="108"/>
      <c r="K76" s="108"/>
      <c r="L76" s="108"/>
      <c r="M76" s="108"/>
      <c r="N76" s="108"/>
      <c r="O76" s="108"/>
      <c r="P76" s="188"/>
      <c r="Q76" s="189" t="str">
        <f t="shared" si="20"/>
        <v/>
      </c>
      <c r="R76" s="323"/>
      <c r="S76" s="335"/>
      <c r="T76" s="190">
        <f t="shared" si="21"/>
        <v>0</v>
      </c>
      <c r="U76" s="191">
        <f>SUM(T75:T76)</f>
        <v>0</v>
      </c>
    </row>
    <row r="77" spans="1:21" ht="16.5" customHeight="1" x14ac:dyDescent="0.3">
      <c r="A77" s="318"/>
      <c r="B77" s="320"/>
      <c r="C77" s="180"/>
      <c r="D77" s="181" t="s">
        <v>22</v>
      </c>
      <c r="E77" s="97"/>
      <c r="F77" s="97"/>
      <c r="G77" s="97"/>
      <c r="H77" s="97"/>
      <c r="I77" s="97"/>
      <c r="J77" s="97"/>
      <c r="K77" s="97"/>
      <c r="L77" s="97"/>
      <c r="M77" s="97"/>
      <c r="N77" s="97"/>
      <c r="O77" s="97"/>
      <c r="P77" s="182"/>
      <c r="Q77" s="183" t="str">
        <f t="shared" si="8"/>
        <v/>
      </c>
      <c r="R77" s="322">
        <f>IF(C77="",0,(SUM(Q77+Q78)))</f>
        <v>0</v>
      </c>
      <c r="S77" s="334"/>
      <c r="T77" s="184">
        <f t="shared" si="9"/>
        <v>0</v>
      </c>
      <c r="U77" s="185" t="s">
        <v>29</v>
      </c>
    </row>
    <row r="78" spans="1:21" ht="16.5" customHeight="1" thickBot="1" x14ac:dyDescent="0.35">
      <c r="A78" s="319"/>
      <c r="B78" s="321"/>
      <c r="C78" s="186"/>
      <c r="D78" s="187" t="s">
        <v>23</v>
      </c>
      <c r="E78" s="108"/>
      <c r="F78" s="108"/>
      <c r="G78" s="108"/>
      <c r="H78" s="108"/>
      <c r="I78" s="108"/>
      <c r="J78" s="108"/>
      <c r="K78" s="108"/>
      <c r="L78" s="108"/>
      <c r="M78" s="108"/>
      <c r="N78" s="108"/>
      <c r="O78" s="108"/>
      <c r="P78" s="188"/>
      <c r="Q78" s="189" t="str">
        <f t="shared" si="8"/>
        <v/>
      </c>
      <c r="R78" s="323"/>
      <c r="S78" s="335"/>
      <c r="T78" s="190">
        <f t="shared" si="9"/>
        <v>0</v>
      </c>
      <c r="U78" s="191">
        <f>SUM(T77:T78)</f>
        <v>0</v>
      </c>
    </row>
  </sheetData>
  <sheetProtection sheet="1" objects="1" scenarios="1"/>
  <mergeCells count="153">
    <mergeCell ref="S3:S4"/>
    <mergeCell ref="S71:S72"/>
    <mergeCell ref="S5:S6"/>
    <mergeCell ref="S73:S74"/>
    <mergeCell ref="B9:B10"/>
    <mergeCell ref="S9:S10"/>
    <mergeCell ref="B37:B38"/>
    <mergeCell ref="S37:S38"/>
    <mergeCell ref="S69:S70"/>
    <mergeCell ref="S53:S54"/>
    <mergeCell ref="B27:B28"/>
    <mergeCell ref="S27:S28"/>
    <mergeCell ref="B19:B20"/>
    <mergeCell ref="S19:S20"/>
    <mergeCell ref="S33:S34"/>
    <mergeCell ref="B61:B62"/>
    <mergeCell ref="S61:S62"/>
    <mergeCell ref="S15:S16"/>
    <mergeCell ref="B39:B40"/>
    <mergeCell ref="S39:S40"/>
    <mergeCell ref="B51:B52"/>
    <mergeCell ref="S51:S52"/>
    <mergeCell ref="S7:S8"/>
    <mergeCell ref="S21:S22"/>
    <mergeCell ref="R73:R74"/>
    <mergeCell ref="A9:A10"/>
    <mergeCell ref="R9:R10"/>
    <mergeCell ref="B73:B74"/>
    <mergeCell ref="A27:A28"/>
    <mergeCell ref="R27:R28"/>
    <mergeCell ref="A19:A20"/>
    <mergeCell ref="R19:R20"/>
    <mergeCell ref="A5:A6"/>
    <mergeCell ref="R5:R6"/>
    <mergeCell ref="A37:A38"/>
    <mergeCell ref="R37:R38"/>
    <mergeCell ref="A49:A50"/>
    <mergeCell ref="R49:R50"/>
    <mergeCell ref="B49:B50"/>
    <mergeCell ref="B55:B56"/>
    <mergeCell ref="B69:B70"/>
    <mergeCell ref="B71:B72"/>
    <mergeCell ref="A15:A16"/>
    <mergeCell ref="A39:A40"/>
    <mergeCell ref="R39:R40"/>
    <mergeCell ref="R15:R16"/>
    <mergeCell ref="B15:B16"/>
    <mergeCell ref="B5:B6"/>
    <mergeCell ref="A77:A78"/>
    <mergeCell ref="B77:B78"/>
    <mergeCell ref="R77:R78"/>
    <mergeCell ref="A3:A4"/>
    <mergeCell ref="R3:R4"/>
    <mergeCell ref="A55:A56"/>
    <mergeCell ref="R55:R56"/>
    <mergeCell ref="B3:B4"/>
    <mergeCell ref="A51:A52"/>
    <mergeCell ref="R51:R52"/>
    <mergeCell ref="A21:A22"/>
    <mergeCell ref="R21:R22"/>
    <mergeCell ref="A25:A26"/>
    <mergeCell ref="R25:R26"/>
    <mergeCell ref="A69:A70"/>
    <mergeCell ref="R69:R70"/>
    <mergeCell ref="A7:A8"/>
    <mergeCell ref="R7:R8"/>
    <mergeCell ref="B7:B8"/>
    <mergeCell ref="A71:A72"/>
    <mergeCell ref="R71:R72"/>
    <mergeCell ref="A53:A54"/>
    <mergeCell ref="A73:A74"/>
    <mergeCell ref="A1:U1"/>
    <mergeCell ref="A65:A66"/>
    <mergeCell ref="B65:B66"/>
    <mergeCell ref="R65:R66"/>
    <mergeCell ref="S65:S66"/>
    <mergeCell ref="A31:A32"/>
    <mergeCell ref="B31:B32"/>
    <mergeCell ref="R31:R32"/>
    <mergeCell ref="S31:S32"/>
    <mergeCell ref="A47:A48"/>
    <mergeCell ref="B13:B14"/>
    <mergeCell ref="R13:R14"/>
    <mergeCell ref="S13:S14"/>
    <mergeCell ref="S45:S46"/>
    <mergeCell ref="S41:S42"/>
    <mergeCell ref="A43:A44"/>
    <mergeCell ref="B43:B44"/>
    <mergeCell ref="R43:R44"/>
    <mergeCell ref="S43:S44"/>
    <mergeCell ref="B41:B42"/>
    <mergeCell ref="S29:S30"/>
    <mergeCell ref="A57:A58"/>
    <mergeCell ref="B57:B58"/>
    <mergeCell ref="R57:R58"/>
    <mergeCell ref="S77:S78"/>
    <mergeCell ref="A13:A14"/>
    <mergeCell ref="A45:A46"/>
    <mergeCell ref="B45:B46"/>
    <mergeCell ref="R45:R46"/>
    <mergeCell ref="R11:R12"/>
    <mergeCell ref="A75:A76"/>
    <mergeCell ref="B75:B76"/>
    <mergeCell ref="R75:R76"/>
    <mergeCell ref="A67:A68"/>
    <mergeCell ref="B67:B68"/>
    <mergeCell ref="R67:R68"/>
    <mergeCell ref="S47:S48"/>
    <mergeCell ref="S57:S58"/>
    <mergeCell ref="A29:A30"/>
    <mergeCell ref="R29:R30"/>
    <mergeCell ref="S11:S12"/>
    <mergeCell ref="S75:S76"/>
    <mergeCell ref="S67:S68"/>
    <mergeCell ref="S35:S36"/>
    <mergeCell ref="S59:S60"/>
    <mergeCell ref="S63:S64"/>
    <mergeCell ref="A35:A36"/>
    <mergeCell ref="B35:B36"/>
    <mergeCell ref="A11:A12"/>
    <mergeCell ref="B11:B12"/>
    <mergeCell ref="R53:R54"/>
    <mergeCell ref="B53:B54"/>
    <mergeCell ref="A33:A34"/>
    <mergeCell ref="R33:R34"/>
    <mergeCell ref="A61:A62"/>
    <mergeCell ref="R61:R62"/>
    <mergeCell ref="B33:B34"/>
    <mergeCell ref="R63:R64"/>
    <mergeCell ref="B47:B48"/>
    <mergeCell ref="A41:A42"/>
    <mergeCell ref="A63:A64"/>
    <mergeCell ref="B63:B64"/>
    <mergeCell ref="B29:B30"/>
    <mergeCell ref="R41:R42"/>
    <mergeCell ref="R47:R48"/>
    <mergeCell ref="A23:A24"/>
    <mergeCell ref="B23:B24"/>
    <mergeCell ref="R23:R24"/>
    <mergeCell ref="B21:B22"/>
    <mergeCell ref="B25:B26"/>
    <mergeCell ref="S23:S24"/>
    <mergeCell ref="A17:A18"/>
    <mergeCell ref="B17:B18"/>
    <mergeCell ref="R17:R18"/>
    <mergeCell ref="S17:S18"/>
    <mergeCell ref="A59:A60"/>
    <mergeCell ref="B59:B60"/>
    <mergeCell ref="R59:R60"/>
    <mergeCell ref="R35:R36"/>
    <mergeCell ref="S55:S56"/>
    <mergeCell ref="S25:S26"/>
    <mergeCell ref="S49:S50"/>
  </mergeCells>
  <phoneticPr fontId="0" type="noConversion"/>
  <printOptions gridLines="1"/>
  <pageMargins left="0.3" right="0.17" top="0.56999999999999995" bottom="0.54" header="0.5" footer="0.5"/>
  <pageSetup paperSize="9" scale="79" orientation="portrait" horizontalDpi="4294967294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Foglio5"/>
  <dimension ref="A1:T102"/>
  <sheetViews>
    <sheetView zoomScaleNormal="100" zoomScaleSheetLayoutView="50" workbookViewId="0">
      <pane ySplit="1" topLeftCell="A2" activePane="bottomLeft" state="frozen"/>
      <selection activeCell="AB5" sqref="AB5"/>
      <selection pane="bottomLeft" activeCell="C3" sqref="C3"/>
    </sheetView>
  </sheetViews>
  <sheetFormatPr defaultRowHeight="15.75" customHeight="1" x14ac:dyDescent="0.3"/>
  <cols>
    <col min="1" max="1" width="29.6640625" style="2" customWidth="1"/>
    <col min="2" max="2" width="7.6640625" style="2" customWidth="1"/>
    <col min="3" max="3" width="7.6640625" style="6" customWidth="1"/>
    <col min="4" max="14" width="7.6640625" style="10" customWidth="1"/>
    <col min="15" max="15" width="7.6640625" style="35" customWidth="1"/>
    <col min="16" max="16" width="7.6640625" style="1" customWidth="1"/>
    <col min="17" max="17" width="7.6640625" style="4" customWidth="1"/>
    <col min="18" max="18" width="12.44140625" style="1" bestFit="1" customWidth="1"/>
    <col min="19" max="255" width="9.109375" style="1"/>
    <col min="256" max="256" width="4.5546875" style="1" bestFit="1" customWidth="1"/>
    <col min="257" max="257" width="29.6640625" style="1" customWidth="1"/>
    <col min="258" max="273" width="7.6640625" style="1" customWidth="1"/>
    <col min="274" max="274" width="12.44140625" style="1" bestFit="1" customWidth="1"/>
    <col min="275" max="511" width="9.109375" style="1"/>
    <col min="512" max="512" width="4.5546875" style="1" bestFit="1" customWidth="1"/>
    <col min="513" max="513" width="29.6640625" style="1" customWidth="1"/>
    <col min="514" max="529" width="7.6640625" style="1" customWidth="1"/>
    <col min="530" max="530" width="12.44140625" style="1" bestFit="1" customWidth="1"/>
    <col min="531" max="767" width="9.109375" style="1"/>
    <col min="768" max="768" width="4.5546875" style="1" bestFit="1" customWidth="1"/>
    <col min="769" max="769" width="29.6640625" style="1" customWidth="1"/>
    <col min="770" max="785" width="7.6640625" style="1" customWidth="1"/>
    <col min="786" max="786" width="12.44140625" style="1" bestFit="1" customWidth="1"/>
    <col min="787" max="1023" width="9.109375" style="1"/>
    <col min="1024" max="1024" width="4.5546875" style="1" bestFit="1" customWidth="1"/>
    <col min="1025" max="1025" width="29.6640625" style="1" customWidth="1"/>
    <col min="1026" max="1041" width="7.6640625" style="1" customWidth="1"/>
    <col min="1042" max="1042" width="12.44140625" style="1" bestFit="1" customWidth="1"/>
    <col min="1043" max="1279" width="9.109375" style="1"/>
    <col min="1280" max="1280" width="4.5546875" style="1" bestFit="1" customWidth="1"/>
    <col min="1281" max="1281" width="29.6640625" style="1" customWidth="1"/>
    <col min="1282" max="1297" width="7.6640625" style="1" customWidth="1"/>
    <col min="1298" max="1298" width="12.44140625" style="1" bestFit="1" customWidth="1"/>
    <col min="1299" max="1535" width="9.109375" style="1"/>
    <col min="1536" max="1536" width="4.5546875" style="1" bestFit="1" customWidth="1"/>
    <col min="1537" max="1537" width="29.6640625" style="1" customWidth="1"/>
    <col min="1538" max="1553" width="7.6640625" style="1" customWidth="1"/>
    <col min="1554" max="1554" width="12.44140625" style="1" bestFit="1" customWidth="1"/>
    <col min="1555" max="1791" width="9.109375" style="1"/>
    <col min="1792" max="1792" width="4.5546875" style="1" bestFit="1" customWidth="1"/>
    <col min="1793" max="1793" width="29.6640625" style="1" customWidth="1"/>
    <col min="1794" max="1809" width="7.6640625" style="1" customWidth="1"/>
    <col min="1810" max="1810" width="12.44140625" style="1" bestFit="1" customWidth="1"/>
    <col min="1811" max="2047" width="9.109375" style="1"/>
    <col min="2048" max="2048" width="4.5546875" style="1" bestFit="1" customWidth="1"/>
    <col min="2049" max="2049" width="29.6640625" style="1" customWidth="1"/>
    <col min="2050" max="2065" width="7.6640625" style="1" customWidth="1"/>
    <col min="2066" max="2066" width="12.44140625" style="1" bestFit="1" customWidth="1"/>
    <col min="2067" max="2303" width="9.109375" style="1"/>
    <col min="2304" max="2304" width="4.5546875" style="1" bestFit="1" customWidth="1"/>
    <col min="2305" max="2305" width="29.6640625" style="1" customWidth="1"/>
    <col min="2306" max="2321" width="7.6640625" style="1" customWidth="1"/>
    <col min="2322" max="2322" width="12.44140625" style="1" bestFit="1" customWidth="1"/>
    <col min="2323" max="2559" width="9.109375" style="1"/>
    <col min="2560" max="2560" width="4.5546875" style="1" bestFit="1" customWidth="1"/>
    <col min="2561" max="2561" width="29.6640625" style="1" customWidth="1"/>
    <col min="2562" max="2577" width="7.6640625" style="1" customWidth="1"/>
    <col min="2578" max="2578" width="12.44140625" style="1" bestFit="1" customWidth="1"/>
    <col min="2579" max="2815" width="9.109375" style="1"/>
    <col min="2816" max="2816" width="4.5546875" style="1" bestFit="1" customWidth="1"/>
    <col min="2817" max="2817" width="29.6640625" style="1" customWidth="1"/>
    <col min="2818" max="2833" width="7.6640625" style="1" customWidth="1"/>
    <col min="2834" max="2834" width="12.44140625" style="1" bestFit="1" customWidth="1"/>
    <col min="2835" max="3071" width="9.109375" style="1"/>
    <col min="3072" max="3072" width="4.5546875" style="1" bestFit="1" customWidth="1"/>
    <col min="3073" max="3073" width="29.6640625" style="1" customWidth="1"/>
    <col min="3074" max="3089" width="7.6640625" style="1" customWidth="1"/>
    <col min="3090" max="3090" width="12.44140625" style="1" bestFit="1" customWidth="1"/>
    <col min="3091" max="3327" width="9.109375" style="1"/>
    <col min="3328" max="3328" width="4.5546875" style="1" bestFit="1" customWidth="1"/>
    <col min="3329" max="3329" width="29.6640625" style="1" customWidth="1"/>
    <col min="3330" max="3345" width="7.6640625" style="1" customWidth="1"/>
    <col min="3346" max="3346" width="12.44140625" style="1" bestFit="1" customWidth="1"/>
    <col min="3347" max="3583" width="9.109375" style="1"/>
    <col min="3584" max="3584" width="4.5546875" style="1" bestFit="1" customWidth="1"/>
    <col min="3585" max="3585" width="29.6640625" style="1" customWidth="1"/>
    <col min="3586" max="3601" width="7.6640625" style="1" customWidth="1"/>
    <col min="3602" max="3602" width="12.44140625" style="1" bestFit="1" customWidth="1"/>
    <col min="3603" max="3839" width="9.109375" style="1"/>
    <col min="3840" max="3840" width="4.5546875" style="1" bestFit="1" customWidth="1"/>
    <col min="3841" max="3841" width="29.6640625" style="1" customWidth="1"/>
    <col min="3842" max="3857" width="7.6640625" style="1" customWidth="1"/>
    <col min="3858" max="3858" width="12.44140625" style="1" bestFit="1" customWidth="1"/>
    <col min="3859" max="4095" width="9.109375" style="1"/>
    <col min="4096" max="4096" width="4.5546875" style="1" bestFit="1" customWidth="1"/>
    <col min="4097" max="4097" width="29.6640625" style="1" customWidth="1"/>
    <col min="4098" max="4113" width="7.6640625" style="1" customWidth="1"/>
    <col min="4114" max="4114" width="12.44140625" style="1" bestFit="1" customWidth="1"/>
    <col min="4115" max="4351" width="9.109375" style="1"/>
    <col min="4352" max="4352" width="4.5546875" style="1" bestFit="1" customWidth="1"/>
    <col min="4353" max="4353" width="29.6640625" style="1" customWidth="1"/>
    <col min="4354" max="4369" width="7.6640625" style="1" customWidth="1"/>
    <col min="4370" max="4370" width="12.44140625" style="1" bestFit="1" customWidth="1"/>
    <col min="4371" max="4607" width="9.109375" style="1"/>
    <col min="4608" max="4608" width="4.5546875" style="1" bestFit="1" customWidth="1"/>
    <col min="4609" max="4609" width="29.6640625" style="1" customWidth="1"/>
    <col min="4610" max="4625" width="7.6640625" style="1" customWidth="1"/>
    <col min="4626" max="4626" width="12.44140625" style="1" bestFit="1" customWidth="1"/>
    <col min="4627" max="4863" width="9.109375" style="1"/>
    <col min="4864" max="4864" width="4.5546875" style="1" bestFit="1" customWidth="1"/>
    <col min="4865" max="4865" width="29.6640625" style="1" customWidth="1"/>
    <col min="4866" max="4881" width="7.6640625" style="1" customWidth="1"/>
    <col min="4882" max="4882" width="12.44140625" style="1" bestFit="1" customWidth="1"/>
    <col min="4883" max="5119" width="9.109375" style="1"/>
    <col min="5120" max="5120" width="4.5546875" style="1" bestFit="1" customWidth="1"/>
    <col min="5121" max="5121" width="29.6640625" style="1" customWidth="1"/>
    <col min="5122" max="5137" width="7.6640625" style="1" customWidth="1"/>
    <col min="5138" max="5138" width="12.44140625" style="1" bestFit="1" customWidth="1"/>
    <col min="5139" max="5375" width="9.109375" style="1"/>
    <col min="5376" max="5376" width="4.5546875" style="1" bestFit="1" customWidth="1"/>
    <col min="5377" max="5377" width="29.6640625" style="1" customWidth="1"/>
    <col min="5378" max="5393" width="7.6640625" style="1" customWidth="1"/>
    <col min="5394" max="5394" width="12.44140625" style="1" bestFit="1" customWidth="1"/>
    <col min="5395" max="5631" width="9.109375" style="1"/>
    <col min="5632" max="5632" width="4.5546875" style="1" bestFit="1" customWidth="1"/>
    <col min="5633" max="5633" width="29.6640625" style="1" customWidth="1"/>
    <col min="5634" max="5649" width="7.6640625" style="1" customWidth="1"/>
    <col min="5650" max="5650" width="12.44140625" style="1" bestFit="1" customWidth="1"/>
    <col min="5651" max="5887" width="9.109375" style="1"/>
    <col min="5888" max="5888" width="4.5546875" style="1" bestFit="1" customWidth="1"/>
    <col min="5889" max="5889" width="29.6640625" style="1" customWidth="1"/>
    <col min="5890" max="5905" width="7.6640625" style="1" customWidth="1"/>
    <col min="5906" max="5906" width="12.44140625" style="1" bestFit="1" customWidth="1"/>
    <col min="5907" max="6143" width="9.109375" style="1"/>
    <col min="6144" max="6144" width="4.5546875" style="1" bestFit="1" customWidth="1"/>
    <col min="6145" max="6145" width="29.6640625" style="1" customWidth="1"/>
    <col min="6146" max="6161" width="7.6640625" style="1" customWidth="1"/>
    <col min="6162" max="6162" width="12.44140625" style="1" bestFit="1" customWidth="1"/>
    <col min="6163" max="6399" width="9.109375" style="1"/>
    <col min="6400" max="6400" width="4.5546875" style="1" bestFit="1" customWidth="1"/>
    <col min="6401" max="6401" width="29.6640625" style="1" customWidth="1"/>
    <col min="6402" max="6417" width="7.6640625" style="1" customWidth="1"/>
    <col min="6418" max="6418" width="12.44140625" style="1" bestFit="1" customWidth="1"/>
    <col min="6419" max="6655" width="9.109375" style="1"/>
    <col min="6656" max="6656" width="4.5546875" style="1" bestFit="1" customWidth="1"/>
    <col min="6657" max="6657" width="29.6640625" style="1" customWidth="1"/>
    <col min="6658" max="6673" width="7.6640625" style="1" customWidth="1"/>
    <col min="6674" max="6674" width="12.44140625" style="1" bestFit="1" customWidth="1"/>
    <col min="6675" max="6911" width="9.109375" style="1"/>
    <col min="6912" max="6912" width="4.5546875" style="1" bestFit="1" customWidth="1"/>
    <col min="6913" max="6913" width="29.6640625" style="1" customWidth="1"/>
    <col min="6914" max="6929" width="7.6640625" style="1" customWidth="1"/>
    <col min="6930" max="6930" width="12.44140625" style="1" bestFit="1" customWidth="1"/>
    <col min="6931" max="7167" width="9.109375" style="1"/>
    <col min="7168" max="7168" width="4.5546875" style="1" bestFit="1" customWidth="1"/>
    <col min="7169" max="7169" width="29.6640625" style="1" customWidth="1"/>
    <col min="7170" max="7185" width="7.6640625" style="1" customWidth="1"/>
    <col min="7186" max="7186" width="12.44140625" style="1" bestFit="1" customWidth="1"/>
    <col min="7187" max="7423" width="9.109375" style="1"/>
    <col min="7424" max="7424" width="4.5546875" style="1" bestFit="1" customWidth="1"/>
    <col min="7425" max="7425" width="29.6640625" style="1" customWidth="1"/>
    <col min="7426" max="7441" width="7.6640625" style="1" customWidth="1"/>
    <col min="7442" max="7442" width="12.44140625" style="1" bestFit="1" customWidth="1"/>
    <col min="7443" max="7679" width="9.109375" style="1"/>
    <col min="7680" max="7680" width="4.5546875" style="1" bestFit="1" customWidth="1"/>
    <col min="7681" max="7681" width="29.6640625" style="1" customWidth="1"/>
    <col min="7682" max="7697" width="7.6640625" style="1" customWidth="1"/>
    <col min="7698" max="7698" width="12.44140625" style="1" bestFit="1" customWidth="1"/>
    <col min="7699" max="7935" width="9.109375" style="1"/>
    <col min="7936" max="7936" width="4.5546875" style="1" bestFit="1" customWidth="1"/>
    <col min="7937" max="7937" width="29.6640625" style="1" customWidth="1"/>
    <col min="7938" max="7953" width="7.6640625" style="1" customWidth="1"/>
    <col min="7954" max="7954" width="12.44140625" style="1" bestFit="1" customWidth="1"/>
    <col min="7955" max="8191" width="9.109375" style="1"/>
    <col min="8192" max="8192" width="4.5546875" style="1" bestFit="1" customWidth="1"/>
    <col min="8193" max="8193" width="29.6640625" style="1" customWidth="1"/>
    <col min="8194" max="8209" width="7.6640625" style="1" customWidth="1"/>
    <col min="8210" max="8210" width="12.44140625" style="1" bestFit="1" customWidth="1"/>
    <col min="8211" max="8447" width="9.109375" style="1"/>
    <col min="8448" max="8448" width="4.5546875" style="1" bestFit="1" customWidth="1"/>
    <col min="8449" max="8449" width="29.6640625" style="1" customWidth="1"/>
    <col min="8450" max="8465" width="7.6640625" style="1" customWidth="1"/>
    <col min="8466" max="8466" width="12.44140625" style="1" bestFit="1" customWidth="1"/>
    <col min="8467" max="8703" width="9.109375" style="1"/>
    <col min="8704" max="8704" width="4.5546875" style="1" bestFit="1" customWidth="1"/>
    <col min="8705" max="8705" width="29.6640625" style="1" customWidth="1"/>
    <col min="8706" max="8721" width="7.6640625" style="1" customWidth="1"/>
    <col min="8722" max="8722" width="12.44140625" style="1" bestFit="1" customWidth="1"/>
    <col min="8723" max="8959" width="9.109375" style="1"/>
    <col min="8960" max="8960" width="4.5546875" style="1" bestFit="1" customWidth="1"/>
    <col min="8961" max="8961" width="29.6640625" style="1" customWidth="1"/>
    <col min="8962" max="8977" width="7.6640625" style="1" customWidth="1"/>
    <col min="8978" max="8978" width="12.44140625" style="1" bestFit="1" customWidth="1"/>
    <col min="8979" max="9215" width="9.109375" style="1"/>
    <col min="9216" max="9216" width="4.5546875" style="1" bestFit="1" customWidth="1"/>
    <col min="9217" max="9217" width="29.6640625" style="1" customWidth="1"/>
    <col min="9218" max="9233" width="7.6640625" style="1" customWidth="1"/>
    <col min="9234" max="9234" width="12.44140625" style="1" bestFit="1" customWidth="1"/>
    <col min="9235" max="9471" width="9.109375" style="1"/>
    <col min="9472" max="9472" width="4.5546875" style="1" bestFit="1" customWidth="1"/>
    <col min="9473" max="9473" width="29.6640625" style="1" customWidth="1"/>
    <col min="9474" max="9489" width="7.6640625" style="1" customWidth="1"/>
    <col min="9490" max="9490" width="12.44140625" style="1" bestFit="1" customWidth="1"/>
    <col min="9491" max="9727" width="9.109375" style="1"/>
    <col min="9728" max="9728" width="4.5546875" style="1" bestFit="1" customWidth="1"/>
    <col min="9729" max="9729" width="29.6640625" style="1" customWidth="1"/>
    <col min="9730" max="9745" width="7.6640625" style="1" customWidth="1"/>
    <col min="9746" max="9746" width="12.44140625" style="1" bestFit="1" customWidth="1"/>
    <col min="9747" max="9983" width="9.109375" style="1"/>
    <col min="9984" max="9984" width="4.5546875" style="1" bestFit="1" customWidth="1"/>
    <col min="9985" max="9985" width="29.6640625" style="1" customWidth="1"/>
    <col min="9986" max="10001" width="7.6640625" style="1" customWidth="1"/>
    <col min="10002" max="10002" width="12.44140625" style="1" bestFit="1" customWidth="1"/>
    <col min="10003" max="10239" width="9.109375" style="1"/>
    <col min="10240" max="10240" width="4.5546875" style="1" bestFit="1" customWidth="1"/>
    <col min="10241" max="10241" width="29.6640625" style="1" customWidth="1"/>
    <col min="10242" max="10257" width="7.6640625" style="1" customWidth="1"/>
    <col min="10258" max="10258" width="12.44140625" style="1" bestFit="1" customWidth="1"/>
    <col min="10259" max="10495" width="9.109375" style="1"/>
    <col min="10496" max="10496" width="4.5546875" style="1" bestFit="1" customWidth="1"/>
    <col min="10497" max="10497" width="29.6640625" style="1" customWidth="1"/>
    <col min="10498" max="10513" width="7.6640625" style="1" customWidth="1"/>
    <col min="10514" max="10514" width="12.44140625" style="1" bestFit="1" customWidth="1"/>
    <col min="10515" max="10751" width="9.109375" style="1"/>
    <col min="10752" max="10752" width="4.5546875" style="1" bestFit="1" customWidth="1"/>
    <col min="10753" max="10753" width="29.6640625" style="1" customWidth="1"/>
    <col min="10754" max="10769" width="7.6640625" style="1" customWidth="1"/>
    <col min="10770" max="10770" width="12.44140625" style="1" bestFit="1" customWidth="1"/>
    <col min="10771" max="11007" width="9.109375" style="1"/>
    <col min="11008" max="11008" width="4.5546875" style="1" bestFit="1" customWidth="1"/>
    <col min="11009" max="11009" width="29.6640625" style="1" customWidth="1"/>
    <col min="11010" max="11025" width="7.6640625" style="1" customWidth="1"/>
    <col min="11026" max="11026" width="12.44140625" style="1" bestFit="1" customWidth="1"/>
    <col min="11027" max="11263" width="9.109375" style="1"/>
    <col min="11264" max="11264" width="4.5546875" style="1" bestFit="1" customWidth="1"/>
    <col min="11265" max="11265" width="29.6640625" style="1" customWidth="1"/>
    <col min="11266" max="11281" width="7.6640625" style="1" customWidth="1"/>
    <col min="11282" max="11282" width="12.44140625" style="1" bestFit="1" customWidth="1"/>
    <col min="11283" max="11519" width="9.109375" style="1"/>
    <col min="11520" max="11520" width="4.5546875" style="1" bestFit="1" customWidth="1"/>
    <col min="11521" max="11521" width="29.6640625" style="1" customWidth="1"/>
    <col min="11522" max="11537" width="7.6640625" style="1" customWidth="1"/>
    <col min="11538" max="11538" width="12.44140625" style="1" bestFit="1" customWidth="1"/>
    <col min="11539" max="11775" width="9.109375" style="1"/>
    <col min="11776" max="11776" width="4.5546875" style="1" bestFit="1" customWidth="1"/>
    <col min="11777" max="11777" width="29.6640625" style="1" customWidth="1"/>
    <col min="11778" max="11793" width="7.6640625" style="1" customWidth="1"/>
    <col min="11794" max="11794" width="12.44140625" style="1" bestFit="1" customWidth="1"/>
    <col min="11795" max="12031" width="9.109375" style="1"/>
    <col min="12032" max="12032" width="4.5546875" style="1" bestFit="1" customWidth="1"/>
    <col min="12033" max="12033" width="29.6640625" style="1" customWidth="1"/>
    <col min="12034" max="12049" width="7.6640625" style="1" customWidth="1"/>
    <col min="12050" max="12050" width="12.44140625" style="1" bestFit="1" customWidth="1"/>
    <col min="12051" max="12287" width="9.109375" style="1"/>
    <col min="12288" max="12288" width="4.5546875" style="1" bestFit="1" customWidth="1"/>
    <col min="12289" max="12289" width="29.6640625" style="1" customWidth="1"/>
    <col min="12290" max="12305" width="7.6640625" style="1" customWidth="1"/>
    <col min="12306" max="12306" width="12.44140625" style="1" bestFit="1" customWidth="1"/>
    <col min="12307" max="12543" width="9.109375" style="1"/>
    <col min="12544" max="12544" width="4.5546875" style="1" bestFit="1" customWidth="1"/>
    <col min="12545" max="12545" width="29.6640625" style="1" customWidth="1"/>
    <col min="12546" max="12561" width="7.6640625" style="1" customWidth="1"/>
    <col min="12562" max="12562" width="12.44140625" style="1" bestFit="1" customWidth="1"/>
    <col min="12563" max="12799" width="9.109375" style="1"/>
    <col min="12800" max="12800" width="4.5546875" style="1" bestFit="1" customWidth="1"/>
    <col min="12801" max="12801" width="29.6640625" style="1" customWidth="1"/>
    <col min="12802" max="12817" width="7.6640625" style="1" customWidth="1"/>
    <col min="12818" max="12818" width="12.44140625" style="1" bestFit="1" customWidth="1"/>
    <col min="12819" max="13055" width="9.109375" style="1"/>
    <col min="13056" max="13056" width="4.5546875" style="1" bestFit="1" customWidth="1"/>
    <col min="13057" max="13057" width="29.6640625" style="1" customWidth="1"/>
    <col min="13058" max="13073" width="7.6640625" style="1" customWidth="1"/>
    <col min="13074" max="13074" width="12.44140625" style="1" bestFit="1" customWidth="1"/>
    <col min="13075" max="13311" width="9.109375" style="1"/>
    <col min="13312" max="13312" width="4.5546875" style="1" bestFit="1" customWidth="1"/>
    <col min="13313" max="13313" width="29.6640625" style="1" customWidth="1"/>
    <col min="13314" max="13329" width="7.6640625" style="1" customWidth="1"/>
    <col min="13330" max="13330" width="12.44140625" style="1" bestFit="1" customWidth="1"/>
    <col min="13331" max="13567" width="9.109375" style="1"/>
    <col min="13568" max="13568" width="4.5546875" style="1" bestFit="1" customWidth="1"/>
    <col min="13569" max="13569" width="29.6640625" style="1" customWidth="1"/>
    <col min="13570" max="13585" width="7.6640625" style="1" customWidth="1"/>
    <col min="13586" max="13586" width="12.44140625" style="1" bestFit="1" customWidth="1"/>
    <col min="13587" max="13823" width="9.109375" style="1"/>
    <col min="13824" max="13824" width="4.5546875" style="1" bestFit="1" customWidth="1"/>
    <col min="13825" max="13825" width="29.6640625" style="1" customWidth="1"/>
    <col min="13826" max="13841" width="7.6640625" style="1" customWidth="1"/>
    <col min="13842" max="13842" width="12.44140625" style="1" bestFit="1" customWidth="1"/>
    <col min="13843" max="14079" width="9.109375" style="1"/>
    <col min="14080" max="14080" width="4.5546875" style="1" bestFit="1" customWidth="1"/>
    <col min="14081" max="14081" width="29.6640625" style="1" customWidth="1"/>
    <col min="14082" max="14097" width="7.6640625" style="1" customWidth="1"/>
    <col min="14098" max="14098" width="12.44140625" style="1" bestFit="1" customWidth="1"/>
    <col min="14099" max="14335" width="9.109375" style="1"/>
    <col min="14336" max="14336" width="4.5546875" style="1" bestFit="1" customWidth="1"/>
    <col min="14337" max="14337" width="29.6640625" style="1" customWidth="1"/>
    <col min="14338" max="14353" width="7.6640625" style="1" customWidth="1"/>
    <col min="14354" max="14354" width="12.44140625" style="1" bestFit="1" customWidth="1"/>
    <col min="14355" max="14591" width="9.109375" style="1"/>
    <col min="14592" max="14592" width="4.5546875" style="1" bestFit="1" customWidth="1"/>
    <col min="14593" max="14593" width="29.6640625" style="1" customWidth="1"/>
    <col min="14594" max="14609" width="7.6640625" style="1" customWidth="1"/>
    <col min="14610" max="14610" width="12.44140625" style="1" bestFit="1" customWidth="1"/>
    <col min="14611" max="14847" width="9.109375" style="1"/>
    <col min="14848" max="14848" width="4.5546875" style="1" bestFit="1" customWidth="1"/>
    <col min="14849" max="14849" width="29.6640625" style="1" customWidth="1"/>
    <col min="14850" max="14865" width="7.6640625" style="1" customWidth="1"/>
    <col min="14866" max="14866" width="12.44140625" style="1" bestFit="1" customWidth="1"/>
    <col min="14867" max="15103" width="9.109375" style="1"/>
    <col min="15104" max="15104" width="4.5546875" style="1" bestFit="1" customWidth="1"/>
    <col min="15105" max="15105" width="29.6640625" style="1" customWidth="1"/>
    <col min="15106" max="15121" width="7.6640625" style="1" customWidth="1"/>
    <col min="15122" max="15122" width="12.44140625" style="1" bestFit="1" customWidth="1"/>
    <col min="15123" max="15359" width="9.109375" style="1"/>
    <col min="15360" max="15360" width="4.5546875" style="1" bestFit="1" customWidth="1"/>
    <col min="15361" max="15361" width="29.6640625" style="1" customWidth="1"/>
    <col min="15362" max="15377" width="7.6640625" style="1" customWidth="1"/>
    <col min="15378" max="15378" width="12.44140625" style="1" bestFit="1" customWidth="1"/>
    <col min="15379" max="15615" width="9.109375" style="1"/>
    <col min="15616" max="15616" width="4.5546875" style="1" bestFit="1" customWidth="1"/>
    <col min="15617" max="15617" width="29.6640625" style="1" customWidth="1"/>
    <col min="15618" max="15633" width="7.6640625" style="1" customWidth="1"/>
    <col min="15634" max="15634" width="12.44140625" style="1" bestFit="1" customWidth="1"/>
    <col min="15635" max="15871" width="9.109375" style="1"/>
    <col min="15872" max="15872" width="4.5546875" style="1" bestFit="1" customWidth="1"/>
    <col min="15873" max="15873" width="29.6640625" style="1" customWidth="1"/>
    <col min="15874" max="15889" width="7.6640625" style="1" customWidth="1"/>
    <col min="15890" max="15890" width="12.44140625" style="1" bestFit="1" customWidth="1"/>
    <col min="15891" max="16127" width="9.109375" style="1"/>
    <col min="16128" max="16128" width="4.5546875" style="1" bestFit="1" customWidth="1"/>
    <col min="16129" max="16129" width="29.6640625" style="1" customWidth="1"/>
    <col min="16130" max="16145" width="7.6640625" style="1" customWidth="1"/>
    <col min="16146" max="16146" width="12.44140625" style="1" bestFit="1" customWidth="1"/>
    <col min="16147" max="16384" width="9.109375" style="1"/>
  </cols>
  <sheetData>
    <row r="1" spans="1:20" ht="21.6" x14ac:dyDescent="0.4">
      <c r="A1" s="261" t="s">
        <v>39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</row>
    <row r="2" spans="1:20" s="14" customFormat="1" ht="15.75" customHeight="1" thickBot="1" x14ac:dyDescent="0.25">
      <c r="A2" s="158" t="s">
        <v>55</v>
      </c>
      <c r="B2" s="158" t="s">
        <v>26</v>
      </c>
      <c r="C2" s="159" t="s">
        <v>0</v>
      </c>
      <c r="D2" s="160" t="s">
        <v>2</v>
      </c>
      <c r="E2" s="160" t="s">
        <v>3</v>
      </c>
      <c r="F2" s="160" t="s">
        <v>4</v>
      </c>
      <c r="G2" s="160" t="s">
        <v>20</v>
      </c>
      <c r="H2" s="160" t="s">
        <v>5</v>
      </c>
      <c r="I2" s="160" t="s">
        <v>6</v>
      </c>
      <c r="J2" s="160" t="s">
        <v>7</v>
      </c>
      <c r="K2" s="160" t="s">
        <v>8</v>
      </c>
      <c r="L2" s="160" t="s">
        <v>19</v>
      </c>
      <c r="M2" s="160" t="s">
        <v>24</v>
      </c>
      <c r="N2" s="160" t="s">
        <v>17</v>
      </c>
      <c r="O2" s="161" t="s">
        <v>9</v>
      </c>
      <c r="P2" s="162" t="s">
        <v>25</v>
      </c>
      <c r="Q2" s="163" t="s">
        <v>10</v>
      </c>
      <c r="R2" s="164" t="s">
        <v>28</v>
      </c>
      <c r="S2" s="5"/>
    </row>
    <row r="3" spans="1:20" ht="17.25" customHeight="1" x14ac:dyDescent="0.3">
      <c r="A3" s="165" t="s">
        <v>71</v>
      </c>
      <c r="B3" s="166" t="s">
        <v>72</v>
      </c>
      <c r="C3" s="167" t="s">
        <v>116</v>
      </c>
      <c r="D3" s="168">
        <v>21</v>
      </c>
      <c r="E3" s="168">
        <v>11</v>
      </c>
      <c r="F3" s="168">
        <v>9</v>
      </c>
      <c r="G3" s="168">
        <v>8</v>
      </c>
      <c r="H3" s="168">
        <v>10</v>
      </c>
      <c r="I3" s="168">
        <v>14</v>
      </c>
      <c r="J3" s="168">
        <v>10</v>
      </c>
      <c r="K3" s="168">
        <v>10</v>
      </c>
      <c r="L3" s="168">
        <v>10</v>
      </c>
      <c r="M3" s="168">
        <v>8</v>
      </c>
      <c r="N3" s="168">
        <v>3</v>
      </c>
      <c r="O3" s="169"/>
      <c r="P3" s="170">
        <f t="shared" ref="P3:P34" si="0">IF(C3="","",SUM(D3:N3)-(O3))</f>
        <v>114</v>
      </c>
      <c r="Q3" s="240">
        <v>1</v>
      </c>
      <c r="R3" s="166">
        <f>SUM(D3:F3)</f>
        <v>41</v>
      </c>
    </row>
    <row r="4" spans="1:20" ht="17.25" customHeight="1" x14ac:dyDescent="0.3">
      <c r="A4" s="165" t="s">
        <v>71</v>
      </c>
      <c r="B4" s="166" t="s">
        <v>72</v>
      </c>
      <c r="C4" s="167" t="s">
        <v>117</v>
      </c>
      <c r="D4" s="168">
        <v>20</v>
      </c>
      <c r="E4" s="168">
        <v>12</v>
      </c>
      <c r="F4" s="168">
        <v>8</v>
      </c>
      <c r="G4" s="168">
        <v>8</v>
      </c>
      <c r="H4" s="168">
        <v>11</v>
      </c>
      <c r="I4" s="168">
        <v>14</v>
      </c>
      <c r="J4" s="168">
        <v>9</v>
      </c>
      <c r="K4" s="168">
        <v>10</v>
      </c>
      <c r="L4" s="168">
        <v>11</v>
      </c>
      <c r="M4" s="168">
        <v>7</v>
      </c>
      <c r="N4" s="168">
        <v>3</v>
      </c>
      <c r="O4" s="169"/>
      <c r="P4" s="170">
        <f t="shared" si="0"/>
        <v>113</v>
      </c>
      <c r="Q4" s="172"/>
      <c r="R4" s="166">
        <f>SUM(D4:F4)</f>
        <v>40</v>
      </c>
    </row>
    <row r="5" spans="1:20" ht="17.25" customHeight="1" x14ac:dyDescent="0.3">
      <c r="A5" s="165" t="s">
        <v>82</v>
      </c>
      <c r="B5" s="166" t="s">
        <v>83</v>
      </c>
      <c r="C5" s="167" t="s">
        <v>124</v>
      </c>
      <c r="D5" s="168">
        <v>21</v>
      </c>
      <c r="E5" s="168">
        <v>11</v>
      </c>
      <c r="F5" s="168">
        <v>7</v>
      </c>
      <c r="G5" s="168">
        <v>8</v>
      </c>
      <c r="H5" s="168">
        <v>12</v>
      </c>
      <c r="I5" s="168">
        <v>12</v>
      </c>
      <c r="J5" s="168">
        <v>9</v>
      </c>
      <c r="K5" s="168">
        <v>9</v>
      </c>
      <c r="L5" s="168">
        <v>9</v>
      </c>
      <c r="M5" s="168">
        <v>11</v>
      </c>
      <c r="N5" s="168">
        <v>3</v>
      </c>
      <c r="O5" s="169"/>
      <c r="P5" s="170">
        <f t="shared" si="0"/>
        <v>112</v>
      </c>
      <c r="Q5" s="240"/>
      <c r="R5" s="166">
        <f t="shared" ref="R5:R68" si="1">SUM(D5:F5)</f>
        <v>39</v>
      </c>
    </row>
    <row r="6" spans="1:20" ht="17.25" customHeight="1" x14ac:dyDescent="0.3">
      <c r="A6" s="165" t="s">
        <v>82</v>
      </c>
      <c r="B6" s="166" t="s">
        <v>83</v>
      </c>
      <c r="C6" s="167" t="s">
        <v>120</v>
      </c>
      <c r="D6" s="168">
        <v>21</v>
      </c>
      <c r="E6" s="168">
        <v>11</v>
      </c>
      <c r="F6" s="168">
        <v>6</v>
      </c>
      <c r="G6" s="168">
        <v>7</v>
      </c>
      <c r="H6" s="168">
        <v>12</v>
      </c>
      <c r="I6" s="168">
        <v>14</v>
      </c>
      <c r="J6" s="168">
        <v>10</v>
      </c>
      <c r="K6" s="168">
        <v>9</v>
      </c>
      <c r="L6" s="168">
        <v>9</v>
      </c>
      <c r="M6" s="168">
        <v>9</v>
      </c>
      <c r="N6" s="168">
        <v>3</v>
      </c>
      <c r="O6" s="169"/>
      <c r="P6" s="170">
        <f t="shared" si="0"/>
        <v>111</v>
      </c>
      <c r="Q6" s="171">
        <v>2</v>
      </c>
      <c r="R6" s="166">
        <f t="shared" si="1"/>
        <v>38</v>
      </c>
    </row>
    <row r="7" spans="1:20" ht="17.25" customHeight="1" x14ac:dyDescent="0.3">
      <c r="A7" s="165" t="s">
        <v>82</v>
      </c>
      <c r="B7" s="166" t="s">
        <v>83</v>
      </c>
      <c r="C7" s="167" t="s">
        <v>123</v>
      </c>
      <c r="D7" s="168">
        <v>19</v>
      </c>
      <c r="E7" s="168">
        <v>10</v>
      </c>
      <c r="F7" s="168">
        <v>6</v>
      </c>
      <c r="G7" s="168">
        <v>8</v>
      </c>
      <c r="H7" s="168">
        <v>10</v>
      </c>
      <c r="I7" s="168">
        <v>13</v>
      </c>
      <c r="J7" s="168">
        <v>11</v>
      </c>
      <c r="K7" s="168">
        <v>9</v>
      </c>
      <c r="L7" s="168">
        <v>10</v>
      </c>
      <c r="M7" s="168">
        <v>12</v>
      </c>
      <c r="N7" s="168">
        <v>3</v>
      </c>
      <c r="O7" s="169"/>
      <c r="P7" s="170">
        <f t="shared" si="0"/>
        <v>111</v>
      </c>
      <c r="Q7" s="172"/>
      <c r="R7" s="166">
        <f t="shared" si="1"/>
        <v>35</v>
      </c>
    </row>
    <row r="8" spans="1:20" ht="17.25" customHeight="1" x14ac:dyDescent="0.3">
      <c r="A8" s="165" t="s">
        <v>82</v>
      </c>
      <c r="B8" s="166" t="s">
        <v>83</v>
      </c>
      <c r="C8" s="167" t="s">
        <v>125</v>
      </c>
      <c r="D8" s="168">
        <v>18</v>
      </c>
      <c r="E8" s="168">
        <v>12</v>
      </c>
      <c r="F8" s="168">
        <v>7</v>
      </c>
      <c r="G8" s="168">
        <v>7</v>
      </c>
      <c r="H8" s="168">
        <v>10</v>
      </c>
      <c r="I8" s="168">
        <v>12</v>
      </c>
      <c r="J8" s="168">
        <v>9</v>
      </c>
      <c r="K8" s="168">
        <v>10</v>
      </c>
      <c r="L8" s="168">
        <v>10</v>
      </c>
      <c r="M8" s="168">
        <v>12</v>
      </c>
      <c r="N8" s="168">
        <v>3</v>
      </c>
      <c r="O8" s="169"/>
      <c r="P8" s="170">
        <f t="shared" si="0"/>
        <v>110</v>
      </c>
      <c r="Q8" s="240"/>
      <c r="R8" s="166">
        <f t="shared" si="1"/>
        <v>37</v>
      </c>
    </row>
    <row r="9" spans="1:20" ht="17.25" customHeight="1" x14ac:dyDescent="0.3">
      <c r="A9" s="165" t="s">
        <v>105</v>
      </c>
      <c r="B9" s="166" t="s">
        <v>106</v>
      </c>
      <c r="C9" s="167" t="s">
        <v>127</v>
      </c>
      <c r="D9" s="168">
        <v>20</v>
      </c>
      <c r="E9" s="168">
        <v>9</v>
      </c>
      <c r="F9" s="168">
        <v>8</v>
      </c>
      <c r="G9" s="168">
        <v>8</v>
      </c>
      <c r="H9" s="168">
        <v>9</v>
      </c>
      <c r="I9" s="168">
        <v>13</v>
      </c>
      <c r="J9" s="168">
        <v>9</v>
      </c>
      <c r="K9" s="168">
        <v>10</v>
      </c>
      <c r="L9" s="168">
        <v>10</v>
      </c>
      <c r="M9" s="168">
        <v>10</v>
      </c>
      <c r="N9" s="168">
        <v>3</v>
      </c>
      <c r="O9" s="169"/>
      <c r="P9" s="170">
        <f t="shared" si="0"/>
        <v>109</v>
      </c>
      <c r="Q9" s="171">
        <v>3</v>
      </c>
      <c r="R9" s="166">
        <f t="shared" si="1"/>
        <v>37</v>
      </c>
    </row>
    <row r="10" spans="1:20" ht="17.25" customHeight="1" x14ac:dyDescent="0.3">
      <c r="A10" s="165" t="s">
        <v>82</v>
      </c>
      <c r="B10" s="166" t="s">
        <v>83</v>
      </c>
      <c r="C10" s="167" t="s">
        <v>121</v>
      </c>
      <c r="D10" s="168">
        <v>15</v>
      </c>
      <c r="E10" s="168">
        <v>12</v>
      </c>
      <c r="F10" s="168">
        <v>8</v>
      </c>
      <c r="G10" s="168">
        <v>8</v>
      </c>
      <c r="H10" s="168">
        <v>13</v>
      </c>
      <c r="I10" s="168">
        <v>13</v>
      </c>
      <c r="J10" s="168">
        <v>9</v>
      </c>
      <c r="K10" s="168">
        <v>9</v>
      </c>
      <c r="L10" s="168">
        <v>10</v>
      </c>
      <c r="M10" s="168">
        <v>9</v>
      </c>
      <c r="N10" s="168">
        <v>3</v>
      </c>
      <c r="O10" s="169"/>
      <c r="P10" s="170">
        <f t="shared" si="0"/>
        <v>109</v>
      </c>
      <c r="Q10" s="172"/>
      <c r="R10" s="166">
        <f t="shared" si="1"/>
        <v>35</v>
      </c>
    </row>
    <row r="11" spans="1:20" ht="17.25" customHeight="1" x14ac:dyDescent="0.3">
      <c r="A11" s="165" t="s">
        <v>107</v>
      </c>
      <c r="B11" s="166" t="s">
        <v>108</v>
      </c>
      <c r="C11" s="167" t="s">
        <v>140</v>
      </c>
      <c r="D11" s="168">
        <v>18</v>
      </c>
      <c r="E11" s="168">
        <v>10</v>
      </c>
      <c r="F11" s="168">
        <v>7</v>
      </c>
      <c r="G11" s="168">
        <v>7</v>
      </c>
      <c r="H11" s="168">
        <v>11</v>
      </c>
      <c r="I11" s="168">
        <v>12</v>
      </c>
      <c r="J11" s="168">
        <v>9</v>
      </c>
      <c r="K11" s="168">
        <v>9</v>
      </c>
      <c r="L11" s="168">
        <v>10</v>
      </c>
      <c r="M11" s="168">
        <v>12</v>
      </c>
      <c r="N11" s="168">
        <v>3</v>
      </c>
      <c r="O11" s="169"/>
      <c r="P11" s="170">
        <f t="shared" si="0"/>
        <v>108</v>
      </c>
      <c r="Q11" s="172"/>
      <c r="R11" s="166">
        <f t="shared" si="1"/>
        <v>35</v>
      </c>
    </row>
    <row r="12" spans="1:20" ht="17.25" customHeight="1" x14ac:dyDescent="0.3">
      <c r="A12" s="165" t="s">
        <v>107</v>
      </c>
      <c r="B12" s="166" t="s">
        <v>108</v>
      </c>
      <c r="C12" s="167" t="s">
        <v>139</v>
      </c>
      <c r="D12" s="168">
        <v>19</v>
      </c>
      <c r="E12" s="168">
        <v>9</v>
      </c>
      <c r="F12" s="168">
        <v>8</v>
      </c>
      <c r="G12" s="168">
        <v>8</v>
      </c>
      <c r="H12" s="168">
        <v>11</v>
      </c>
      <c r="I12" s="168">
        <v>12</v>
      </c>
      <c r="J12" s="168">
        <v>9</v>
      </c>
      <c r="K12" s="168">
        <v>9</v>
      </c>
      <c r="L12" s="168">
        <v>10</v>
      </c>
      <c r="M12" s="168">
        <v>9</v>
      </c>
      <c r="N12" s="168">
        <v>3</v>
      </c>
      <c r="O12" s="169"/>
      <c r="P12" s="170">
        <f t="shared" si="0"/>
        <v>107</v>
      </c>
      <c r="Q12" s="172"/>
      <c r="R12" s="166">
        <f t="shared" si="1"/>
        <v>36</v>
      </c>
    </row>
    <row r="13" spans="1:20" ht="17.25" customHeight="1" x14ac:dyDescent="0.3">
      <c r="A13" s="165" t="s">
        <v>192</v>
      </c>
      <c r="B13" s="166" t="s">
        <v>193</v>
      </c>
      <c r="C13" s="167" t="s">
        <v>198</v>
      </c>
      <c r="D13" s="168">
        <v>19</v>
      </c>
      <c r="E13" s="168">
        <v>9</v>
      </c>
      <c r="F13" s="168">
        <v>7</v>
      </c>
      <c r="G13" s="168">
        <v>8</v>
      </c>
      <c r="H13" s="168">
        <v>11</v>
      </c>
      <c r="I13" s="168">
        <v>11</v>
      </c>
      <c r="J13" s="168">
        <v>8</v>
      </c>
      <c r="K13" s="168">
        <v>9</v>
      </c>
      <c r="L13" s="168">
        <v>9</v>
      </c>
      <c r="M13" s="168">
        <v>12</v>
      </c>
      <c r="N13" s="168">
        <v>3</v>
      </c>
      <c r="O13" s="169"/>
      <c r="P13" s="170">
        <f t="shared" si="0"/>
        <v>106</v>
      </c>
      <c r="Q13" s="171"/>
      <c r="R13" s="166">
        <f t="shared" si="1"/>
        <v>35</v>
      </c>
    </row>
    <row r="14" spans="1:20" ht="17.25" customHeight="1" x14ac:dyDescent="0.3">
      <c r="A14" s="165" t="s">
        <v>82</v>
      </c>
      <c r="B14" s="166" t="s">
        <v>83</v>
      </c>
      <c r="C14" s="167" t="s">
        <v>132</v>
      </c>
      <c r="D14" s="168">
        <v>18</v>
      </c>
      <c r="E14" s="168">
        <v>11</v>
      </c>
      <c r="F14" s="168">
        <v>7</v>
      </c>
      <c r="G14" s="168">
        <v>6</v>
      </c>
      <c r="H14" s="168">
        <v>12</v>
      </c>
      <c r="I14" s="168">
        <v>12</v>
      </c>
      <c r="J14" s="168">
        <v>8</v>
      </c>
      <c r="K14" s="168">
        <v>10</v>
      </c>
      <c r="L14" s="168">
        <v>9</v>
      </c>
      <c r="M14" s="168">
        <v>10</v>
      </c>
      <c r="N14" s="168">
        <v>3</v>
      </c>
      <c r="O14" s="169"/>
      <c r="P14" s="170">
        <f t="shared" si="0"/>
        <v>106</v>
      </c>
      <c r="Q14" s="172"/>
      <c r="R14" s="166">
        <f t="shared" si="1"/>
        <v>36</v>
      </c>
    </row>
    <row r="15" spans="1:20" ht="17.25" customHeight="1" x14ac:dyDescent="0.3">
      <c r="A15" s="165" t="s">
        <v>107</v>
      </c>
      <c r="B15" s="166" t="s">
        <v>108</v>
      </c>
      <c r="C15" s="167" t="s">
        <v>120</v>
      </c>
      <c r="D15" s="168">
        <v>18</v>
      </c>
      <c r="E15" s="168">
        <v>10</v>
      </c>
      <c r="F15" s="168">
        <v>7</v>
      </c>
      <c r="G15" s="168">
        <v>7</v>
      </c>
      <c r="H15" s="168">
        <v>12</v>
      </c>
      <c r="I15" s="168">
        <v>12</v>
      </c>
      <c r="J15" s="168">
        <v>9</v>
      </c>
      <c r="K15" s="168">
        <v>10</v>
      </c>
      <c r="L15" s="168">
        <v>9</v>
      </c>
      <c r="M15" s="168">
        <v>9</v>
      </c>
      <c r="N15" s="168">
        <v>3</v>
      </c>
      <c r="O15" s="169"/>
      <c r="P15" s="170">
        <f t="shared" si="0"/>
        <v>106</v>
      </c>
      <c r="Q15" s="172"/>
      <c r="R15" s="166">
        <f t="shared" si="1"/>
        <v>35</v>
      </c>
    </row>
    <row r="16" spans="1:20" ht="17.25" customHeight="1" x14ac:dyDescent="0.3">
      <c r="A16" s="165" t="s">
        <v>89</v>
      </c>
      <c r="B16" s="166" t="s">
        <v>90</v>
      </c>
      <c r="C16" s="167" t="s">
        <v>166</v>
      </c>
      <c r="D16" s="168">
        <v>18</v>
      </c>
      <c r="E16" s="168">
        <v>10</v>
      </c>
      <c r="F16" s="168">
        <v>7</v>
      </c>
      <c r="G16" s="168">
        <v>7</v>
      </c>
      <c r="H16" s="168">
        <v>9</v>
      </c>
      <c r="I16" s="168">
        <v>12</v>
      </c>
      <c r="J16" s="168">
        <v>9</v>
      </c>
      <c r="K16" s="168">
        <v>9</v>
      </c>
      <c r="L16" s="168">
        <v>10</v>
      </c>
      <c r="M16" s="168">
        <v>12</v>
      </c>
      <c r="N16" s="168">
        <v>3</v>
      </c>
      <c r="O16" s="169"/>
      <c r="P16" s="170">
        <f t="shared" si="0"/>
        <v>106</v>
      </c>
      <c r="Q16" s="172"/>
      <c r="R16" s="166">
        <f t="shared" si="1"/>
        <v>35</v>
      </c>
    </row>
    <row r="17" spans="1:18" ht="17.25" customHeight="1" x14ac:dyDescent="0.3">
      <c r="A17" s="165" t="s">
        <v>89</v>
      </c>
      <c r="B17" s="166" t="s">
        <v>90</v>
      </c>
      <c r="C17" s="167" t="s">
        <v>163</v>
      </c>
      <c r="D17" s="168">
        <v>17</v>
      </c>
      <c r="E17" s="168">
        <v>13</v>
      </c>
      <c r="F17" s="168">
        <v>8</v>
      </c>
      <c r="G17" s="168">
        <v>7</v>
      </c>
      <c r="H17" s="168">
        <v>9</v>
      </c>
      <c r="I17" s="168">
        <v>12</v>
      </c>
      <c r="J17" s="168">
        <v>10</v>
      </c>
      <c r="K17" s="168">
        <v>9</v>
      </c>
      <c r="L17" s="168">
        <v>9</v>
      </c>
      <c r="M17" s="168">
        <v>9</v>
      </c>
      <c r="N17" s="168">
        <v>3</v>
      </c>
      <c r="O17" s="169"/>
      <c r="P17" s="170">
        <f t="shared" si="0"/>
        <v>106</v>
      </c>
      <c r="Q17" s="172"/>
      <c r="R17" s="166">
        <f t="shared" si="1"/>
        <v>38</v>
      </c>
    </row>
    <row r="18" spans="1:18" ht="17.25" customHeight="1" x14ac:dyDescent="0.3">
      <c r="A18" s="165" t="s">
        <v>137</v>
      </c>
      <c r="B18" s="166" t="s">
        <v>70</v>
      </c>
      <c r="C18" s="167" t="s">
        <v>173</v>
      </c>
      <c r="D18" s="168">
        <v>19</v>
      </c>
      <c r="E18" s="168">
        <v>11</v>
      </c>
      <c r="F18" s="168">
        <v>7</v>
      </c>
      <c r="G18" s="168">
        <v>7</v>
      </c>
      <c r="H18" s="168">
        <v>12</v>
      </c>
      <c r="I18" s="168">
        <v>11</v>
      </c>
      <c r="J18" s="168">
        <v>9</v>
      </c>
      <c r="K18" s="168">
        <v>9</v>
      </c>
      <c r="L18" s="168">
        <v>10</v>
      </c>
      <c r="M18" s="168">
        <v>7</v>
      </c>
      <c r="N18" s="168">
        <v>3</v>
      </c>
      <c r="O18" s="169"/>
      <c r="P18" s="170">
        <f t="shared" si="0"/>
        <v>105</v>
      </c>
      <c r="Q18" s="172"/>
      <c r="R18" s="166">
        <f t="shared" si="1"/>
        <v>37</v>
      </c>
    </row>
    <row r="19" spans="1:18" ht="17.25" customHeight="1" x14ac:dyDescent="0.3">
      <c r="A19" s="165" t="s">
        <v>137</v>
      </c>
      <c r="B19" s="166" t="s">
        <v>70</v>
      </c>
      <c r="C19" s="167" t="s">
        <v>174</v>
      </c>
      <c r="D19" s="168">
        <v>18</v>
      </c>
      <c r="E19" s="168">
        <v>10</v>
      </c>
      <c r="F19" s="168">
        <v>8</v>
      </c>
      <c r="G19" s="168">
        <v>7</v>
      </c>
      <c r="H19" s="168">
        <v>12</v>
      </c>
      <c r="I19" s="168">
        <v>11</v>
      </c>
      <c r="J19" s="168">
        <v>9</v>
      </c>
      <c r="K19" s="168">
        <v>10</v>
      </c>
      <c r="L19" s="168">
        <v>9</v>
      </c>
      <c r="M19" s="168">
        <v>8</v>
      </c>
      <c r="N19" s="168">
        <v>3</v>
      </c>
      <c r="O19" s="169"/>
      <c r="P19" s="170">
        <f t="shared" si="0"/>
        <v>105</v>
      </c>
      <c r="Q19" s="172"/>
      <c r="R19" s="166">
        <f t="shared" si="1"/>
        <v>36</v>
      </c>
    </row>
    <row r="20" spans="1:18" ht="17.25" customHeight="1" x14ac:dyDescent="0.3">
      <c r="A20" s="165" t="s">
        <v>82</v>
      </c>
      <c r="B20" s="166" t="s">
        <v>83</v>
      </c>
      <c r="C20" s="167" t="s">
        <v>110</v>
      </c>
      <c r="D20" s="168">
        <v>19</v>
      </c>
      <c r="E20" s="168">
        <v>10</v>
      </c>
      <c r="F20" s="168">
        <v>6</v>
      </c>
      <c r="G20" s="168">
        <v>7</v>
      </c>
      <c r="H20" s="168">
        <v>10</v>
      </c>
      <c r="I20" s="168">
        <v>12</v>
      </c>
      <c r="J20" s="168">
        <v>9</v>
      </c>
      <c r="K20" s="168">
        <v>9</v>
      </c>
      <c r="L20" s="168">
        <v>10</v>
      </c>
      <c r="M20" s="168">
        <v>9</v>
      </c>
      <c r="N20" s="168">
        <v>3</v>
      </c>
      <c r="O20" s="169"/>
      <c r="P20" s="170">
        <f t="shared" si="0"/>
        <v>104</v>
      </c>
      <c r="Q20" s="172"/>
      <c r="R20" s="166">
        <f t="shared" si="1"/>
        <v>35</v>
      </c>
    </row>
    <row r="21" spans="1:18" ht="17.25" customHeight="1" x14ac:dyDescent="0.3">
      <c r="A21" s="165" t="s">
        <v>137</v>
      </c>
      <c r="B21" s="166" t="s">
        <v>70</v>
      </c>
      <c r="C21" s="167" t="s">
        <v>175</v>
      </c>
      <c r="D21" s="168">
        <v>17</v>
      </c>
      <c r="E21" s="168">
        <v>12</v>
      </c>
      <c r="F21" s="168">
        <v>6</v>
      </c>
      <c r="G21" s="168">
        <v>7</v>
      </c>
      <c r="H21" s="168">
        <v>11</v>
      </c>
      <c r="I21" s="168">
        <v>11</v>
      </c>
      <c r="J21" s="168">
        <v>9</v>
      </c>
      <c r="K21" s="168">
        <v>10</v>
      </c>
      <c r="L21" s="168">
        <v>10</v>
      </c>
      <c r="M21" s="168">
        <v>8</v>
      </c>
      <c r="N21" s="168">
        <v>3</v>
      </c>
      <c r="O21" s="169"/>
      <c r="P21" s="170">
        <f t="shared" si="0"/>
        <v>104</v>
      </c>
      <c r="Q21" s="172"/>
      <c r="R21" s="166">
        <f t="shared" si="1"/>
        <v>35</v>
      </c>
    </row>
    <row r="22" spans="1:18" ht="17.25" customHeight="1" x14ac:dyDescent="0.3">
      <c r="A22" s="165" t="s">
        <v>74</v>
      </c>
      <c r="B22" s="166" t="s">
        <v>75</v>
      </c>
      <c r="C22" s="167" t="s">
        <v>117</v>
      </c>
      <c r="D22" s="168">
        <v>16</v>
      </c>
      <c r="E22" s="168">
        <v>10</v>
      </c>
      <c r="F22" s="168">
        <v>7</v>
      </c>
      <c r="G22" s="168">
        <v>8</v>
      </c>
      <c r="H22" s="168">
        <v>10</v>
      </c>
      <c r="I22" s="168">
        <v>12</v>
      </c>
      <c r="J22" s="168">
        <v>10</v>
      </c>
      <c r="K22" s="168">
        <v>9</v>
      </c>
      <c r="L22" s="168">
        <v>10</v>
      </c>
      <c r="M22" s="168">
        <v>9</v>
      </c>
      <c r="N22" s="168">
        <v>3</v>
      </c>
      <c r="O22" s="169"/>
      <c r="P22" s="170">
        <f t="shared" si="0"/>
        <v>104</v>
      </c>
      <c r="Q22" s="172"/>
      <c r="R22" s="166">
        <f t="shared" si="1"/>
        <v>33</v>
      </c>
    </row>
    <row r="23" spans="1:18" ht="17.25" customHeight="1" x14ac:dyDescent="0.3">
      <c r="A23" s="165" t="s">
        <v>86</v>
      </c>
      <c r="B23" s="166" t="s">
        <v>87</v>
      </c>
      <c r="C23" s="167" t="s">
        <v>152</v>
      </c>
      <c r="D23" s="168">
        <v>16</v>
      </c>
      <c r="E23" s="168">
        <v>9</v>
      </c>
      <c r="F23" s="168">
        <v>6</v>
      </c>
      <c r="G23" s="168">
        <v>8</v>
      </c>
      <c r="H23" s="168">
        <v>12</v>
      </c>
      <c r="I23" s="168">
        <v>12</v>
      </c>
      <c r="J23" s="168">
        <v>9</v>
      </c>
      <c r="K23" s="168">
        <v>11</v>
      </c>
      <c r="L23" s="168">
        <v>9</v>
      </c>
      <c r="M23" s="168">
        <v>9</v>
      </c>
      <c r="N23" s="168">
        <v>3</v>
      </c>
      <c r="O23" s="169"/>
      <c r="P23" s="170">
        <f t="shared" si="0"/>
        <v>104</v>
      </c>
      <c r="Q23" s="172"/>
      <c r="R23" s="166">
        <f t="shared" si="1"/>
        <v>31</v>
      </c>
    </row>
    <row r="24" spans="1:18" ht="17.25" customHeight="1" x14ac:dyDescent="0.3">
      <c r="A24" s="165" t="s">
        <v>82</v>
      </c>
      <c r="B24" s="166" t="s">
        <v>83</v>
      </c>
      <c r="C24" s="167" t="s">
        <v>119</v>
      </c>
      <c r="D24" s="168">
        <v>18</v>
      </c>
      <c r="E24" s="168">
        <v>10</v>
      </c>
      <c r="F24" s="168">
        <v>7</v>
      </c>
      <c r="G24" s="168">
        <v>7</v>
      </c>
      <c r="H24" s="168">
        <v>10</v>
      </c>
      <c r="I24" s="168">
        <v>11</v>
      </c>
      <c r="J24" s="168">
        <v>10</v>
      </c>
      <c r="K24" s="168">
        <v>10</v>
      </c>
      <c r="L24" s="168">
        <v>10</v>
      </c>
      <c r="M24" s="168">
        <v>7</v>
      </c>
      <c r="N24" s="168">
        <v>3</v>
      </c>
      <c r="O24" s="169"/>
      <c r="P24" s="170">
        <f t="shared" si="0"/>
        <v>103</v>
      </c>
      <c r="Q24" s="172"/>
      <c r="R24" s="166">
        <f t="shared" si="1"/>
        <v>35</v>
      </c>
    </row>
    <row r="25" spans="1:18" ht="17.25" customHeight="1" x14ac:dyDescent="0.3">
      <c r="A25" s="165" t="s">
        <v>192</v>
      </c>
      <c r="B25" s="166" t="s">
        <v>193</v>
      </c>
      <c r="C25" s="167" t="s">
        <v>197</v>
      </c>
      <c r="D25" s="168">
        <v>18</v>
      </c>
      <c r="E25" s="168">
        <v>9</v>
      </c>
      <c r="F25" s="168">
        <v>7</v>
      </c>
      <c r="G25" s="168">
        <v>7</v>
      </c>
      <c r="H25" s="168">
        <v>9</v>
      </c>
      <c r="I25" s="168">
        <v>11</v>
      </c>
      <c r="J25" s="168">
        <v>8</v>
      </c>
      <c r="K25" s="168">
        <v>9</v>
      </c>
      <c r="L25" s="168">
        <v>9</v>
      </c>
      <c r="M25" s="168">
        <v>13</v>
      </c>
      <c r="N25" s="168">
        <v>3</v>
      </c>
      <c r="O25" s="169"/>
      <c r="P25" s="170">
        <f t="shared" si="0"/>
        <v>103</v>
      </c>
      <c r="Q25" s="172"/>
      <c r="R25" s="166">
        <f t="shared" si="1"/>
        <v>34</v>
      </c>
    </row>
    <row r="26" spans="1:18" ht="17.25" customHeight="1" x14ac:dyDescent="0.3">
      <c r="A26" s="165" t="s">
        <v>74</v>
      </c>
      <c r="B26" s="166" t="s">
        <v>75</v>
      </c>
      <c r="C26" s="167" t="s">
        <v>143</v>
      </c>
      <c r="D26" s="168">
        <v>15</v>
      </c>
      <c r="E26" s="168">
        <v>10</v>
      </c>
      <c r="F26" s="168">
        <v>6</v>
      </c>
      <c r="G26" s="168">
        <v>8</v>
      </c>
      <c r="H26" s="168">
        <v>10</v>
      </c>
      <c r="I26" s="168">
        <v>12</v>
      </c>
      <c r="J26" s="168">
        <v>10</v>
      </c>
      <c r="K26" s="168">
        <v>10</v>
      </c>
      <c r="L26" s="168">
        <v>9</v>
      </c>
      <c r="M26" s="168">
        <v>10</v>
      </c>
      <c r="N26" s="168">
        <v>3</v>
      </c>
      <c r="O26" s="169"/>
      <c r="P26" s="170">
        <f t="shared" si="0"/>
        <v>103</v>
      </c>
      <c r="Q26" s="172"/>
      <c r="R26" s="166">
        <f t="shared" si="1"/>
        <v>31</v>
      </c>
    </row>
    <row r="27" spans="1:18" ht="17.25" customHeight="1" x14ac:dyDescent="0.3">
      <c r="A27" s="165" t="s">
        <v>74</v>
      </c>
      <c r="B27" s="166" t="s">
        <v>75</v>
      </c>
      <c r="C27" s="167" t="s">
        <v>120</v>
      </c>
      <c r="D27" s="168">
        <v>15</v>
      </c>
      <c r="E27" s="168">
        <v>9</v>
      </c>
      <c r="F27" s="168">
        <v>7</v>
      </c>
      <c r="G27" s="168">
        <v>8</v>
      </c>
      <c r="H27" s="168">
        <v>11</v>
      </c>
      <c r="I27" s="168">
        <v>12</v>
      </c>
      <c r="J27" s="168">
        <v>9</v>
      </c>
      <c r="K27" s="168">
        <v>10</v>
      </c>
      <c r="L27" s="168">
        <v>9</v>
      </c>
      <c r="M27" s="168">
        <v>10</v>
      </c>
      <c r="N27" s="168">
        <v>3</v>
      </c>
      <c r="O27" s="169"/>
      <c r="P27" s="170">
        <f t="shared" si="0"/>
        <v>103</v>
      </c>
      <c r="Q27" s="172"/>
      <c r="R27" s="166">
        <f t="shared" si="1"/>
        <v>31</v>
      </c>
    </row>
    <row r="28" spans="1:18" ht="17.25" customHeight="1" x14ac:dyDescent="0.3">
      <c r="A28" s="165" t="s">
        <v>71</v>
      </c>
      <c r="B28" s="166" t="s">
        <v>72</v>
      </c>
      <c r="C28" s="167" t="s">
        <v>115</v>
      </c>
      <c r="D28" s="168">
        <v>22</v>
      </c>
      <c r="E28" s="168">
        <v>11</v>
      </c>
      <c r="F28" s="168">
        <v>8</v>
      </c>
      <c r="G28" s="168">
        <v>8</v>
      </c>
      <c r="H28" s="168"/>
      <c r="I28" s="168">
        <v>14</v>
      </c>
      <c r="J28" s="168">
        <v>10</v>
      </c>
      <c r="K28" s="168">
        <v>10</v>
      </c>
      <c r="L28" s="168">
        <v>11</v>
      </c>
      <c r="M28" s="168">
        <v>8</v>
      </c>
      <c r="N28" s="168"/>
      <c r="O28" s="169"/>
      <c r="P28" s="170">
        <f t="shared" si="0"/>
        <v>102</v>
      </c>
      <c r="Q28" s="172"/>
      <c r="R28" s="166">
        <f t="shared" si="1"/>
        <v>41</v>
      </c>
    </row>
    <row r="29" spans="1:18" ht="17.25" customHeight="1" x14ac:dyDescent="0.3">
      <c r="A29" s="165" t="s">
        <v>107</v>
      </c>
      <c r="B29" s="166" t="s">
        <v>108</v>
      </c>
      <c r="C29" s="167" t="s">
        <v>138</v>
      </c>
      <c r="D29" s="168">
        <v>18</v>
      </c>
      <c r="E29" s="168">
        <v>11</v>
      </c>
      <c r="F29" s="168">
        <v>6</v>
      </c>
      <c r="G29" s="168">
        <v>7</v>
      </c>
      <c r="H29" s="168">
        <v>10</v>
      </c>
      <c r="I29" s="168">
        <v>12</v>
      </c>
      <c r="J29" s="168">
        <v>9</v>
      </c>
      <c r="K29" s="168">
        <v>8</v>
      </c>
      <c r="L29" s="168">
        <v>9</v>
      </c>
      <c r="M29" s="168">
        <v>9</v>
      </c>
      <c r="N29" s="168">
        <v>3</v>
      </c>
      <c r="O29" s="169"/>
      <c r="P29" s="170">
        <f t="shared" si="0"/>
        <v>102</v>
      </c>
      <c r="Q29" s="172"/>
      <c r="R29" s="166">
        <f t="shared" si="1"/>
        <v>35</v>
      </c>
    </row>
    <row r="30" spans="1:18" ht="17.25" customHeight="1" x14ac:dyDescent="0.3">
      <c r="A30" s="165" t="s">
        <v>184</v>
      </c>
      <c r="B30" s="166" t="s">
        <v>186</v>
      </c>
      <c r="C30" s="167" t="s">
        <v>149</v>
      </c>
      <c r="D30" s="168">
        <v>16</v>
      </c>
      <c r="E30" s="168">
        <v>12</v>
      </c>
      <c r="F30" s="168">
        <v>7</v>
      </c>
      <c r="G30" s="168">
        <v>7</v>
      </c>
      <c r="H30" s="168">
        <v>9</v>
      </c>
      <c r="I30" s="168">
        <v>11</v>
      </c>
      <c r="J30" s="168">
        <v>9</v>
      </c>
      <c r="K30" s="168">
        <v>8</v>
      </c>
      <c r="L30" s="168">
        <v>9</v>
      </c>
      <c r="M30" s="168">
        <v>11</v>
      </c>
      <c r="N30" s="168">
        <v>3</v>
      </c>
      <c r="O30" s="169"/>
      <c r="P30" s="170">
        <f t="shared" si="0"/>
        <v>102</v>
      </c>
      <c r="Q30" s="172"/>
      <c r="R30" s="166">
        <f t="shared" si="1"/>
        <v>35</v>
      </c>
    </row>
    <row r="31" spans="1:18" ht="17.25" customHeight="1" x14ac:dyDescent="0.3">
      <c r="A31" s="165" t="s">
        <v>86</v>
      </c>
      <c r="B31" s="166" t="s">
        <v>87</v>
      </c>
      <c r="C31" s="167" t="s">
        <v>171</v>
      </c>
      <c r="D31" s="168">
        <v>16</v>
      </c>
      <c r="E31" s="168">
        <v>10</v>
      </c>
      <c r="F31" s="168">
        <v>7</v>
      </c>
      <c r="G31" s="168">
        <v>8</v>
      </c>
      <c r="H31" s="168">
        <v>9</v>
      </c>
      <c r="I31" s="168">
        <v>12</v>
      </c>
      <c r="J31" s="168">
        <v>10</v>
      </c>
      <c r="K31" s="168">
        <v>9</v>
      </c>
      <c r="L31" s="168">
        <v>9</v>
      </c>
      <c r="M31" s="168">
        <v>9</v>
      </c>
      <c r="N31" s="168">
        <v>3</v>
      </c>
      <c r="O31" s="169"/>
      <c r="P31" s="170">
        <f t="shared" si="0"/>
        <v>102</v>
      </c>
      <c r="Q31" s="172"/>
      <c r="R31" s="166">
        <f t="shared" si="1"/>
        <v>33</v>
      </c>
    </row>
    <row r="32" spans="1:18" ht="17.25" customHeight="1" x14ac:dyDescent="0.3">
      <c r="A32" s="165" t="s">
        <v>78</v>
      </c>
      <c r="B32" s="166" t="s">
        <v>79</v>
      </c>
      <c r="C32" s="167" t="s">
        <v>128</v>
      </c>
      <c r="D32" s="168">
        <v>15</v>
      </c>
      <c r="E32" s="168">
        <v>10</v>
      </c>
      <c r="F32" s="168">
        <v>8</v>
      </c>
      <c r="G32" s="168">
        <v>6</v>
      </c>
      <c r="H32" s="168">
        <v>9</v>
      </c>
      <c r="I32" s="168">
        <v>12</v>
      </c>
      <c r="J32" s="168">
        <v>9</v>
      </c>
      <c r="K32" s="168">
        <v>10</v>
      </c>
      <c r="L32" s="168">
        <v>10</v>
      </c>
      <c r="M32" s="168">
        <v>10</v>
      </c>
      <c r="N32" s="168">
        <v>3</v>
      </c>
      <c r="O32" s="169"/>
      <c r="P32" s="170">
        <f t="shared" si="0"/>
        <v>102</v>
      </c>
      <c r="Q32" s="172"/>
      <c r="R32" s="166">
        <f t="shared" si="1"/>
        <v>33</v>
      </c>
    </row>
    <row r="33" spans="1:18" ht="17.25" customHeight="1" x14ac:dyDescent="0.3">
      <c r="A33" s="165" t="s">
        <v>82</v>
      </c>
      <c r="B33" s="166" t="s">
        <v>83</v>
      </c>
      <c r="C33" s="167" t="s">
        <v>156</v>
      </c>
      <c r="D33" s="168">
        <v>15</v>
      </c>
      <c r="E33" s="168">
        <v>9</v>
      </c>
      <c r="F33" s="168">
        <v>7</v>
      </c>
      <c r="G33" s="168">
        <v>7</v>
      </c>
      <c r="H33" s="168">
        <v>11</v>
      </c>
      <c r="I33" s="168">
        <v>13</v>
      </c>
      <c r="J33" s="168">
        <v>9</v>
      </c>
      <c r="K33" s="168">
        <v>9</v>
      </c>
      <c r="L33" s="168">
        <v>9</v>
      </c>
      <c r="M33" s="168">
        <v>10</v>
      </c>
      <c r="N33" s="168">
        <v>3</v>
      </c>
      <c r="O33" s="169"/>
      <c r="P33" s="170">
        <f t="shared" si="0"/>
        <v>102</v>
      </c>
      <c r="Q33" s="172"/>
      <c r="R33" s="166">
        <f t="shared" si="1"/>
        <v>31</v>
      </c>
    </row>
    <row r="34" spans="1:18" ht="17.25" customHeight="1" x14ac:dyDescent="0.3">
      <c r="A34" s="165" t="s">
        <v>188</v>
      </c>
      <c r="B34" s="166" t="s">
        <v>189</v>
      </c>
      <c r="C34" s="167" t="s">
        <v>201</v>
      </c>
      <c r="D34" s="168">
        <v>15</v>
      </c>
      <c r="E34" s="168">
        <v>9</v>
      </c>
      <c r="F34" s="168">
        <v>7</v>
      </c>
      <c r="G34" s="168">
        <v>6</v>
      </c>
      <c r="H34" s="168">
        <v>11</v>
      </c>
      <c r="I34" s="168">
        <v>11</v>
      </c>
      <c r="J34" s="168">
        <v>9</v>
      </c>
      <c r="K34" s="168">
        <v>9</v>
      </c>
      <c r="L34" s="168">
        <v>10</v>
      </c>
      <c r="M34" s="168">
        <v>12</v>
      </c>
      <c r="N34" s="168">
        <v>3</v>
      </c>
      <c r="O34" s="169"/>
      <c r="P34" s="170">
        <f t="shared" si="0"/>
        <v>102</v>
      </c>
      <c r="Q34" s="172"/>
      <c r="R34" s="166">
        <f t="shared" si="1"/>
        <v>31</v>
      </c>
    </row>
    <row r="35" spans="1:18" ht="17.25" customHeight="1" x14ac:dyDescent="0.3">
      <c r="A35" s="165" t="s">
        <v>181</v>
      </c>
      <c r="B35" s="166" t="s">
        <v>195</v>
      </c>
      <c r="C35" s="167" t="s">
        <v>196</v>
      </c>
      <c r="D35" s="168">
        <v>20</v>
      </c>
      <c r="E35" s="168">
        <v>11</v>
      </c>
      <c r="F35" s="168">
        <v>6</v>
      </c>
      <c r="G35" s="168">
        <v>7</v>
      </c>
      <c r="H35" s="168">
        <v>11</v>
      </c>
      <c r="I35" s="168">
        <v>11</v>
      </c>
      <c r="J35" s="168">
        <v>9</v>
      </c>
      <c r="K35" s="168">
        <v>8</v>
      </c>
      <c r="L35" s="168">
        <v>9</v>
      </c>
      <c r="M35" s="168">
        <v>6</v>
      </c>
      <c r="N35" s="168">
        <v>3</v>
      </c>
      <c r="O35" s="169"/>
      <c r="P35" s="170">
        <f t="shared" ref="P35:P66" si="2">IF(C35="","",SUM(D35:N35)-(O35))</f>
        <v>101</v>
      </c>
      <c r="Q35" s="171"/>
      <c r="R35" s="166">
        <f t="shared" si="1"/>
        <v>37</v>
      </c>
    </row>
    <row r="36" spans="1:18" ht="17.25" customHeight="1" x14ac:dyDescent="0.3">
      <c r="A36" s="165" t="s">
        <v>192</v>
      </c>
      <c r="B36" s="166" t="s">
        <v>193</v>
      </c>
      <c r="C36" s="167" t="s">
        <v>199</v>
      </c>
      <c r="D36" s="168">
        <v>18</v>
      </c>
      <c r="E36" s="168">
        <v>9</v>
      </c>
      <c r="F36" s="168">
        <v>6</v>
      </c>
      <c r="G36" s="168">
        <v>7</v>
      </c>
      <c r="H36" s="168">
        <v>10</v>
      </c>
      <c r="I36" s="168">
        <v>11</v>
      </c>
      <c r="J36" s="168">
        <v>8</v>
      </c>
      <c r="K36" s="168">
        <v>8</v>
      </c>
      <c r="L36" s="168">
        <v>10</v>
      </c>
      <c r="M36" s="168">
        <v>11</v>
      </c>
      <c r="N36" s="168">
        <v>3</v>
      </c>
      <c r="O36" s="169"/>
      <c r="P36" s="170">
        <f t="shared" si="2"/>
        <v>101</v>
      </c>
      <c r="Q36" s="172"/>
      <c r="R36" s="166">
        <f t="shared" si="1"/>
        <v>33</v>
      </c>
    </row>
    <row r="37" spans="1:18" ht="17.25" customHeight="1" x14ac:dyDescent="0.3">
      <c r="A37" s="165" t="s">
        <v>73</v>
      </c>
      <c r="B37" s="166" t="s">
        <v>141</v>
      </c>
      <c r="C37" s="167" t="s">
        <v>148</v>
      </c>
      <c r="D37" s="168">
        <v>14</v>
      </c>
      <c r="E37" s="168">
        <v>10</v>
      </c>
      <c r="F37" s="168">
        <v>7</v>
      </c>
      <c r="G37" s="168">
        <v>8</v>
      </c>
      <c r="H37" s="168">
        <v>9</v>
      </c>
      <c r="I37" s="168">
        <v>11</v>
      </c>
      <c r="J37" s="168">
        <v>10</v>
      </c>
      <c r="K37" s="168">
        <v>10</v>
      </c>
      <c r="L37" s="168">
        <v>9</v>
      </c>
      <c r="M37" s="168">
        <v>10</v>
      </c>
      <c r="N37" s="168">
        <v>3</v>
      </c>
      <c r="O37" s="169"/>
      <c r="P37" s="170">
        <f t="shared" si="2"/>
        <v>101</v>
      </c>
      <c r="Q37" s="172"/>
      <c r="R37" s="166">
        <f t="shared" si="1"/>
        <v>31</v>
      </c>
    </row>
    <row r="38" spans="1:18" ht="17.25" customHeight="1" x14ac:dyDescent="0.3">
      <c r="A38" s="165" t="s">
        <v>78</v>
      </c>
      <c r="B38" s="166" t="s">
        <v>79</v>
      </c>
      <c r="C38" s="167" t="s">
        <v>150</v>
      </c>
      <c r="D38" s="168">
        <v>14</v>
      </c>
      <c r="E38" s="168">
        <v>10</v>
      </c>
      <c r="F38" s="168">
        <v>9</v>
      </c>
      <c r="G38" s="168">
        <v>6</v>
      </c>
      <c r="H38" s="168">
        <v>10</v>
      </c>
      <c r="I38" s="168">
        <v>13</v>
      </c>
      <c r="J38" s="168">
        <v>9</v>
      </c>
      <c r="K38" s="168">
        <v>9</v>
      </c>
      <c r="L38" s="168">
        <v>11</v>
      </c>
      <c r="M38" s="168">
        <v>7</v>
      </c>
      <c r="N38" s="168">
        <v>3</v>
      </c>
      <c r="O38" s="169"/>
      <c r="P38" s="170">
        <f t="shared" si="2"/>
        <v>101</v>
      </c>
      <c r="Q38" s="172"/>
      <c r="R38" s="166">
        <f t="shared" si="1"/>
        <v>33</v>
      </c>
    </row>
    <row r="39" spans="1:18" ht="17.25" customHeight="1" x14ac:dyDescent="0.3">
      <c r="A39" s="165" t="s">
        <v>158</v>
      </c>
      <c r="B39" s="166" t="s">
        <v>159</v>
      </c>
      <c r="C39" s="167" t="s">
        <v>160</v>
      </c>
      <c r="D39" s="168">
        <v>18</v>
      </c>
      <c r="E39" s="168">
        <v>10</v>
      </c>
      <c r="F39" s="168">
        <v>7</v>
      </c>
      <c r="G39" s="168">
        <v>6</v>
      </c>
      <c r="H39" s="168">
        <v>12</v>
      </c>
      <c r="I39" s="168">
        <v>11</v>
      </c>
      <c r="J39" s="168">
        <v>9</v>
      </c>
      <c r="K39" s="168">
        <v>9</v>
      </c>
      <c r="L39" s="168">
        <v>9</v>
      </c>
      <c r="M39" s="168">
        <v>6</v>
      </c>
      <c r="N39" s="168">
        <v>3</v>
      </c>
      <c r="O39" s="169"/>
      <c r="P39" s="170">
        <f t="shared" si="2"/>
        <v>100</v>
      </c>
      <c r="Q39" s="172"/>
      <c r="R39" s="166">
        <f t="shared" si="1"/>
        <v>35</v>
      </c>
    </row>
    <row r="40" spans="1:18" ht="17.25" customHeight="1" x14ac:dyDescent="0.3">
      <c r="A40" s="165" t="s">
        <v>158</v>
      </c>
      <c r="B40" s="166" t="s">
        <v>159</v>
      </c>
      <c r="C40" s="167" t="s">
        <v>161</v>
      </c>
      <c r="D40" s="168">
        <v>18</v>
      </c>
      <c r="E40" s="168">
        <v>9</v>
      </c>
      <c r="F40" s="168">
        <v>6</v>
      </c>
      <c r="G40" s="168">
        <v>7</v>
      </c>
      <c r="H40" s="168">
        <v>11</v>
      </c>
      <c r="I40" s="168">
        <v>12</v>
      </c>
      <c r="J40" s="168">
        <v>9</v>
      </c>
      <c r="K40" s="168">
        <v>8</v>
      </c>
      <c r="L40" s="168">
        <v>9</v>
      </c>
      <c r="M40" s="168">
        <v>8</v>
      </c>
      <c r="N40" s="168">
        <v>3</v>
      </c>
      <c r="O40" s="169"/>
      <c r="P40" s="170">
        <f t="shared" si="2"/>
        <v>100</v>
      </c>
      <c r="Q40" s="171"/>
      <c r="R40" s="166">
        <f t="shared" si="1"/>
        <v>33</v>
      </c>
    </row>
    <row r="41" spans="1:18" ht="17.25" customHeight="1" x14ac:dyDescent="0.3">
      <c r="A41" s="165" t="s">
        <v>76</v>
      </c>
      <c r="B41" s="166" t="s">
        <v>77</v>
      </c>
      <c r="C41" s="167" t="s">
        <v>142</v>
      </c>
      <c r="D41" s="168">
        <v>18</v>
      </c>
      <c r="E41" s="168">
        <v>9</v>
      </c>
      <c r="F41" s="168">
        <v>7</v>
      </c>
      <c r="G41" s="168">
        <v>7</v>
      </c>
      <c r="H41" s="168">
        <v>10</v>
      </c>
      <c r="I41" s="168">
        <v>12</v>
      </c>
      <c r="J41" s="168">
        <v>9</v>
      </c>
      <c r="K41" s="168">
        <v>8</v>
      </c>
      <c r="L41" s="168">
        <v>9</v>
      </c>
      <c r="M41" s="168">
        <v>8</v>
      </c>
      <c r="N41" s="168">
        <v>3</v>
      </c>
      <c r="O41" s="169"/>
      <c r="P41" s="170">
        <f t="shared" si="2"/>
        <v>100</v>
      </c>
      <c r="Q41" s="172"/>
      <c r="R41" s="166">
        <f t="shared" si="1"/>
        <v>34</v>
      </c>
    </row>
    <row r="42" spans="1:18" ht="17.25" customHeight="1" x14ac:dyDescent="0.3">
      <c r="A42" s="165" t="s">
        <v>184</v>
      </c>
      <c r="B42" s="166" t="s">
        <v>186</v>
      </c>
      <c r="C42" s="167" t="s">
        <v>157</v>
      </c>
      <c r="D42" s="168">
        <v>14</v>
      </c>
      <c r="E42" s="168">
        <v>11</v>
      </c>
      <c r="F42" s="168">
        <v>7</v>
      </c>
      <c r="G42" s="168">
        <v>7</v>
      </c>
      <c r="H42" s="168">
        <v>10</v>
      </c>
      <c r="I42" s="168">
        <v>11</v>
      </c>
      <c r="J42" s="168">
        <v>9</v>
      </c>
      <c r="K42" s="168">
        <v>9</v>
      </c>
      <c r="L42" s="168">
        <v>9</v>
      </c>
      <c r="M42" s="168">
        <v>10</v>
      </c>
      <c r="N42" s="168">
        <v>3</v>
      </c>
      <c r="O42" s="169"/>
      <c r="P42" s="170">
        <f t="shared" si="2"/>
        <v>100</v>
      </c>
      <c r="Q42" s="172"/>
      <c r="R42" s="166">
        <f t="shared" si="1"/>
        <v>32</v>
      </c>
    </row>
    <row r="43" spans="1:18" ht="17.25" customHeight="1" x14ac:dyDescent="0.3">
      <c r="A43" s="165" t="s">
        <v>82</v>
      </c>
      <c r="B43" s="166" t="s">
        <v>83</v>
      </c>
      <c r="C43" s="167" t="s">
        <v>104</v>
      </c>
      <c r="D43" s="168">
        <v>20</v>
      </c>
      <c r="E43" s="168">
        <v>10</v>
      </c>
      <c r="F43" s="168">
        <v>8</v>
      </c>
      <c r="G43" s="168">
        <v>8</v>
      </c>
      <c r="H43" s="168"/>
      <c r="I43" s="168">
        <v>12</v>
      </c>
      <c r="J43" s="168">
        <v>9</v>
      </c>
      <c r="K43" s="168">
        <v>9</v>
      </c>
      <c r="L43" s="168">
        <v>10</v>
      </c>
      <c r="M43" s="168">
        <v>9</v>
      </c>
      <c r="N43" s="168"/>
      <c r="O43" s="169"/>
      <c r="P43" s="170">
        <f t="shared" si="2"/>
        <v>95</v>
      </c>
      <c r="Q43" s="172"/>
      <c r="R43" s="166">
        <f t="shared" si="1"/>
        <v>38</v>
      </c>
    </row>
    <row r="44" spans="1:18" ht="17.25" customHeight="1" x14ac:dyDescent="0.3">
      <c r="A44" s="165" t="s">
        <v>158</v>
      </c>
      <c r="B44" s="166" t="s">
        <v>159</v>
      </c>
      <c r="C44" s="167" t="s">
        <v>149</v>
      </c>
      <c r="D44" s="168">
        <v>17</v>
      </c>
      <c r="E44" s="168">
        <v>9</v>
      </c>
      <c r="F44" s="168">
        <v>6</v>
      </c>
      <c r="G44" s="168">
        <v>6</v>
      </c>
      <c r="H44" s="168">
        <v>11</v>
      </c>
      <c r="I44" s="168">
        <v>12</v>
      </c>
      <c r="J44" s="168">
        <v>10</v>
      </c>
      <c r="K44" s="168">
        <v>9</v>
      </c>
      <c r="L44" s="168">
        <v>9</v>
      </c>
      <c r="M44" s="168">
        <v>6</v>
      </c>
      <c r="N44" s="168"/>
      <c r="O44" s="169"/>
      <c r="P44" s="170">
        <f t="shared" si="2"/>
        <v>95</v>
      </c>
      <c r="Q44" s="172"/>
      <c r="R44" s="166">
        <f t="shared" si="1"/>
        <v>32</v>
      </c>
    </row>
    <row r="45" spans="1:18" ht="17.25" customHeight="1" x14ac:dyDescent="0.3">
      <c r="A45" s="165" t="s">
        <v>80</v>
      </c>
      <c r="B45" s="166" t="s">
        <v>81</v>
      </c>
      <c r="C45" s="167" t="s">
        <v>178</v>
      </c>
      <c r="D45" s="168">
        <v>16</v>
      </c>
      <c r="E45" s="168">
        <v>11</v>
      </c>
      <c r="F45" s="168">
        <v>7</v>
      </c>
      <c r="G45" s="168">
        <v>7</v>
      </c>
      <c r="H45" s="168">
        <v>9</v>
      </c>
      <c r="I45" s="168">
        <v>11</v>
      </c>
      <c r="J45" s="168">
        <v>8</v>
      </c>
      <c r="K45" s="168">
        <v>9</v>
      </c>
      <c r="L45" s="168">
        <v>9</v>
      </c>
      <c r="M45" s="168">
        <v>8</v>
      </c>
      <c r="N45" s="168"/>
      <c r="O45" s="169"/>
      <c r="P45" s="170">
        <f t="shared" si="2"/>
        <v>95</v>
      </c>
      <c r="Q45" s="172"/>
      <c r="R45" s="166">
        <f t="shared" si="1"/>
        <v>34</v>
      </c>
    </row>
    <row r="46" spans="1:18" ht="17.25" customHeight="1" x14ac:dyDescent="0.3">
      <c r="A46" s="165" t="s">
        <v>86</v>
      </c>
      <c r="B46" s="166" t="s">
        <v>87</v>
      </c>
      <c r="C46" s="167" t="s">
        <v>170</v>
      </c>
      <c r="D46" s="168">
        <v>17</v>
      </c>
      <c r="E46" s="168">
        <v>9</v>
      </c>
      <c r="F46" s="168">
        <v>6</v>
      </c>
      <c r="G46" s="168">
        <v>7</v>
      </c>
      <c r="H46" s="168">
        <v>9</v>
      </c>
      <c r="I46" s="168">
        <v>11</v>
      </c>
      <c r="J46" s="168">
        <v>9</v>
      </c>
      <c r="K46" s="168">
        <v>10</v>
      </c>
      <c r="L46" s="168">
        <v>9</v>
      </c>
      <c r="M46" s="168">
        <v>7</v>
      </c>
      <c r="N46" s="168"/>
      <c r="O46" s="169"/>
      <c r="P46" s="170">
        <f t="shared" si="2"/>
        <v>94</v>
      </c>
      <c r="Q46" s="172"/>
      <c r="R46" s="166">
        <f t="shared" si="1"/>
        <v>32</v>
      </c>
    </row>
    <row r="47" spans="1:18" ht="17.25" customHeight="1" x14ac:dyDescent="0.3">
      <c r="A47" s="165" t="s">
        <v>80</v>
      </c>
      <c r="B47" s="166" t="s">
        <v>81</v>
      </c>
      <c r="C47" s="167" t="s">
        <v>164</v>
      </c>
      <c r="D47" s="168">
        <v>15</v>
      </c>
      <c r="E47" s="168">
        <v>9</v>
      </c>
      <c r="F47" s="168">
        <v>8</v>
      </c>
      <c r="G47" s="168">
        <v>7</v>
      </c>
      <c r="H47" s="168">
        <v>10</v>
      </c>
      <c r="I47" s="168">
        <v>11</v>
      </c>
      <c r="J47" s="168">
        <v>9</v>
      </c>
      <c r="K47" s="168">
        <v>9</v>
      </c>
      <c r="L47" s="168">
        <v>9</v>
      </c>
      <c r="M47" s="168">
        <v>7</v>
      </c>
      <c r="N47" s="168"/>
      <c r="O47" s="169"/>
      <c r="P47" s="170">
        <f t="shared" si="2"/>
        <v>94</v>
      </c>
      <c r="Q47" s="172"/>
      <c r="R47" s="166">
        <f t="shared" si="1"/>
        <v>32</v>
      </c>
    </row>
    <row r="48" spans="1:18" ht="17.25" customHeight="1" x14ac:dyDescent="0.3">
      <c r="A48" s="165" t="s">
        <v>73</v>
      </c>
      <c r="B48" s="166" t="s">
        <v>141</v>
      </c>
      <c r="C48" s="167" t="s">
        <v>145</v>
      </c>
      <c r="D48" s="168">
        <v>18</v>
      </c>
      <c r="E48" s="168">
        <v>9</v>
      </c>
      <c r="F48" s="168">
        <v>8</v>
      </c>
      <c r="G48" s="168">
        <v>8</v>
      </c>
      <c r="H48" s="168"/>
      <c r="I48" s="168">
        <v>13</v>
      </c>
      <c r="J48" s="168">
        <v>9</v>
      </c>
      <c r="K48" s="168">
        <v>10</v>
      </c>
      <c r="L48" s="168">
        <v>9</v>
      </c>
      <c r="M48" s="168">
        <v>9</v>
      </c>
      <c r="N48" s="168"/>
      <c r="O48" s="169"/>
      <c r="P48" s="170">
        <f t="shared" si="2"/>
        <v>93</v>
      </c>
      <c r="Q48" s="172"/>
      <c r="R48" s="166">
        <f t="shared" si="1"/>
        <v>35</v>
      </c>
    </row>
    <row r="49" spans="1:18" ht="17.25" customHeight="1" x14ac:dyDescent="0.3">
      <c r="A49" s="165" t="s">
        <v>74</v>
      </c>
      <c r="B49" s="166" t="s">
        <v>75</v>
      </c>
      <c r="C49" s="167" t="s">
        <v>142</v>
      </c>
      <c r="D49" s="168">
        <v>17</v>
      </c>
      <c r="E49" s="168">
        <v>9</v>
      </c>
      <c r="F49" s="168">
        <v>7</v>
      </c>
      <c r="G49" s="168">
        <v>9</v>
      </c>
      <c r="H49" s="168"/>
      <c r="I49" s="168">
        <v>12</v>
      </c>
      <c r="J49" s="168">
        <v>9</v>
      </c>
      <c r="K49" s="168">
        <v>9</v>
      </c>
      <c r="L49" s="168">
        <v>10</v>
      </c>
      <c r="M49" s="168">
        <v>10</v>
      </c>
      <c r="N49" s="168"/>
      <c r="O49" s="169"/>
      <c r="P49" s="170">
        <f t="shared" si="2"/>
        <v>92</v>
      </c>
      <c r="Q49" s="172"/>
      <c r="R49" s="166">
        <f t="shared" si="1"/>
        <v>33</v>
      </c>
    </row>
    <row r="50" spans="1:18" ht="17.25" customHeight="1" x14ac:dyDescent="0.3">
      <c r="A50" s="165" t="s">
        <v>86</v>
      </c>
      <c r="B50" s="166" t="s">
        <v>87</v>
      </c>
      <c r="C50" s="167" t="s">
        <v>154</v>
      </c>
      <c r="D50" s="168">
        <v>15</v>
      </c>
      <c r="E50" s="168"/>
      <c r="F50" s="168">
        <v>6</v>
      </c>
      <c r="G50" s="168">
        <v>9</v>
      </c>
      <c r="H50" s="168">
        <v>11</v>
      </c>
      <c r="I50" s="168">
        <v>12</v>
      </c>
      <c r="J50" s="168">
        <v>10</v>
      </c>
      <c r="K50" s="168">
        <v>9</v>
      </c>
      <c r="L50" s="168">
        <v>10</v>
      </c>
      <c r="M50" s="168">
        <v>10</v>
      </c>
      <c r="N50" s="168"/>
      <c r="O50" s="169"/>
      <c r="P50" s="170">
        <f t="shared" si="2"/>
        <v>92</v>
      </c>
      <c r="Q50" s="172"/>
      <c r="R50" s="166">
        <f t="shared" si="1"/>
        <v>21</v>
      </c>
    </row>
    <row r="51" spans="1:18" ht="17.25" customHeight="1" x14ac:dyDescent="0.3">
      <c r="A51" s="165" t="s">
        <v>76</v>
      </c>
      <c r="B51" s="166" t="s">
        <v>77</v>
      </c>
      <c r="C51" s="167" t="s">
        <v>179</v>
      </c>
      <c r="D51" s="168">
        <v>19</v>
      </c>
      <c r="E51" s="168">
        <v>11</v>
      </c>
      <c r="F51" s="168">
        <v>6</v>
      </c>
      <c r="G51" s="168">
        <v>6</v>
      </c>
      <c r="H51" s="168"/>
      <c r="I51" s="168">
        <v>12</v>
      </c>
      <c r="J51" s="168">
        <v>9</v>
      </c>
      <c r="K51" s="168">
        <v>9</v>
      </c>
      <c r="L51" s="168">
        <v>10</v>
      </c>
      <c r="M51" s="168">
        <v>9</v>
      </c>
      <c r="N51" s="168"/>
      <c r="O51" s="169"/>
      <c r="P51" s="170">
        <f t="shared" si="2"/>
        <v>91</v>
      </c>
      <c r="Q51" s="172"/>
      <c r="R51" s="166">
        <f t="shared" si="1"/>
        <v>36</v>
      </c>
    </row>
    <row r="52" spans="1:18" ht="17.25" customHeight="1" x14ac:dyDescent="0.3">
      <c r="A52" s="165" t="s">
        <v>188</v>
      </c>
      <c r="B52" s="166" t="s">
        <v>189</v>
      </c>
      <c r="C52" s="167" t="s">
        <v>200</v>
      </c>
      <c r="D52" s="168">
        <v>18</v>
      </c>
      <c r="E52" s="168">
        <v>10</v>
      </c>
      <c r="F52" s="168">
        <v>6</v>
      </c>
      <c r="G52" s="168">
        <v>7</v>
      </c>
      <c r="H52" s="168"/>
      <c r="I52" s="168">
        <v>11</v>
      </c>
      <c r="J52" s="168">
        <v>9</v>
      </c>
      <c r="K52" s="168">
        <v>9</v>
      </c>
      <c r="L52" s="168">
        <v>9</v>
      </c>
      <c r="M52" s="168">
        <v>12</v>
      </c>
      <c r="N52" s="168"/>
      <c r="O52" s="169"/>
      <c r="P52" s="170">
        <f t="shared" si="2"/>
        <v>91</v>
      </c>
      <c r="Q52" s="172"/>
      <c r="R52" s="166">
        <f t="shared" si="1"/>
        <v>34</v>
      </c>
    </row>
    <row r="53" spans="1:18" ht="17.25" customHeight="1" x14ac:dyDescent="0.3">
      <c r="A53" s="165" t="s">
        <v>182</v>
      </c>
      <c r="B53" s="166" t="s">
        <v>183</v>
      </c>
      <c r="C53" s="167" t="s">
        <v>204</v>
      </c>
      <c r="D53" s="168">
        <v>18</v>
      </c>
      <c r="E53" s="168">
        <v>9</v>
      </c>
      <c r="F53" s="168">
        <v>7</v>
      </c>
      <c r="G53" s="168">
        <v>7</v>
      </c>
      <c r="H53" s="168">
        <v>0</v>
      </c>
      <c r="I53" s="168">
        <v>12</v>
      </c>
      <c r="J53" s="168">
        <v>9</v>
      </c>
      <c r="K53" s="168">
        <v>10</v>
      </c>
      <c r="L53" s="168">
        <v>9</v>
      </c>
      <c r="M53" s="168">
        <v>10</v>
      </c>
      <c r="N53" s="168"/>
      <c r="O53" s="169"/>
      <c r="P53" s="170">
        <f t="shared" si="2"/>
        <v>91</v>
      </c>
      <c r="Q53" s="172"/>
      <c r="R53" s="166">
        <f t="shared" si="1"/>
        <v>34</v>
      </c>
    </row>
    <row r="54" spans="1:18" ht="17.25" customHeight="1" x14ac:dyDescent="0.3">
      <c r="A54" s="165" t="s">
        <v>73</v>
      </c>
      <c r="B54" s="166" t="s">
        <v>141</v>
      </c>
      <c r="C54" s="167" t="s">
        <v>147</v>
      </c>
      <c r="D54" s="168">
        <v>17</v>
      </c>
      <c r="E54" s="168">
        <v>9</v>
      </c>
      <c r="F54" s="168">
        <v>8</v>
      </c>
      <c r="G54" s="168">
        <v>8</v>
      </c>
      <c r="H54" s="168"/>
      <c r="I54" s="168">
        <v>12</v>
      </c>
      <c r="J54" s="168">
        <v>9</v>
      </c>
      <c r="K54" s="168">
        <v>9</v>
      </c>
      <c r="L54" s="168">
        <v>10</v>
      </c>
      <c r="M54" s="168">
        <v>9</v>
      </c>
      <c r="N54" s="168"/>
      <c r="O54" s="169"/>
      <c r="P54" s="170">
        <f t="shared" si="2"/>
        <v>91</v>
      </c>
      <c r="Q54" s="172"/>
      <c r="R54" s="166">
        <f t="shared" si="1"/>
        <v>34</v>
      </c>
    </row>
    <row r="55" spans="1:18" ht="17.25" customHeight="1" x14ac:dyDescent="0.3">
      <c r="A55" s="165" t="s">
        <v>182</v>
      </c>
      <c r="B55" s="166" t="s">
        <v>183</v>
      </c>
      <c r="C55" s="167" t="s">
        <v>205</v>
      </c>
      <c r="D55" s="168">
        <v>19</v>
      </c>
      <c r="E55" s="168">
        <v>9</v>
      </c>
      <c r="F55" s="168">
        <v>8</v>
      </c>
      <c r="G55" s="168">
        <v>6</v>
      </c>
      <c r="H55" s="168">
        <v>0</v>
      </c>
      <c r="I55" s="168">
        <v>12</v>
      </c>
      <c r="J55" s="168">
        <v>8</v>
      </c>
      <c r="K55" s="168">
        <v>9</v>
      </c>
      <c r="L55" s="168">
        <v>9</v>
      </c>
      <c r="M55" s="168">
        <v>9</v>
      </c>
      <c r="N55" s="168"/>
      <c r="O55" s="169"/>
      <c r="P55" s="170">
        <f t="shared" si="2"/>
        <v>89</v>
      </c>
      <c r="Q55" s="172"/>
      <c r="R55" s="166">
        <f t="shared" si="1"/>
        <v>36</v>
      </c>
    </row>
    <row r="56" spans="1:18" ht="17.25" customHeight="1" x14ac:dyDescent="0.3">
      <c r="A56" s="165" t="s">
        <v>82</v>
      </c>
      <c r="B56" s="166" t="s">
        <v>83</v>
      </c>
      <c r="C56" s="167" t="s">
        <v>157</v>
      </c>
      <c r="D56" s="168">
        <v>18</v>
      </c>
      <c r="E56" s="168"/>
      <c r="F56" s="168">
        <v>6</v>
      </c>
      <c r="G56" s="168">
        <v>7</v>
      </c>
      <c r="H56" s="168">
        <v>9</v>
      </c>
      <c r="I56" s="168">
        <v>12</v>
      </c>
      <c r="J56" s="168">
        <v>9</v>
      </c>
      <c r="K56" s="168">
        <v>9</v>
      </c>
      <c r="L56" s="168">
        <v>10</v>
      </c>
      <c r="M56" s="168">
        <v>9</v>
      </c>
      <c r="N56" s="168"/>
      <c r="O56" s="169"/>
      <c r="P56" s="170">
        <f t="shared" si="2"/>
        <v>89</v>
      </c>
      <c r="Q56" s="172"/>
      <c r="R56" s="166">
        <f t="shared" si="1"/>
        <v>24</v>
      </c>
    </row>
    <row r="57" spans="1:18" ht="17.25" customHeight="1" x14ac:dyDescent="0.3">
      <c r="A57" s="165" t="s">
        <v>182</v>
      </c>
      <c r="B57" s="166" t="s">
        <v>183</v>
      </c>
      <c r="C57" s="167" t="s">
        <v>160</v>
      </c>
      <c r="D57" s="168">
        <v>17</v>
      </c>
      <c r="E57" s="168">
        <v>10</v>
      </c>
      <c r="F57" s="168">
        <v>6</v>
      </c>
      <c r="G57" s="168">
        <v>7</v>
      </c>
      <c r="H57" s="168">
        <v>0</v>
      </c>
      <c r="I57" s="168">
        <v>12</v>
      </c>
      <c r="J57" s="168">
        <v>9</v>
      </c>
      <c r="K57" s="168">
        <v>10</v>
      </c>
      <c r="L57" s="168">
        <v>9</v>
      </c>
      <c r="M57" s="168">
        <v>9</v>
      </c>
      <c r="N57" s="168"/>
      <c r="O57" s="169"/>
      <c r="P57" s="170">
        <f t="shared" si="2"/>
        <v>89</v>
      </c>
      <c r="Q57" s="172"/>
      <c r="R57" s="166">
        <f t="shared" si="1"/>
        <v>33</v>
      </c>
    </row>
    <row r="58" spans="1:18" ht="17.25" customHeight="1" x14ac:dyDescent="0.3">
      <c r="A58" s="165" t="s">
        <v>76</v>
      </c>
      <c r="B58" s="166" t="s">
        <v>77</v>
      </c>
      <c r="C58" s="167" t="s">
        <v>139</v>
      </c>
      <c r="D58" s="168">
        <v>17</v>
      </c>
      <c r="E58" s="168">
        <v>9</v>
      </c>
      <c r="F58" s="168"/>
      <c r="G58" s="168">
        <v>6</v>
      </c>
      <c r="H58" s="168">
        <v>10</v>
      </c>
      <c r="I58" s="168">
        <v>12</v>
      </c>
      <c r="J58" s="168">
        <v>9</v>
      </c>
      <c r="K58" s="168">
        <v>9</v>
      </c>
      <c r="L58" s="168">
        <v>9</v>
      </c>
      <c r="M58" s="168">
        <v>8</v>
      </c>
      <c r="N58" s="168"/>
      <c r="O58" s="169"/>
      <c r="P58" s="170">
        <f t="shared" si="2"/>
        <v>89</v>
      </c>
      <c r="Q58" s="171"/>
      <c r="R58" s="166">
        <f t="shared" si="1"/>
        <v>26</v>
      </c>
    </row>
    <row r="59" spans="1:18" ht="17.25" customHeight="1" x14ac:dyDescent="0.3">
      <c r="A59" s="165" t="s">
        <v>182</v>
      </c>
      <c r="B59" s="166" t="s">
        <v>183</v>
      </c>
      <c r="C59" s="167" t="s">
        <v>149</v>
      </c>
      <c r="D59" s="168">
        <v>17</v>
      </c>
      <c r="E59" s="168">
        <v>9</v>
      </c>
      <c r="F59" s="168">
        <v>7</v>
      </c>
      <c r="G59" s="168">
        <v>8</v>
      </c>
      <c r="H59" s="168">
        <v>0</v>
      </c>
      <c r="I59" s="168">
        <v>11</v>
      </c>
      <c r="J59" s="168">
        <v>9</v>
      </c>
      <c r="K59" s="168">
        <v>9</v>
      </c>
      <c r="L59" s="168">
        <v>9</v>
      </c>
      <c r="M59" s="168">
        <v>10</v>
      </c>
      <c r="N59" s="168"/>
      <c r="O59" s="169"/>
      <c r="P59" s="170">
        <f t="shared" si="2"/>
        <v>89</v>
      </c>
      <c r="Q59" s="171"/>
      <c r="R59" s="166">
        <f t="shared" si="1"/>
        <v>33</v>
      </c>
    </row>
    <row r="60" spans="1:18" ht="17.25" customHeight="1" x14ac:dyDescent="0.3">
      <c r="A60" s="165" t="s">
        <v>130</v>
      </c>
      <c r="B60" s="166" t="s">
        <v>131</v>
      </c>
      <c r="C60" s="167" t="s">
        <v>132</v>
      </c>
      <c r="D60" s="168">
        <v>13</v>
      </c>
      <c r="E60" s="168"/>
      <c r="F60" s="168">
        <v>7</v>
      </c>
      <c r="G60" s="168">
        <v>9</v>
      </c>
      <c r="H60" s="168">
        <v>11</v>
      </c>
      <c r="I60" s="168">
        <v>11</v>
      </c>
      <c r="J60" s="168">
        <v>9</v>
      </c>
      <c r="K60" s="168">
        <v>9</v>
      </c>
      <c r="L60" s="168">
        <v>10</v>
      </c>
      <c r="M60" s="168">
        <v>10</v>
      </c>
      <c r="N60" s="168"/>
      <c r="O60" s="169"/>
      <c r="P60" s="170">
        <f t="shared" si="2"/>
        <v>89</v>
      </c>
      <c r="Q60" s="172"/>
      <c r="R60" s="166">
        <f t="shared" si="1"/>
        <v>20</v>
      </c>
    </row>
    <row r="61" spans="1:18" ht="17.25" customHeight="1" x14ac:dyDescent="0.3">
      <c r="A61" s="165" t="s">
        <v>182</v>
      </c>
      <c r="B61" s="166" t="s">
        <v>183</v>
      </c>
      <c r="C61" s="167" t="s">
        <v>208</v>
      </c>
      <c r="D61" s="168">
        <v>13</v>
      </c>
      <c r="E61" s="168">
        <v>10</v>
      </c>
      <c r="F61" s="168">
        <v>8</v>
      </c>
      <c r="G61" s="168">
        <v>8</v>
      </c>
      <c r="H61" s="168">
        <v>0</v>
      </c>
      <c r="I61" s="168">
        <v>11</v>
      </c>
      <c r="J61" s="168">
        <v>10</v>
      </c>
      <c r="K61" s="168">
        <v>9</v>
      </c>
      <c r="L61" s="168">
        <v>9</v>
      </c>
      <c r="M61" s="168">
        <v>10</v>
      </c>
      <c r="N61" s="168"/>
      <c r="O61" s="169"/>
      <c r="P61" s="170">
        <f t="shared" si="2"/>
        <v>88</v>
      </c>
      <c r="Q61" s="172"/>
      <c r="R61" s="166">
        <f t="shared" si="1"/>
        <v>31</v>
      </c>
    </row>
    <row r="62" spans="1:18" ht="17.25" customHeight="1" x14ac:dyDescent="0.3">
      <c r="A62" s="165" t="s">
        <v>158</v>
      </c>
      <c r="B62" s="166" t="s">
        <v>159</v>
      </c>
      <c r="C62" s="167" t="s">
        <v>162</v>
      </c>
      <c r="D62" s="168">
        <v>18</v>
      </c>
      <c r="E62" s="168"/>
      <c r="F62" s="168">
        <v>8</v>
      </c>
      <c r="G62" s="168">
        <v>6</v>
      </c>
      <c r="H62" s="168">
        <v>10</v>
      </c>
      <c r="I62" s="168">
        <v>12</v>
      </c>
      <c r="J62" s="168">
        <v>10</v>
      </c>
      <c r="K62" s="168">
        <v>8</v>
      </c>
      <c r="L62" s="168">
        <v>9</v>
      </c>
      <c r="M62" s="168">
        <v>6</v>
      </c>
      <c r="N62" s="168"/>
      <c r="O62" s="169"/>
      <c r="P62" s="170">
        <f t="shared" si="2"/>
        <v>87</v>
      </c>
      <c r="Q62" s="172"/>
      <c r="R62" s="166">
        <f t="shared" si="1"/>
        <v>26</v>
      </c>
    </row>
    <row r="63" spans="1:18" ht="17.25" customHeight="1" x14ac:dyDescent="0.3">
      <c r="A63" s="165" t="s">
        <v>78</v>
      </c>
      <c r="B63" s="166" t="s">
        <v>79</v>
      </c>
      <c r="C63" s="167" t="s">
        <v>149</v>
      </c>
      <c r="D63" s="168">
        <v>14</v>
      </c>
      <c r="E63" s="168">
        <v>9</v>
      </c>
      <c r="F63" s="168">
        <v>8</v>
      </c>
      <c r="G63" s="168">
        <v>6</v>
      </c>
      <c r="H63" s="168"/>
      <c r="I63" s="168">
        <v>13</v>
      </c>
      <c r="J63" s="168">
        <v>9</v>
      </c>
      <c r="K63" s="168">
        <v>9</v>
      </c>
      <c r="L63" s="168">
        <v>10</v>
      </c>
      <c r="M63" s="168">
        <v>9</v>
      </c>
      <c r="N63" s="168"/>
      <c r="O63" s="169"/>
      <c r="P63" s="170">
        <f t="shared" si="2"/>
        <v>87</v>
      </c>
      <c r="Q63" s="172"/>
      <c r="R63" s="166">
        <f t="shared" si="1"/>
        <v>31</v>
      </c>
    </row>
    <row r="64" spans="1:18" ht="17.25" customHeight="1" x14ac:dyDescent="0.3">
      <c r="A64" s="165" t="s">
        <v>105</v>
      </c>
      <c r="B64" s="166" t="s">
        <v>106</v>
      </c>
      <c r="C64" s="167" t="s">
        <v>128</v>
      </c>
      <c r="D64" s="168"/>
      <c r="E64" s="168">
        <v>10</v>
      </c>
      <c r="F64" s="168">
        <v>7</v>
      </c>
      <c r="G64" s="168">
        <v>8</v>
      </c>
      <c r="H64" s="168">
        <v>11</v>
      </c>
      <c r="I64" s="168">
        <v>13</v>
      </c>
      <c r="J64" s="168">
        <v>9</v>
      </c>
      <c r="K64" s="168">
        <v>9</v>
      </c>
      <c r="L64" s="168">
        <v>9</v>
      </c>
      <c r="M64" s="168">
        <v>11</v>
      </c>
      <c r="N64" s="168"/>
      <c r="O64" s="169"/>
      <c r="P64" s="170">
        <f t="shared" si="2"/>
        <v>87</v>
      </c>
      <c r="Q64" s="172"/>
      <c r="R64" s="166">
        <f t="shared" si="1"/>
        <v>17</v>
      </c>
    </row>
    <row r="65" spans="1:18" ht="17.25" customHeight="1" x14ac:dyDescent="0.3">
      <c r="A65" s="165" t="s">
        <v>130</v>
      </c>
      <c r="B65" s="166" t="s">
        <v>131</v>
      </c>
      <c r="C65" s="167" t="s">
        <v>134</v>
      </c>
      <c r="D65" s="168">
        <v>12</v>
      </c>
      <c r="E65" s="168"/>
      <c r="F65" s="168">
        <v>7</v>
      </c>
      <c r="G65" s="168">
        <v>9</v>
      </c>
      <c r="H65" s="168">
        <v>9</v>
      </c>
      <c r="I65" s="168">
        <v>11</v>
      </c>
      <c r="J65" s="168">
        <v>9</v>
      </c>
      <c r="K65" s="168">
        <v>10</v>
      </c>
      <c r="L65" s="168">
        <v>10</v>
      </c>
      <c r="M65" s="168">
        <v>8</v>
      </c>
      <c r="N65" s="168"/>
      <c r="O65" s="169"/>
      <c r="P65" s="170">
        <f t="shared" si="2"/>
        <v>85</v>
      </c>
      <c r="Q65" s="172"/>
      <c r="R65" s="166">
        <f t="shared" si="1"/>
        <v>19</v>
      </c>
    </row>
    <row r="66" spans="1:18" ht="17.25" customHeight="1" x14ac:dyDescent="0.3">
      <c r="A66" s="236" t="s">
        <v>184</v>
      </c>
      <c r="B66" s="20" t="s">
        <v>186</v>
      </c>
      <c r="C66" s="237" t="s">
        <v>203</v>
      </c>
      <c r="D66" s="227">
        <v>14</v>
      </c>
      <c r="E66" s="227">
        <v>12</v>
      </c>
      <c r="F66" s="227">
        <v>6</v>
      </c>
      <c r="G66" s="227">
        <v>6</v>
      </c>
      <c r="H66" s="227"/>
      <c r="I66" s="227">
        <v>11</v>
      </c>
      <c r="J66" s="227">
        <v>9</v>
      </c>
      <c r="K66" s="227">
        <v>9</v>
      </c>
      <c r="L66" s="227">
        <v>9</v>
      </c>
      <c r="M66" s="227">
        <v>8</v>
      </c>
      <c r="N66" s="227"/>
      <c r="O66" s="234"/>
      <c r="P66" s="238">
        <f t="shared" si="2"/>
        <v>84</v>
      </c>
      <c r="Q66" s="172"/>
      <c r="R66" s="166">
        <f t="shared" si="1"/>
        <v>32</v>
      </c>
    </row>
    <row r="67" spans="1:18" ht="17.25" customHeight="1" x14ac:dyDescent="0.3">
      <c r="A67" s="165" t="s">
        <v>182</v>
      </c>
      <c r="B67" s="166" t="s">
        <v>183</v>
      </c>
      <c r="C67" s="167" t="s">
        <v>209</v>
      </c>
      <c r="D67" s="168">
        <v>14</v>
      </c>
      <c r="E67" s="168">
        <v>9</v>
      </c>
      <c r="F67" s="168">
        <v>7</v>
      </c>
      <c r="G67" s="168">
        <v>6</v>
      </c>
      <c r="H67" s="168">
        <v>0</v>
      </c>
      <c r="I67" s="168">
        <v>11</v>
      </c>
      <c r="J67" s="168">
        <v>9</v>
      </c>
      <c r="K67" s="168">
        <v>10</v>
      </c>
      <c r="L67" s="168">
        <v>9</v>
      </c>
      <c r="M67" s="168">
        <v>9</v>
      </c>
      <c r="N67" s="168"/>
      <c r="O67" s="169"/>
      <c r="P67" s="170">
        <f t="shared" ref="P67:P98" si="3">IF(C67="","",SUM(D67:N67)-(O67))</f>
        <v>84</v>
      </c>
      <c r="Q67" s="172"/>
      <c r="R67" s="166">
        <f t="shared" si="1"/>
        <v>30</v>
      </c>
    </row>
    <row r="68" spans="1:18" ht="17.25" customHeight="1" x14ac:dyDescent="0.3">
      <c r="A68" s="165" t="s">
        <v>137</v>
      </c>
      <c r="B68" s="166" t="s">
        <v>70</v>
      </c>
      <c r="C68" s="167" t="s">
        <v>172</v>
      </c>
      <c r="D68" s="168">
        <v>18</v>
      </c>
      <c r="E68" s="168">
        <v>12</v>
      </c>
      <c r="F68" s="168"/>
      <c r="G68" s="168">
        <v>8</v>
      </c>
      <c r="H68" s="168"/>
      <c r="I68" s="168">
        <v>11</v>
      </c>
      <c r="J68" s="168">
        <v>9</v>
      </c>
      <c r="K68" s="168">
        <v>9</v>
      </c>
      <c r="L68" s="168">
        <v>9</v>
      </c>
      <c r="M68" s="168">
        <v>7</v>
      </c>
      <c r="N68" s="168"/>
      <c r="O68" s="169"/>
      <c r="P68" s="170">
        <f t="shared" si="3"/>
        <v>83</v>
      </c>
      <c r="Q68" s="172"/>
      <c r="R68" s="166">
        <f t="shared" si="1"/>
        <v>30</v>
      </c>
    </row>
    <row r="69" spans="1:18" ht="17.25" customHeight="1" x14ac:dyDescent="0.3">
      <c r="A69" s="165" t="s">
        <v>105</v>
      </c>
      <c r="B69" s="166" t="s">
        <v>106</v>
      </c>
      <c r="C69" s="167" t="s">
        <v>126</v>
      </c>
      <c r="D69" s="168"/>
      <c r="E69" s="168">
        <v>10</v>
      </c>
      <c r="F69" s="168">
        <v>8</v>
      </c>
      <c r="G69" s="168">
        <v>8</v>
      </c>
      <c r="H69" s="168">
        <v>9</v>
      </c>
      <c r="I69" s="168">
        <v>12</v>
      </c>
      <c r="J69" s="168">
        <v>9</v>
      </c>
      <c r="K69" s="168">
        <v>10</v>
      </c>
      <c r="L69" s="168">
        <v>9</v>
      </c>
      <c r="M69" s="168">
        <v>8</v>
      </c>
      <c r="N69" s="168"/>
      <c r="O69" s="169"/>
      <c r="P69" s="170">
        <f t="shared" si="3"/>
        <v>83</v>
      </c>
      <c r="Q69" s="172"/>
      <c r="R69" s="166">
        <f t="shared" ref="R69:R82" si="4">SUM(D69:F69)</f>
        <v>18</v>
      </c>
    </row>
    <row r="70" spans="1:18" ht="17.25" customHeight="1" x14ac:dyDescent="0.3">
      <c r="A70" s="165" t="s">
        <v>82</v>
      </c>
      <c r="B70" s="166" t="s">
        <v>83</v>
      </c>
      <c r="C70" s="237" t="s">
        <v>122</v>
      </c>
      <c r="D70" s="227">
        <v>19</v>
      </c>
      <c r="E70" s="227"/>
      <c r="F70" s="227">
        <v>7</v>
      </c>
      <c r="G70" s="227">
        <v>7</v>
      </c>
      <c r="H70" s="227"/>
      <c r="I70" s="227">
        <v>13</v>
      </c>
      <c r="J70" s="227">
        <v>9</v>
      </c>
      <c r="K70" s="227">
        <v>10</v>
      </c>
      <c r="L70" s="227">
        <v>9</v>
      </c>
      <c r="M70" s="227">
        <v>6</v>
      </c>
      <c r="N70" s="227"/>
      <c r="O70" s="234"/>
      <c r="P70" s="238">
        <f t="shared" si="3"/>
        <v>80</v>
      </c>
      <c r="Q70" s="172"/>
      <c r="R70" s="166">
        <f t="shared" si="4"/>
        <v>26</v>
      </c>
    </row>
    <row r="71" spans="1:18" ht="17.25" customHeight="1" x14ac:dyDescent="0.3">
      <c r="A71" s="165" t="s">
        <v>86</v>
      </c>
      <c r="B71" s="166" t="s">
        <v>87</v>
      </c>
      <c r="C71" s="167" t="s">
        <v>161</v>
      </c>
      <c r="D71" s="168">
        <v>15</v>
      </c>
      <c r="E71" s="168"/>
      <c r="F71" s="168"/>
      <c r="G71" s="168">
        <v>7</v>
      </c>
      <c r="H71" s="168">
        <v>10</v>
      </c>
      <c r="I71" s="168">
        <v>12</v>
      </c>
      <c r="J71" s="168">
        <v>9</v>
      </c>
      <c r="K71" s="168">
        <v>9</v>
      </c>
      <c r="L71" s="168">
        <v>10</v>
      </c>
      <c r="M71" s="168">
        <v>7</v>
      </c>
      <c r="N71" s="168"/>
      <c r="O71" s="169"/>
      <c r="P71" s="170">
        <f t="shared" si="3"/>
        <v>79</v>
      </c>
      <c r="Q71" s="172"/>
      <c r="R71" s="166">
        <f t="shared" si="4"/>
        <v>15</v>
      </c>
    </row>
    <row r="72" spans="1:18" ht="17.25" customHeight="1" x14ac:dyDescent="0.3">
      <c r="A72" s="165" t="s">
        <v>184</v>
      </c>
      <c r="B72" s="166" t="s">
        <v>186</v>
      </c>
      <c r="C72" s="167" t="s">
        <v>173</v>
      </c>
      <c r="D72" s="168"/>
      <c r="E72" s="168">
        <v>10</v>
      </c>
      <c r="F72" s="168">
        <v>6</v>
      </c>
      <c r="G72" s="168">
        <v>6</v>
      </c>
      <c r="H72" s="168">
        <v>10</v>
      </c>
      <c r="I72" s="168">
        <v>12</v>
      </c>
      <c r="J72" s="168">
        <v>9</v>
      </c>
      <c r="K72" s="168">
        <v>9</v>
      </c>
      <c r="L72" s="168">
        <v>9</v>
      </c>
      <c r="M72" s="168">
        <v>8</v>
      </c>
      <c r="N72" s="168"/>
      <c r="O72" s="169"/>
      <c r="P72" s="170">
        <f t="shared" si="3"/>
        <v>79</v>
      </c>
      <c r="Q72" s="172"/>
      <c r="R72" s="166">
        <f t="shared" si="4"/>
        <v>16</v>
      </c>
    </row>
    <row r="73" spans="1:18" ht="17.25" customHeight="1" x14ac:dyDescent="0.3">
      <c r="A73" s="165" t="s">
        <v>188</v>
      </c>
      <c r="B73" s="166" t="s">
        <v>189</v>
      </c>
      <c r="C73" s="167" t="s">
        <v>202</v>
      </c>
      <c r="D73" s="168">
        <v>18</v>
      </c>
      <c r="E73" s="168">
        <v>9</v>
      </c>
      <c r="F73" s="168"/>
      <c r="G73" s="168">
        <v>6</v>
      </c>
      <c r="H73" s="168"/>
      <c r="I73" s="168">
        <v>11</v>
      </c>
      <c r="J73" s="168">
        <v>9</v>
      </c>
      <c r="K73" s="168">
        <v>10</v>
      </c>
      <c r="L73" s="168">
        <v>9</v>
      </c>
      <c r="M73" s="168">
        <v>6</v>
      </c>
      <c r="N73" s="168"/>
      <c r="O73" s="169"/>
      <c r="P73" s="170">
        <f t="shared" si="3"/>
        <v>78</v>
      </c>
      <c r="Q73" s="172"/>
      <c r="R73" s="166">
        <f t="shared" si="4"/>
        <v>27</v>
      </c>
    </row>
    <row r="74" spans="1:18" ht="17.25" customHeight="1" x14ac:dyDescent="0.3">
      <c r="A74" s="236" t="s">
        <v>182</v>
      </c>
      <c r="B74" s="166" t="s">
        <v>183</v>
      </c>
      <c r="C74" s="237" t="s">
        <v>207</v>
      </c>
      <c r="D74" s="227">
        <v>0</v>
      </c>
      <c r="E74" s="227">
        <v>12</v>
      </c>
      <c r="F74" s="227">
        <v>7</v>
      </c>
      <c r="G74" s="227">
        <v>8</v>
      </c>
      <c r="H74" s="227">
        <v>0</v>
      </c>
      <c r="I74" s="227">
        <v>11</v>
      </c>
      <c r="J74" s="227">
        <v>9</v>
      </c>
      <c r="K74" s="227">
        <v>10</v>
      </c>
      <c r="L74" s="227">
        <v>9</v>
      </c>
      <c r="M74" s="227">
        <v>10</v>
      </c>
      <c r="N74" s="227"/>
      <c r="O74" s="234"/>
      <c r="P74" s="238">
        <f t="shared" si="3"/>
        <v>76</v>
      </c>
      <c r="Q74" s="172"/>
      <c r="R74" s="166">
        <f t="shared" si="4"/>
        <v>19</v>
      </c>
    </row>
    <row r="75" spans="1:18" ht="17.25" customHeight="1" x14ac:dyDescent="0.3">
      <c r="A75" s="165" t="s">
        <v>78</v>
      </c>
      <c r="B75" s="166" t="s">
        <v>79</v>
      </c>
      <c r="C75" s="167" t="s">
        <v>151</v>
      </c>
      <c r="D75" s="168"/>
      <c r="E75" s="168">
        <v>9</v>
      </c>
      <c r="F75" s="168">
        <v>6</v>
      </c>
      <c r="G75" s="168">
        <v>6</v>
      </c>
      <c r="H75" s="168"/>
      <c r="I75" s="168">
        <v>12</v>
      </c>
      <c r="J75" s="168">
        <v>9</v>
      </c>
      <c r="K75" s="168">
        <v>9</v>
      </c>
      <c r="L75" s="168">
        <v>10</v>
      </c>
      <c r="M75" s="168">
        <v>11</v>
      </c>
      <c r="N75" s="168"/>
      <c r="O75" s="169"/>
      <c r="P75" s="170">
        <f t="shared" si="3"/>
        <v>72</v>
      </c>
      <c r="Q75" s="172"/>
      <c r="R75" s="166">
        <f t="shared" si="4"/>
        <v>15</v>
      </c>
    </row>
    <row r="76" spans="1:18" ht="17.25" customHeight="1" x14ac:dyDescent="0.3">
      <c r="A76" s="236" t="s">
        <v>130</v>
      </c>
      <c r="B76" s="166" t="s">
        <v>131</v>
      </c>
      <c r="C76" s="237" t="s">
        <v>133</v>
      </c>
      <c r="D76" s="227"/>
      <c r="E76" s="227"/>
      <c r="F76" s="227">
        <v>8</v>
      </c>
      <c r="G76" s="227">
        <v>8</v>
      </c>
      <c r="H76" s="227">
        <v>10</v>
      </c>
      <c r="I76" s="227">
        <v>11</v>
      </c>
      <c r="J76" s="227">
        <v>10</v>
      </c>
      <c r="K76" s="227">
        <v>9</v>
      </c>
      <c r="L76" s="227">
        <v>9</v>
      </c>
      <c r="M76" s="227">
        <v>7</v>
      </c>
      <c r="N76" s="227"/>
      <c r="O76" s="234"/>
      <c r="P76" s="238">
        <f t="shared" si="3"/>
        <v>72</v>
      </c>
      <c r="Q76" s="172"/>
      <c r="R76" s="166">
        <f t="shared" si="4"/>
        <v>8</v>
      </c>
    </row>
    <row r="77" spans="1:18" ht="17.25" customHeight="1" x14ac:dyDescent="0.3">
      <c r="A77" s="236" t="s">
        <v>130</v>
      </c>
      <c r="B77" s="20" t="s">
        <v>135</v>
      </c>
      <c r="C77" s="237" t="s">
        <v>136</v>
      </c>
      <c r="D77" s="227"/>
      <c r="E77" s="227"/>
      <c r="F77" s="227">
        <v>6</v>
      </c>
      <c r="G77" s="227">
        <v>8</v>
      </c>
      <c r="H77" s="227">
        <v>12</v>
      </c>
      <c r="I77" s="227">
        <v>10</v>
      </c>
      <c r="J77" s="227">
        <v>9</v>
      </c>
      <c r="K77" s="227">
        <v>9</v>
      </c>
      <c r="L77" s="227">
        <v>10</v>
      </c>
      <c r="M77" s="227">
        <v>7</v>
      </c>
      <c r="N77" s="227"/>
      <c r="O77" s="234"/>
      <c r="P77" s="238">
        <f t="shared" si="3"/>
        <v>71</v>
      </c>
      <c r="Q77" s="172"/>
      <c r="R77" s="166">
        <f t="shared" si="4"/>
        <v>6</v>
      </c>
    </row>
    <row r="78" spans="1:18" ht="17.25" customHeight="1" x14ac:dyDescent="0.3">
      <c r="A78" s="236" t="s">
        <v>86</v>
      </c>
      <c r="B78" s="20" t="s">
        <v>87</v>
      </c>
      <c r="C78" s="167" t="s">
        <v>169</v>
      </c>
      <c r="D78" s="168"/>
      <c r="E78" s="168">
        <v>11</v>
      </c>
      <c r="F78" s="168">
        <v>7</v>
      </c>
      <c r="G78" s="168">
        <v>6</v>
      </c>
      <c r="H78" s="168"/>
      <c r="I78" s="168">
        <v>11</v>
      </c>
      <c r="J78" s="168">
        <v>10</v>
      </c>
      <c r="K78" s="168">
        <v>9</v>
      </c>
      <c r="L78" s="168">
        <v>9</v>
      </c>
      <c r="M78" s="168">
        <v>6</v>
      </c>
      <c r="N78" s="168"/>
      <c r="O78" s="234"/>
      <c r="P78" s="238">
        <f t="shared" si="3"/>
        <v>69</v>
      </c>
      <c r="Q78" s="172"/>
      <c r="R78" s="166">
        <f t="shared" si="4"/>
        <v>18</v>
      </c>
    </row>
    <row r="79" spans="1:18" ht="15.75" customHeight="1" x14ac:dyDescent="0.3">
      <c r="A79" s="236" t="s">
        <v>130</v>
      </c>
      <c r="B79" s="20" t="s">
        <v>131</v>
      </c>
      <c r="C79" s="167" t="s">
        <v>176</v>
      </c>
      <c r="D79" s="168"/>
      <c r="E79" s="168"/>
      <c r="F79" s="168">
        <v>6</v>
      </c>
      <c r="G79" s="168">
        <v>8</v>
      </c>
      <c r="H79" s="168">
        <v>10</v>
      </c>
      <c r="I79" s="168">
        <v>10</v>
      </c>
      <c r="J79" s="168">
        <v>9</v>
      </c>
      <c r="K79" s="168">
        <v>9</v>
      </c>
      <c r="L79" s="168">
        <v>9</v>
      </c>
      <c r="M79" s="168">
        <v>6</v>
      </c>
      <c r="N79" s="168"/>
      <c r="O79" s="234"/>
      <c r="P79" s="238">
        <f t="shared" si="3"/>
        <v>67</v>
      </c>
      <c r="Q79" s="172"/>
      <c r="R79" s="166">
        <f t="shared" si="4"/>
        <v>6</v>
      </c>
    </row>
    <row r="80" spans="1:18" ht="17.25" customHeight="1" x14ac:dyDescent="0.3">
      <c r="A80" s="165" t="s">
        <v>86</v>
      </c>
      <c r="B80" s="166" t="s">
        <v>87</v>
      </c>
      <c r="C80" s="167" t="s">
        <v>155</v>
      </c>
      <c r="D80" s="168"/>
      <c r="E80" s="168">
        <v>9</v>
      </c>
      <c r="F80" s="168"/>
      <c r="G80" s="168">
        <v>8</v>
      </c>
      <c r="H80" s="168"/>
      <c r="I80" s="168">
        <v>12</v>
      </c>
      <c r="J80" s="168">
        <v>9</v>
      </c>
      <c r="K80" s="168">
        <v>10</v>
      </c>
      <c r="L80" s="168">
        <v>9</v>
      </c>
      <c r="M80" s="168">
        <v>9</v>
      </c>
      <c r="N80" s="168"/>
      <c r="O80" s="169"/>
      <c r="P80" s="170">
        <f t="shared" si="3"/>
        <v>66</v>
      </c>
      <c r="Q80" s="172"/>
      <c r="R80" s="166">
        <f t="shared" si="4"/>
        <v>9</v>
      </c>
    </row>
    <row r="81" spans="1:18" ht="17.25" customHeight="1" x14ac:dyDescent="0.3">
      <c r="A81" s="165" t="s">
        <v>76</v>
      </c>
      <c r="B81" s="166" t="s">
        <v>77</v>
      </c>
      <c r="C81" s="167" t="s">
        <v>180</v>
      </c>
      <c r="D81" s="168"/>
      <c r="E81" s="168"/>
      <c r="F81" s="168"/>
      <c r="G81" s="168">
        <v>6</v>
      </c>
      <c r="H81" s="168">
        <v>12</v>
      </c>
      <c r="I81" s="168">
        <v>12</v>
      </c>
      <c r="J81" s="168">
        <v>9</v>
      </c>
      <c r="K81" s="168">
        <v>9</v>
      </c>
      <c r="L81" s="168">
        <v>9</v>
      </c>
      <c r="M81" s="168">
        <v>6</v>
      </c>
      <c r="N81" s="168"/>
      <c r="O81" s="169"/>
      <c r="P81" s="170">
        <f t="shared" si="3"/>
        <v>63</v>
      </c>
      <c r="Q81" s="172"/>
      <c r="R81" s="166">
        <f t="shared" si="4"/>
        <v>0</v>
      </c>
    </row>
    <row r="82" spans="1:18" ht="17.25" customHeight="1" x14ac:dyDescent="0.3">
      <c r="A82" s="236" t="s">
        <v>130</v>
      </c>
      <c r="B82" s="166" t="s">
        <v>131</v>
      </c>
      <c r="C82" s="237" t="s">
        <v>177</v>
      </c>
      <c r="D82" s="227"/>
      <c r="E82" s="227"/>
      <c r="F82" s="227"/>
      <c r="G82" s="227">
        <v>7</v>
      </c>
      <c r="H82" s="227">
        <v>9</v>
      </c>
      <c r="I82" s="227">
        <v>11</v>
      </c>
      <c r="J82" s="227">
        <v>9</v>
      </c>
      <c r="K82" s="227">
        <v>10</v>
      </c>
      <c r="L82" s="227">
        <v>9</v>
      </c>
      <c r="M82" s="227">
        <v>6</v>
      </c>
      <c r="N82" s="227"/>
      <c r="O82" s="234"/>
      <c r="P82" s="238">
        <f t="shared" si="3"/>
        <v>61</v>
      </c>
      <c r="Q82" s="172"/>
      <c r="R82" s="166">
        <f t="shared" si="4"/>
        <v>0</v>
      </c>
    </row>
    <row r="83" spans="1:18" ht="15.75" customHeight="1" x14ac:dyDescent="0.3">
      <c r="A83" s="236" t="s">
        <v>71</v>
      </c>
      <c r="B83" s="166" t="s">
        <v>72</v>
      </c>
      <c r="C83" s="167" t="s">
        <v>118</v>
      </c>
      <c r="D83" s="168"/>
      <c r="E83" s="168"/>
      <c r="F83" s="168">
        <v>7</v>
      </c>
      <c r="G83" s="168">
        <v>7</v>
      </c>
      <c r="H83" s="168"/>
      <c r="I83" s="168">
        <v>12</v>
      </c>
      <c r="J83" s="168">
        <v>9</v>
      </c>
      <c r="K83" s="168">
        <v>10</v>
      </c>
      <c r="L83" s="168">
        <v>9</v>
      </c>
      <c r="M83" s="168">
        <v>6</v>
      </c>
      <c r="N83" s="168"/>
      <c r="O83" s="234"/>
      <c r="P83" s="238">
        <f t="shared" si="3"/>
        <v>60</v>
      </c>
      <c r="Q83" s="172"/>
      <c r="R83" s="166">
        <f t="shared" ref="R83:R102" si="5">SUM(D83:F83)</f>
        <v>7</v>
      </c>
    </row>
    <row r="84" spans="1:18" ht="15.75" customHeight="1" x14ac:dyDescent="0.3">
      <c r="A84" s="236" t="s">
        <v>105</v>
      </c>
      <c r="B84" s="20" t="s">
        <v>106</v>
      </c>
      <c r="C84" s="167" t="s">
        <v>116</v>
      </c>
      <c r="D84" s="168"/>
      <c r="E84" s="168"/>
      <c r="F84" s="168"/>
      <c r="G84" s="168">
        <v>7</v>
      </c>
      <c r="H84" s="168"/>
      <c r="I84" s="168">
        <v>12</v>
      </c>
      <c r="J84" s="168">
        <v>9</v>
      </c>
      <c r="K84" s="168">
        <v>9</v>
      </c>
      <c r="L84" s="168">
        <v>9</v>
      </c>
      <c r="M84" s="168">
        <v>9</v>
      </c>
      <c r="N84" s="168"/>
      <c r="O84" s="234"/>
      <c r="P84" s="238">
        <f t="shared" si="3"/>
        <v>55</v>
      </c>
      <c r="Q84" s="172"/>
      <c r="R84" s="166">
        <f t="shared" si="5"/>
        <v>0</v>
      </c>
    </row>
    <row r="85" spans="1:18" ht="15.75" customHeight="1" x14ac:dyDescent="0.3">
      <c r="A85" s="236" t="s">
        <v>73</v>
      </c>
      <c r="B85" s="20" t="s">
        <v>141</v>
      </c>
      <c r="C85" s="167" t="s">
        <v>146</v>
      </c>
      <c r="D85" s="168"/>
      <c r="E85" s="168"/>
      <c r="F85" s="168"/>
      <c r="G85" s="168"/>
      <c r="H85" s="168"/>
      <c r="I85" s="168"/>
      <c r="J85" s="168"/>
      <c r="K85" s="168"/>
      <c r="L85" s="168"/>
      <c r="M85" s="168"/>
      <c r="N85" s="168"/>
      <c r="O85" s="234"/>
      <c r="P85" s="238">
        <f t="shared" si="3"/>
        <v>0</v>
      </c>
      <c r="Q85" s="172"/>
      <c r="R85" s="166">
        <f t="shared" si="5"/>
        <v>0</v>
      </c>
    </row>
    <row r="86" spans="1:18" ht="15.75" customHeight="1" x14ac:dyDescent="0.3">
      <c r="A86" s="236" t="s">
        <v>86</v>
      </c>
      <c r="B86" s="20" t="s">
        <v>87</v>
      </c>
      <c r="C86" s="167" t="s">
        <v>153</v>
      </c>
      <c r="D86" s="168"/>
      <c r="E86" s="168"/>
      <c r="F86" s="168"/>
      <c r="G86" s="168"/>
      <c r="H86" s="168"/>
      <c r="I86" s="168"/>
      <c r="J86" s="168"/>
      <c r="K86" s="168"/>
      <c r="L86" s="168"/>
      <c r="M86" s="168"/>
      <c r="N86" s="168"/>
      <c r="O86" s="234"/>
      <c r="P86" s="238">
        <f t="shared" si="3"/>
        <v>0</v>
      </c>
      <c r="Q86" s="172"/>
      <c r="R86" s="166">
        <f t="shared" si="5"/>
        <v>0</v>
      </c>
    </row>
    <row r="87" spans="1:18" ht="15.75" customHeight="1" x14ac:dyDescent="0.3">
      <c r="A87" s="236" t="s">
        <v>89</v>
      </c>
      <c r="B87" s="20" t="s">
        <v>90</v>
      </c>
      <c r="C87" s="167" t="s">
        <v>167</v>
      </c>
      <c r="D87" s="168"/>
      <c r="E87" s="168"/>
      <c r="F87" s="168"/>
      <c r="G87" s="168"/>
      <c r="H87" s="168"/>
      <c r="I87" s="168"/>
      <c r="J87" s="168"/>
      <c r="K87" s="168"/>
      <c r="L87" s="168"/>
      <c r="M87" s="168"/>
      <c r="N87" s="168"/>
      <c r="O87" s="234"/>
      <c r="P87" s="238">
        <f t="shared" si="3"/>
        <v>0</v>
      </c>
      <c r="Q87" s="172"/>
      <c r="R87" s="166">
        <f t="shared" si="5"/>
        <v>0</v>
      </c>
    </row>
    <row r="88" spans="1:18" ht="15.75" customHeight="1" x14ac:dyDescent="0.3">
      <c r="A88" s="236" t="s">
        <v>89</v>
      </c>
      <c r="B88" s="20" t="s">
        <v>90</v>
      </c>
      <c r="C88" s="167" t="s">
        <v>168</v>
      </c>
      <c r="D88" s="168"/>
      <c r="E88" s="168"/>
      <c r="F88" s="168"/>
      <c r="G88" s="168"/>
      <c r="H88" s="168"/>
      <c r="I88" s="168"/>
      <c r="J88" s="168"/>
      <c r="K88" s="168"/>
      <c r="L88" s="168"/>
      <c r="M88" s="168"/>
      <c r="N88" s="168"/>
      <c r="O88" s="234"/>
      <c r="P88" s="238">
        <f t="shared" si="3"/>
        <v>0</v>
      </c>
      <c r="Q88" s="172"/>
      <c r="R88" s="166">
        <f t="shared" si="5"/>
        <v>0</v>
      </c>
    </row>
    <row r="89" spans="1:18" ht="15.75" customHeight="1" x14ac:dyDescent="0.3">
      <c r="A89" s="236" t="s">
        <v>188</v>
      </c>
      <c r="B89" s="20" t="s">
        <v>189</v>
      </c>
      <c r="C89" s="167" t="s">
        <v>148</v>
      </c>
      <c r="D89" s="168"/>
      <c r="E89" s="168"/>
      <c r="F89" s="168"/>
      <c r="G89" s="168"/>
      <c r="H89" s="168"/>
      <c r="I89" s="168"/>
      <c r="J89" s="168"/>
      <c r="K89" s="168"/>
      <c r="L89" s="168"/>
      <c r="M89" s="168"/>
      <c r="N89" s="168"/>
      <c r="O89" s="234"/>
      <c r="P89" s="238">
        <f t="shared" si="3"/>
        <v>0</v>
      </c>
      <c r="Q89" s="172"/>
      <c r="R89" s="166">
        <f t="shared" si="5"/>
        <v>0</v>
      </c>
    </row>
    <row r="90" spans="1:18" ht="15.75" customHeight="1" x14ac:dyDescent="0.3">
      <c r="A90" s="236" t="s">
        <v>182</v>
      </c>
      <c r="B90" s="20" t="s">
        <v>183</v>
      </c>
      <c r="C90" s="167" t="s">
        <v>120</v>
      </c>
      <c r="D90" s="168"/>
      <c r="E90" s="168"/>
      <c r="F90" s="168"/>
      <c r="G90" s="168"/>
      <c r="H90" s="168"/>
      <c r="I90" s="168"/>
      <c r="J90" s="168"/>
      <c r="K90" s="168"/>
      <c r="L90" s="168"/>
      <c r="M90" s="168"/>
      <c r="N90" s="168"/>
      <c r="O90" s="234"/>
      <c r="P90" s="238">
        <f t="shared" si="3"/>
        <v>0</v>
      </c>
      <c r="Q90" s="172"/>
      <c r="R90" s="166">
        <f t="shared" si="5"/>
        <v>0</v>
      </c>
    </row>
    <row r="91" spans="1:18" ht="15.75" customHeight="1" x14ac:dyDescent="0.3">
      <c r="A91" s="236"/>
      <c r="B91" s="20"/>
      <c r="C91" s="167"/>
      <c r="D91" s="168"/>
      <c r="E91" s="168"/>
      <c r="F91" s="168"/>
      <c r="G91" s="168"/>
      <c r="H91" s="168"/>
      <c r="I91" s="168"/>
      <c r="J91" s="168"/>
      <c r="K91" s="168"/>
      <c r="L91" s="168"/>
      <c r="M91" s="168"/>
      <c r="N91" s="168"/>
      <c r="O91" s="234"/>
      <c r="P91" s="238" t="str">
        <f t="shared" ref="P91:P102" si="6">IF(C91="","",SUM(D91:N91)-(O91))</f>
        <v/>
      </c>
      <c r="Q91" s="172"/>
      <c r="R91" s="166">
        <f t="shared" si="5"/>
        <v>0</v>
      </c>
    </row>
    <row r="92" spans="1:18" ht="15.75" customHeight="1" x14ac:dyDescent="0.3">
      <c r="A92" s="236"/>
      <c r="B92" s="20"/>
      <c r="C92" s="167"/>
      <c r="D92" s="168"/>
      <c r="E92" s="168"/>
      <c r="F92" s="168"/>
      <c r="G92" s="168"/>
      <c r="H92" s="168"/>
      <c r="I92" s="168"/>
      <c r="J92" s="168"/>
      <c r="K92" s="168"/>
      <c r="L92" s="168"/>
      <c r="M92" s="168"/>
      <c r="N92" s="168"/>
      <c r="O92" s="234"/>
      <c r="P92" s="238" t="str">
        <f t="shared" si="6"/>
        <v/>
      </c>
      <c r="Q92" s="172"/>
      <c r="R92" s="166">
        <f t="shared" si="5"/>
        <v>0</v>
      </c>
    </row>
    <row r="93" spans="1:18" ht="15.75" customHeight="1" x14ac:dyDescent="0.3">
      <c r="A93" s="236"/>
      <c r="B93" s="20"/>
      <c r="C93" s="167"/>
      <c r="D93" s="168"/>
      <c r="E93" s="168"/>
      <c r="F93" s="168"/>
      <c r="G93" s="168"/>
      <c r="H93" s="168"/>
      <c r="I93" s="168"/>
      <c r="J93" s="168"/>
      <c r="K93" s="168"/>
      <c r="L93" s="168"/>
      <c r="M93" s="168"/>
      <c r="N93" s="168"/>
      <c r="O93" s="234"/>
      <c r="P93" s="238" t="str">
        <f t="shared" si="6"/>
        <v/>
      </c>
      <c r="Q93" s="172"/>
      <c r="R93" s="166">
        <f t="shared" si="5"/>
        <v>0</v>
      </c>
    </row>
    <row r="94" spans="1:18" ht="15.75" customHeight="1" x14ac:dyDescent="0.3">
      <c r="A94" s="236"/>
      <c r="B94" s="20"/>
      <c r="C94" s="167"/>
      <c r="D94" s="168"/>
      <c r="E94" s="168"/>
      <c r="F94" s="168"/>
      <c r="G94" s="168"/>
      <c r="H94" s="168"/>
      <c r="I94" s="168"/>
      <c r="J94" s="168"/>
      <c r="K94" s="168"/>
      <c r="L94" s="168"/>
      <c r="M94" s="168"/>
      <c r="N94" s="168"/>
      <c r="O94" s="234"/>
      <c r="P94" s="238" t="str">
        <f t="shared" si="6"/>
        <v/>
      </c>
      <c r="Q94" s="172"/>
      <c r="R94" s="166">
        <f t="shared" si="5"/>
        <v>0</v>
      </c>
    </row>
    <row r="95" spans="1:18" ht="15.75" customHeight="1" x14ac:dyDescent="0.3">
      <c r="A95" s="236"/>
      <c r="B95" s="20"/>
      <c r="C95" s="167"/>
      <c r="D95" s="168"/>
      <c r="E95" s="168"/>
      <c r="F95" s="168"/>
      <c r="G95" s="168"/>
      <c r="H95" s="168"/>
      <c r="I95" s="168"/>
      <c r="J95" s="168"/>
      <c r="K95" s="168"/>
      <c r="L95" s="168"/>
      <c r="M95" s="168"/>
      <c r="N95" s="168"/>
      <c r="O95" s="234"/>
      <c r="P95" s="238" t="str">
        <f t="shared" si="6"/>
        <v/>
      </c>
      <c r="Q95" s="172"/>
      <c r="R95" s="166">
        <f t="shared" si="5"/>
        <v>0</v>
      </c>
    </row>
    <row r="96" spans="1:18" ht="15.75" customHeight="1" x14ac:dyDescent="0.3">
      <c r="A96" s="236"/>
      <c r="B96" s="20"/>
      <c r="C96" s="167"/>
      <c r="D96" s="168"/>
      <c r="E96" s="168"/>
      <c r="F96" s="168"/>
      <c r="G96" s="168"/>
      <c r="H96" s="168"/>
      <c r="I96" s="168"/>
      <c r="J96" s="168"/>
      <c r="K96" s="168"/>
      <c r="L96" s="168"/>
      <c r="M96" s="168"/>
      <c r="N96" s="168"/>
      <c r="O96" s="234"/>
      <c r="P96" s="238" t="str">
        <f t="shared" si="6"/>
        <v/>
      </c>
      <c r="Q96" s="172"/>
      <c r="R96" s="166">
        <f t="shared" si="5"/>
        <v>0</v>
      </c>
    </row>
    <row r="97" spans="1:18" ht="15.75" customHeight="1" x14ac:dyDescent="0.3">
      <c r="A97" s="236"/>
      <c r="B97" s="20"/>
      <c r="C97" s="167"/>
      <c r="D97" s="168"/>
      <c r="E97" s="168"/>
      <c r="F97" s="168"/>
      <c r="G97" s="168"/>
      <c r="H97" s="168"/>
      <c r="I97" s="168"/>
      <c r="J97" s="168"/>
      <c r="K97" s="168"/>
      <c r="L97" s="168"/>
      <c r="M97" s="168"/>
      <c r="N97" s="168"/>
      <c r="O97" s="234"/>
      <c r="P97" s="238" t="str">
        <f t="shared" si="6"/>
        <v/>
      </c>
      <c r="Q97" s="172"/>
      <c r="R97" s="166">
        <f t="shared" si="5"/>
        <v>0</v>
      </c>
    </row>
    <row r="98" spans="1:18" ht="15.75" customHeight="1" x14ac:dyDescent="0.3">
      <c r="A98" s="236"/>
      <c r="B98" s="20"/>
      <c r="C98" s="167"/>
      <c r="D98" s="168"/>
      <c r="E98" s="168"/>
      <c r="F98" s="168"/>
      <c r="G98" s="168"/>
      <c r="H98" s="168"/>
      <c r="I98" s="168"/>
      <c r="J98" s="168"/>
      <c r="K98" s="168"/>
      <c r="L98" s="168"/>
      <c r="M98" s="168"/>
      <c r="N98" s="168"/>
      <c r="O98" s="234"/>
      <c r="P98" s="238" t="str">
        <f t="shared" si="6"/>
        <v/>
      </c>
      <c r="Q98" s="172"/>
      <c r="R98" s="166">
        <f t="shared" si="5"/>
        <v>0</v>
      </c>
    </row>
    <row r="99" spans="1:18" ht="15.75" customHeight="1" x14ac:dyDescent="0.3">
      <c r="A99" s="236"/>
      <c r="B99" s="20"/>
      <c r="C99" s="167"/>
      <c r="D99" s="168"/>
      <c r="E99" s="168"/>
      <c r="F99" s="168"/>
      <c r="G99" s="168"/>
      <c r="H99" s="168"/>
      <c r="I99" s="168"/>
      <c r="J99" s="168"/>
      <c r="K99" s="168"/>
      <c r="L99" s="168"/>
      <c r="M99" s="168"/>
      <c r="N99" s="168"/>
      <c r="O99" s="234"/>
      <c r="P99" s="238" t="str">
        <f t="shared" si="6"/>
        <v/>
      </c>
      <c r="Q99" s="172"/>
      <c r="R99" s="166">
        <f t="shared" si="5"/>
        <v>0</v>
      </c>
    </row>
    <row r="100" spans="1:18" ht="15.75" customHeight="1" x14ac:dyDescent="0.3">
      <c r="A100" s="236"/>
      <c r="B100" s="20"/>
      <c r="C100" s="167"/>
      <c r="D100" s="168"/>
      <c r="E100" s="168"/>
      <c r="F100" s="168"/>
      <c r="G100" s="168"/>
      <c r="H100" s="168"/>
      <c r="I100" s="168"/>
      <c r="J100" s="168"/>
      <c r="K100" s="168"/>
      <c r="L100" s="168"/>
      <c r="M100" s="168"/>
      <c r="N100" s="168"/>
      <c r="O100" s="234"/>
      <c r="P100" s="238" t="str">
        <f t="shared" si="6"/>
        <v/>
      </c>
      <c r="Q100" s="172"/>
      <c r="R100" s="166">
        <f t="shared" si="5"/>
        <v>0</v>
      </c>
    </row>
    <row r="101" spans="1:18" ht="15.75" customHeight="1" x14ac:dyDescent="0.3">
      <c r="A101" s="236"/>
      <c r="B101" s="20"/>
      <c r="C101" s="167"/>
      <c r="D101" s="168"/>
      <c r="E101" s="168"/>
      <c r="F101" s="168"/>
      <c r="G101" s="168"/>
      <c r="H101" s="168"/>
      <c r="I101" s="168"/>
      <c r="J101" s="168"/>
      <c r="K101" s="168"/>
      <c r="L101" s="168"/>
      <c r="M101" s="168"/>
      <c r="N101" s="168"/>
      <c r="O101" s="234"/>
      <c r="P101" s="238" t="str">
        <f t="shared" si="6"/>
        <v/>
      </c>
      <c r="Q101" s="172"/>
      <c r="R101" s="166">
        <f t="shared" si="5"/>
        <v>0</v>
      </c>
    </row>
    <row r="102" spans="1:18" ht="15.75" customHeight="1" x14ac:dyDescent="0.3">
      <c r="A102" s="236"/>
      <c r="B102" s="20"/>
      <c r="C102" s="167"/>
      <c r="D102" s="168"/>
      <c r="E102" s="168"/>
      <c r="F102" s="168"/>
      <c r="G102" s="168"/>
      <c r="H102" s="168"/>
      <c r="I102" s="168"/>
      <c r="J102" s="168"/>
      <c r="K102" s="168"/>
      <c r="L102" s="168"/>
      <c r="M102" s="168"/>
      <c r="N102" s="168"/>
      <c r="O102" s="234"/>
      <c r="P102" s="238" t="str">
        <f t="shared" si="6"/>
        <v/>
      </c>
      <c r="Q102" s="172"/>
      <c r="R102" s="166">
        <f t="shared" si="5"/>
        <v>0</v>
      </c>
    </row>
  </sheetData>
  <sheetProtection sheet="1" objects="1" scenarios="1"/>
  <autoFilter ref="A1:A102" xr:uid="{00000000-0001-0000-0400-000000000000}"/>
  <sortState xmlns:xlrd2="http://schemas.microsoft.com/office/spreadsheetml/2017/richdata2" ref="A3:P90">
    <sortCondition descending="1" ref="P3:P90"/>
    <sortCondition descending="1" ref="D3:D90"/>
    <sortCondition descending="1" ref="E3:E90"/>
  </sortState>
  <phoneticPr fontId="0" type="noConversion"/>
  <printOptions gridLines="1"/>
  <pageMargins left="0.32" right="0.31" top="0.6" bottom="0.64" header="0.5" footer="0.5"/>
  <pageSetup paperSize="9" scale="89" orientation="portrait" horizontalDpi="4294967294" r:id="rId1"/>
  <headerFooter alignWithMargins="0"/>
  <rowBreaks count="1" manualBreakCount="1">
    <brk id="2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X45"/>
  <sheetViews>
    <sheetView zoomScaleNormal="100" workbookViewId="0">
      <pane ySplit="5" topLeftCell="A6" activePane="bottomLeft" state="frozen"/>
      <selection activeCell="T18" sqref="T18"/>
      <selection pane="bottomLeft" activeCell="R5" sqref="R5"/>
    </sheetView>
  </sheetViews>
  <sheetFormatPr defaultColWidth="9.109375" defaultRowHeight="15.75" customHeight="1" x14ac:dyDescent="0.3"/>
  <cols>
    <col min="1" max="1" width="3.33203125" style="1" customWidth="1"/>
    <col min="2" max="2" width="7.109375" style="6" customWidth="1"/>
    <col min="3" max="13" width="4.33203125" style="10" customWidth="1"/>
    <col min="14" max="14" width="4.88671875" style="10" customWidth="1"/>
    <col min="15" max="15" width="5.44140625" style="1" customWidth="1"/>
    <col min="16" max="16" width="6.5546875" style="4" bestFit="1" customWidth="1"/>
    <col min="17" max="17" width="11.109375" style="1" bestFit="1" customWidth="1"/>
    <col min="18" max="18" width="9.109375" style="1"/>
    <col min="19" max="19" width="12.44140625" style="1" customWidth="1"/>
    <col min="20" max="20" width="11.5546875" style="1" customWidth="1"/>
    <col min="21" max="16384" width="9.109375" style="1"/>
  </cols>
  <sheetData>
    <row r="1" spans="1:24" ht="15.75" customHeight="1" x14ac:dyDescent="0.3">
      <c r="B1" s="339" t="s">
        <v>34</v>
      </c>
      <c r="C1" s="340"/>
      <c r="D1" s="341" t="s">
        <v>188</v>
      </c>
      <c r="E1" s="341"/>
      <c r="F1" s="341"/>
      <c r="G1" s="341"/>
      <c r="H1" s="341"/>
      <c r="I1" s="342"/>
      <c r="J1" s="342"/>
      <c r="K1" s="343"/>
      <c r="R1" s="194"/>
      <c r="S1" s="12" t="s">
        <v>33</v>
      </c>
      <c r="T1" s="248" t="s">
        <v>37</v>
      </c>
      <c r="U1" s="12" t="s">
        <v>39</v>
      </c>
      <c r="V1" s="249" t="s">
        <v>190</v>
      </c>
      <c r="W1" s="193"/>
    </row>
    <row r="2" spans="1:24" ht="15.75" customHeight="1" x14ac:dyDescent="0.3">
      <c r="B2" s="344"/>
      <c r="C2" s="345"/>
      <c r="D2" s="341" t="s">
        <v>189</v>
      </c>
      <c r="E2" s="341"/>
      <c r="F2" s="346"/>
      <c r="G2" s="347" t="s">
        <v>46</v>
      </c>
      <c r="H2" s="348"/>
      <c r="I2" s="348"/>
      <c r="J2" s="349" t="s">
        <v>47</v>
      </c>
      <c r="K2" s="345"/>
      <c r="L2" s="58"/>
      <c r="M2" s="51"/>
      <c r="O2" s="10"/>
      <c r="P2" s="42"/>
      <c r="R2" s="194"/>
      <c r="S2" s="12">
        <v>1</v>
      </c>
      <c r="T2" s="248">
        <v>2</v>
      </c>
      <c r="U2" s="12">
        <v>4</v>
      </c>
      <c r="V2" s="249">
        <f>(S2*4)+(T2*2)+U2</f>
        <v>12</v>
      </c>
      <c r="W2" s="193"/>
    </row>
    <row r="3" spans="1:24" ht="25.5" customHeight="1" x14ac:dyDescent="0.2">
      <c r="B3" s="350" t="s">
        <v>57</v>
      </c>
      <c r="C3" s="351"/>
      <c r="D3" s="352"/>
      <c r="E3" s="52" t="s">
        <v>32</v>
      </c>
      <c r="F3" s="53"/>
      <c r="G3" s="355" t="s">
        <v>65</v>
      </c>
      <c r="H3" s="356"/>
      <c r="I3" s="356"/>
      <c r="J3" s="356"/>
      <c r="K3" s="359" t="s">
        <v>32</v>
      </c>
      <c r="L3" s="360"/>
      <c r="M3" s="361" t="s">
        <v>53</v>
      </c>
      <c r="N3" s="362"/>
      <c r="O3" s="365" t="s">
        <v>32</v>
      </c>
      <c r="P3" s="366"/>
      <c r="Q3" s="375" t="s">
        <v>91</v>
      </c>
      <c r="R3" s="203" t="s">
        <v>32</v>
      </c>
      <c r="S3" s="367" t="s">
        <v>92</v>
      </c>
      <c r="T3" s="204" t="s">
        <v>32</v>
      </c>
      <c r="U3" s="367" t="s">
        <v>93</v>
      </c>
      <c r="V3" s="204" t="s">
        <v>32</v>
      </c>
      <c r="W3" s="367" t="s">
        <v>94</v>
      </c>
      <c r="X3" s="204" t="s">
        <v>32</v>
      </c>
    </row>
    <row r="4" spans="1:24" ht="23.25" customHeight="1" x14ac:dyDescent="0.2">
      <c r="B4" s="353"/>
      <c r="C4" s="354"/>
      <c r="D4" s="354"/>
      <c r="E4" s="369">
        <f>SUM(O6:O13)</f>
        <v>622</v>
      </c>
      <c r="F4" s="370"/>
      <c r="G4" s="357"/>
      <c r="H4" s="358"/>
      <c r="I4" s="358"/>
      <c r="J4" s="358"/>
      <c r="K4" s="371">
        <f>SUM(Q7,Q6,Q10,Q9,Q8,Q11)</f>
        <v>148</v>
      </c>
      <c r="L4" s="372"/>
      <c r="M4" s="363"/>
      <c r="N4" s="364"/>
      <c r="O4" s="373">
        <f>MAX(C6:C39)</f>
        <v>18</v>
      </c>
      <c r="P4" s="374"/>
      <c r="Q4" s="376"/>
      <c r="R4" s="205">
        <v>123</v>
      </c>
      <c r="S4" s="368"/>
      <c r="T4" s="206">
        <v>252</v>
      </c>
      <c r="U4" s="368"/>
      <c r="V4" s="206"/>
      <c r="W4" s="368"/>
      <c r="X4" s="206">
        <v>271</v>
      </c>
    </row>
    <row r="5" spans="1:24" s="14" customFormat="1" ht="25.5" customHeight="1" x14ac:dyDescent="0.2">
      <c r="A5" s="64"/>
      <c r="B5" s="65" t="s">
        <v>0</v>
      </c>
      <c r="C5" s="13" t="s">
        <v>2</v>
      </c>
      <c r="D5" s="13" t="s">
        <v>3</v>
      </c>
      <c r="E5" s="13" t="s">
        <v>4</v>
      </c>
      <c r="F5" s="13" t="s">
        <v>20</v>
      </c>
      <c r="G5" s="13" t="s">
        <v>5</v>
      </c>
      <c r="H5" s="13" t="s">
        <v>6</v>
      </c>
      <c r="I5" s="13" t="s">
        <v>7</v>
      </c>
      <c r="J5" s="13" t="s">
        <v>8</v>
      </c>
      <c r="K5" s="13" t="s">
        <v>19</v>
      </c>
      <c r="L5" s="13" t="s">
        <v>24</v>
      </c>
      <c r="M5" s="54" t="s">
        <v>17</v>
      </c>
      <c r="N5" s="55" t="s">
        <v>9</v>
      </c>
      <c r="O5" s="56" t="s">
        <v>31</v>
      </c>
      <c r="P5" s="57" t="s">
        <v>30</v>
      </c>
      <c r="Q5" s="19" t="s">
        <v>28</v>
      </c>
      <c r="R5" s="81"/>
      <c r="S5" s="21"/>
      <c r="T5" s="81"/>
      <c r="U5" s="21"/>
    </row>
    <row r="6" spans="1:24" ht="15.75" customHeight="1" x14ac:dyDescent="0.3">
      <c r="A6" s="74">
        <v>1</v>
      </c>
      <c r="B6" s="68" t="s">
        <v>201</v>
      </c>
      <c r="C6" s="12">
        <v>15</v>
      </c>
      <c r="D6" s="12">
        <v>9</v>
      </c>
      <c r="E6" s="12">
        <v>7</v>
      </c>
      <c r="F6" s="12">
        <v>6</v>
      </c>
      <c r="G6" s="12">
        <v>11</v>
      </c>
      <c r="H6" s="12">
        <v>11</v>
      </c>
      <c r="I6" s="12">
        <v>9</v>
      </c>
      <c r="J6" s="12">
        <v>9</v>
      </c>
      <c r="K6" s="12">
        <v>10</v>
      </c>
      <c r="L6" s="12">
        <v>12</v>
      </c>
      <c r="M6" s="12">
        <v>3</v>
      </c>
      <c r="N6" s="12"/>
      <c r="O6" s="7">
        <f>IF(B6="","",SUM(C6:M6)-(N6))</f>
        <v>102</v>
      </c>
      <c r="P6" s="17" t="s">
        <v>56</v>
      </c>
      <c r="Q6" s="20">
        <f t="shared" ref="Q6:Q39" si="0">SUM(C6:E6)</f>
        <v>31</v>
      </c>
    </row>
    <row r="7" spans="1:24" ht="15.75" customHeight="1" x14ac:dyDescent="0.3">
      <c r="A7" s="74">
        <v>2</v>
      </c>
      <c r="B7" s="69" t="s">
        <v>200</v>
      </c>
      <c r="C7" s="8">
        <v>18</v>
      </c>
      <c r="D7" s="8">
        <v>10</v>
      </c>
      <c r="E7" s="8">
        <v>6</v>
      </c>
      <c r="F7" s="8">
        <v>7</v>
      </c>
      <c r="G7" s="8"/>
      <c r="H7" s="8">
        <v>11</v>
      </c>
      <c r="I7" s="8">
        <v>9</v>
      </c>
      <c r="J7" s="8">
        <v>9</v>
      </c>
      <c r="K7" s="8">
        <v>9</v>
      </c>
      <c r="L7" s="8">
        <v>12</v>
      </c>
      <c r="M7" s="8"/>
      <c r="N7" s="9"/>
      <c r="O7" s="7">
        <f>IF(B7="","",SUM(C7:M7)-(N7))</f>
        <v>91</v>
      </c>
      <c r="P7" s="17" t="s">
        <v>56</v>
      </c>
      <c r="Q7" s="20">
        <f t="shared" si="0"/>
        <v>34</v>
      </c>
      <c r="S7" s="377" t="s">
        <v>95</v>
      </c>
      <c r="T7" s="378"/>
      <c r="U7" s="224" t="s">
        <v>96</v>
      </c>
      <c r="V7" s="225"/>
    </row>
    <row r="8" spans="1:24" ht="15.75" customHeight="1" x14ac:dyDescent="0.3">
      <c r="A8" s="74">
        <v>3</v>
      </c>
      <c r="B8" s="68">
        <v>175</v>
      </c>
      <c r="C8" s="12">
        <v>12</v>
      </c>
      <c r="D8" s="12">
        <v>9</v>
      </c>
      <c r="E8" s="12">
        <v>0</v>
      </c>
      <c r="F8" s="12">
        <v>9</v>
      </c>
      <c r="G8" s="12">
        <v>0</v>
      </c>
      <c r="H8" s="12">
        <v>12</v>
      </c>
      <c r="I8" s="12">
        <v>9</v>
      </c>
      <c r="J8" s="12">
        <v>9</v>
      </c>
      <c r="K8" s="12">
        <v>12</v>
      </c>
      <c r="L8" s="12">
        <v>12</v>
      </c>
      <c r="M8" s="12"/>
      <c r="N8" s="12"/>
      <c r="O8" s="7">
        <f>IF(B8="","",SUM(C8:M8)-(N8))</f>
        <v>84</v>
      </c>
      <c r="P8" s="17" t="s">
        <v>187</v>
      </c>
      <c r="Q8" s="20">
        <f t="shared" si="0"/>
        <v>21</v>
      </c>
      <c r="S8" s="377" t="s">
        <v>97</v>
      </c>
      <c r="T8" s="378"/>
      <c r="U8" s="224" t="s">
        <v>96</v>
      </c>
      <c r="V8" s="229"/>
    </row>
    <row r="9" spans="1:24" ht="15.75" customHeight="1" x14ac:dyDescent="0.3">
      <c r="A9" s="74">
        <v>4</v>
      </c>
      <c r="B9" s="68">
        <v>151</v>
      </c>
      <c r="C9" s="8">
        <v>14</v>
      </c>
      <c r="D9" s="8">
        <v>9</v>
      </c>
      <c r="E9" s="8"/>
      <c r="F9" s="8">
        <v>8</v>
      </c>
      <c r="G9" s="8"/>
      <c r="H9" s="8">
        <v>13</v>
      </c>
      <c r="I9" s="8">
        <v>9</v>
      </c>
      <c r="J9" s="8">
        <v>9</v>
      </c>
      <c r="K9" s="8">
        <v>9</v>
      </c>
      <c r="L9" s="8">
        <v>12</v>
      </c>
      <c r="M9" s="8"/>
      <c r="N9" s="9"/>
      <c r="O9" s="7">
        <f>IF(B9="","",SUM(C9:M9)-(N9))</f>
        <v>83</v>
      </c>
      <c r="P9" s="32" t="s">
        <v>214</v>
      </c>
      <c r="Q9" s="20">
        <f t="shared" si="0"/>
        <v>23</v>
      </c>
      <c r="S9" s="377" t="s">
        <v>98</v>
      </c>
      <c r="T9" s="378"/>
      <c r="U9" s="224" t="s">
        <v>96</v>
      </c>
      <c r="V9" s="229"/>
    </row>
    <row r="10" spans="1:24" ht="15.75" customHeight="1" x14ac:dyDescent="0.3">
      <c r="A10" s="74">
        <v>5</v>
      </c>
      <c r="B10" s="68" t="s">
        <v>202</v>
      </c>
      <c r="C10" s="12">
        <v>18</v>
      </c>
      <c r="D10" s="12">
        <v>9</v>
      </c>
      <c r="E10" s="12"/>
      <c r="F10" s="12">
        <v>6</v>
      </c>
      <c r="G10" s="12"/>
      <c r="H10" s="12">
        <v>11</v>
      </c>
      <c r="I10" s="12">
        <v>9</v>
      </c>
      <c r="J10" s="12">
        <v>10</v>
      </c>
      <c r="K10" s="12">
        <v>9</v>
      </c>
      <c r="L10" s="12">
        <v>6</v>
      </c>
      <c r="M10" s="12"/>
      <c r="N10" s="33"/>
      <c r="O10" s="7">
        <f>IF(B10="","",SUM(C10:M10)-(N10))</f>
        <v>78</v>
      </c>
      <c r="P10" s="17" t="s">
        <v>56</v>
      </c>
      <c r="Q10" s="20">
        <f t="shared" si="0"/>
        <v>27</v>
      </c>
      <c r="S10" s="219"/>
      <c r="T10" s="219"/>
      <c r="U10" s="219"/>
      <c r="V10" s="232"/>
    </row>
    <row r="11" spans="1:24" ht="15.75" customHeight="1" x14ac:dyDescent="0.3">
      <c r="A11" s="74">
        <v>6</v>
      </c>
      <c r="B11" s="68">
        <v>184</v>
      </c>
      <c r="C11" s="12">
        <v>12</v>
      </c>
      <c r="D11" s="12">
        <v>0</v>
      </c>
      <c r="E11" s="12">
        <v>0</v>
      </c>
      <c r="F11" s="12">
        <v>6</v>
      </c>
      <c r="G11" s="12">
        <v>0</v>
      </c>
      <c r="H11" s="12">
        <v>9</v>
      </c>
      <c r="I11" s="12">
        <v>6</v>
      </c>
      <c r="J11" s="12">
        <v>9</v>
      </c>
      <c r="K11" s="12">
        <v>9</v>
      </c>
      <c r="L11" s="12">
        <v>12</v>
      </c>
      <c r="M11" s="12"/>
      <c r="N11" s="12"/>
      <c r="O11" s="7">
        <f>IF(B11="","",SUM(C11:M11)-(N11))</f>
        <v>63</v>
      </c>
      <c r="P11" s="17" t="s">
        <v>187</v>
      </c>
      <c r="Q11" s="20">
        <f t="shared" si="0"/>
        <v>12</v>
      </c>
      <c r="S11" s="377" t="s">
        <v>99</v>
      </c>
      <c r="T11" s="378"/>
      <c r="U11" s="224" t="s">
        <v>96</v>
      </c>
      <c r="V11" s="225"/>
    </row>
    <row r="12" spans="1:24" ht="15.75" customHeight="1" x14ac:dyDescent="0.3">
      <c r="A12" s="74">
        <v>7</v>
      </c>
      <c r="B12" s="68">
        <v>91</v>
      </c>
      <c r="C12" s="8"/>
      <c r="D12" s="8"/>
      <c r="E12" s="8">
        <v>6</v>
      </c>
      <c r="F12" s="8">
        <v>7</v>
      </c>
      <c r="G12" s="8"/>
      <c r="H12" s="8">
        <v>12</v>
      </c>
      <c r="I12" s="8">
        <v>8</v>
      </c>
      <c r="J12" s="8">
        <v>9</v>
      </c>
      <c r="K12" s="8">
        <v>9</v>
      </c>
      <c r="L12" s="8">
        <v>10</v>
      </c>
      <c r="M12" s="8"/>
      <c r="N12" s="9"/>
      <c r="O12" s="7">
        <f>IF(B12="","",SUM(C12:M12)-(N12))</f>
        <v>61</v>
      </c>
      <c r="P12" s="32" t="s">
        <v>214</v>
      </c>
      <c r="Q12" s="20">
        <f t="shared" si="0"/>
        <v>6</v>
      </c>
    </row>
    <row r="13" spans="1:24" ht="15.75" customHeight="1" x14ac:dyDescent="0.3">
      <c r="A13" s="74">
        <v>8</v>
      </c>
      <c r="B13" s="69">
        <v>187</v>
      </c>
      <c r="C13" s="8"/>
      <c r="D13" s="8"/>
      <c r="E13" s="8"/>
      <c r="F13" s="8">
        <v>9</v>
      </c>
      <c r="G13" s="8">
        <v>0</v>
      </c>
      <c r="H13" s="8">
        <v>9</v>
      </c>
      <c r="I13" s="8">
        <v>9</v>
      </c>
      <c r="J13" s="8">
        <v>12</v>
      </c>
      <c r="K13" s="8">
        <v>9</v>
      </c>
      <c r="L13" s="8">
        <v>12</v>
      </c>
      <c r="M13" s="8"/>
      <c r="N13" s="9"/>
      <c r="O13" s="7">
        <f>IF(B13="","",SUM(C13:M13)-(N13))</f>
        <v>60</v>
      </c>
      <c r="P13" s="17" t="s">
        <v>187</v>
      </c>
      <c r="Q13" s="20">
        <f t="shared" si="0"/>
        <v>0</v>
      </c>
    </row>
    <row r="14" spans="1:24" ht="15.75" customHeight="1" x14ac:dyDescent="0.3">
      <c r="A14" s="74">
        <v>9</v>
      </c>
      <c r="B14" s="69">
        <v>179</v>
      </c>
      <c r="C14" s="8"/>
      <c r="D14" s="8"/>
      <c r="E14" s="8"/>
      <c r="F14" s="8">
        <v>6</v>
      </c>
      <c r="G14" s="8">
        <v>0</v>
      </c>
      <c r="H14" s="8">
        <v>9</v>
      </c>
      <c r="I14" s="8">
        <v>6</v>
      </c>
      <c r="J14" s="8">
        <v>6</v>
      </c>
      <c r="K14" s="8">
        <v>6</v>
      </c>
      <c r="L14" s="8">
        <v>12</v>
      </c>
      <c r="M14" s="8"/>
      <c r="N14" s="9"/>
      <c r="O14" s="7">
        <f>IF(B14="","",SUM(C14:M14)-(N14))</f>
        <v>45</v>
      </c>
      <c r="P14" s="17" t="s">
        <v>187</v>
      </c>
      <c r="Q14" s="20">
        <f t="shared" si="0"/>
        <v>0</v>
      </c>
    </row>
    <row r="15" spans="1:24" ht="15.75" customHeight="1" x14ac:dyDescent="0.3">
      <c r="A15" s="74">
        <v>10</v>
      </c>
      <c r="B15" s="68" t="s">
        <v>148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7">
        <f>IF(B15="","",SUM(C15:M15)-(N15))</f>
        <v>0</v>
      </c>
      <c r="P15" s="17" t="s">
        <v>56</v>
      </c>
      <c r="Q15" s="20">
        <f t="shared" si="0"/>
        <v>0</v>
      </c>
    </row>
    <row r="16" spans="1:24" ht="15.75" customHeight="1" x14ac:dyDescent="0.3">
      <c r="A16" s="74">
        <v>11</v>
      </c>
      <c r="B16" s="68">
        <v>78</v>
      </c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9"/>
      <c r="O16" s="7">
        <f>IF(B16="","",SUM(C16:M16)-(N16))</f>
        <v>0</v>
      </c>
      <c r="P16" s="32" t="s">
        <v>215</v>
      </c>
      <c r="Q16" s="20">
        <f t="shared" si="0"/>
        <v>0</v>
      </c>
    </row>
    <row r="17" spans="1:19" ht="15.75" customHeight="1" x14ac:dyDescent="0.3">
      <c r="A17" s="74">
        <v>12</v>
      </c>
      <c r="B17" s="68">
        <v>193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7">
        <f>IF(B17="","",SUM(C17:M17)-(N17))</f>
        <v>0</v>
      </c>
      <c r="P17" s="32" t="s">
        <v>215</v>
      </c>
      <c r="Q17" s="20">
        <f t="shared" si="0"/>
        <v>0</v>
      </c>
    </row>
    <row r="18" spans="1:19" ht="15.75" customHeight="1" x14ac:dyDescent="0.3">
      <c r="A18" s="74"/>
      <c r="B18" s="69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9"/>
      <c r="O18" s="7" t="str">
        <f t="shared" ref="O6:O21" si="1">IF(B18="","",SUM(C18:M18)-(N18))</f>
        <v/>
      </c>
      <c r="P18" s="17"/>
      <c r="Q18" s="20">
        <f t="shared" si="0"/>
        <v>0</v>
      </c>
    </row>
    <row r="19" spans="1:19" ht="15.75" customHeight="1" x14ac:dyDescent="0.3">
      <c r="A19" s="74"/>
      <c r="B19" s="68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7" t="str">
        <f t="shared" si="1"/>
        <v/>
      </c>
      <c r="P19" s="17"/>
      <c r="Q19" s="20">
        <f t="shared" si="0"/>
        <v>0</v>
      </c>
    </row>
    <row r="20" spans="1:19" ht="15.75" customHeight="1" x14ac:dyDescent="0.3">
      <c r="A20" s="74"/>
      <c r="B20" s="68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7" t="str">
        <f t="shared" si="1"/>
        <v/>
      </c>
      <c r="P20" s="32"/>
      <c r="Q20" s="20">
        <f t="shared" si="0"/>
        <v>0</v>
      </c>
    </row>
    <row r="21" spans="1:19" ht="15.75" customHeight="1" x14ac:dyDescent="0.3">
      <c r="A21" s="74"/>
      <c r="B21" s="6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9"/>
      <c r="O21" s="7" t="str">
        <f t="shared" si="1"/>
        <v/>
      </c>
      <c r="P21" s="32"/>
      <c r="Q21" s="20">
        <f t="shared" si="0"/>
        <v>0</v>
      </c>
    </row>
    <row r="22" spans="1:19" ht="15.75" customHeight="1" x14ac:dyDescent="0.3">
      <c r="A22" s="74"/>
      <c r="B22" s="68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7" t="str">
        <f t="shared" ref="O22:O45" si="2">IF(B22="","",SUM(C22:M22)-(N22))</f>
        <v/>
      </c>
      <c r="P22" s="32"/>
      <c r="Q22" s="20">
        <f t="shared" si="0"/>
        <v>0</v>
      </c>
    </row>
    <row r="23" spans="1:19" ht="15.75" customHeight="1" x14ac:dyDescent="0.3">
      <c r="A23" s="74"/>
      <c r="B23" s="68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7" t="str">
        <f t="shared" si="2"/>
        <v/>
      </c>
      <c r="P23" s="17"/>
      <c r="Q23" s="20">
        <f t="shared" si="0"/>
        <v>0</v>
      </c>
    </row>
    <row r="24" spans="1:19" ht="15.75" customHeight="1" x14ac:dyDescent="0.3">
      <c r="A24" s="74"/>
      <c r="B24" s="68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7" t="str">
        <f t="shared" si="2"/>
        <v/>
      </c>
      <c r="P24" s="17"/>
      <c r="Q24" s="20">
        <f t="shared" si="0"/>
        <v>0</v>
      </c>
    </row>
    <row r="25" spans="1:19" ht="15.75" customHeight="1" x14ac:dyDescent="0.3">
      <c r="A25" s="74"/>
      <c r="B25" s="6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9"/>
      <c r="O25" s="7" t="str">
        <f t="shared" si="2"/>
        <v/>
      </c>
      <c r="P25" s="17"/>
      <c r="Q25" s="20">
        <f t="shared" si="0"/>
        <v>0</v>
      </c>
    </row>
    <row r="26" spans="1:19" ht="15.75" customHeight="1" x14ac:dyDescent="0.3">
      <c r="A26" s="74"/>
      <c r="B26" s="6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9"/>
      <c r="O26" s="7" t="str">
        <f t="shared" si="2"/>
        <v/>
      </c>
      <c r="P26" s="32"/>
      <c r="Q26" s="20">
        <f t="shared" si="0"/>
        <v>0</v>
      </c>
    </row>
    <row r="27" spans="1:19" ht="15.75" customHeight="1" x14ac:dyDescent="0.3">
      <c r="A27" s="74"/>
      <c r="B27" s="6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9"/>
      <c r="O27" s="7" t="str">
        <f t="shared" si="2"/>
        <v/>
      </c>
      <c r="P27" s="32"/>
      <c r="Q27" s="20">
        <f t="shared" si="0"/>
        <v>0</v>
      </c>
    </row>
    <row r="28" spans="1:19" ht="15.75" customHeight="1" x14ac:dyDescent="0.3">
      <c r="A28" s="74"/>
      <c r="B28" s="68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7" t="str">
        <f t="shared" si="2"/>
        <v/>
      </c>
      <c r="P28" s="32"/>
      <c r="Q28" s="20">
        <f t="shared" si="0"/>
        <v>0</v>
      </c>
    </row>
    <row r="29" spans="1:19" ht="15.75" customHeight="1" x14ac:dyDescent="0.3">
      <c r="A29" s="74"/>
      <c r="B29" s="68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7" t="str">
        <f t="shared" si="2"/>
        <v/>
      </c>
      <c r="P29" s="32"/>
      <c r="Q29" s="20">
        <f t="shared" si="0"/>
        <v>0</v>
      </c>
    </row>
    <row r="30" spans="1:19" ht="15.75" customHeight="1" x14ac:dyDescent="0.3">
      <c r="A30" s="74"/>
      <c r="B30" s="6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9"/>
      <c r="O30" s="7" t="str">
        <f t="shared" si="2"/>
        <v/>
      </c>
      <c r="P30" s="32"/>
      <c r="Q30" s="20">
        <f t="shared" si="0"/>
        <v>0</v>
      </c>
      <c r="R30" s="21"/>
      <c r="S30" s="21"/>
    </row>
    <row r="31" spans="1:19" ht="15.75" customHeight="1" x14ac:dyDescent="0.3">
      <c r="A31" s="74"/>
      <c r="B31" s="6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9"/>
      <c r="O31" s="7" t="str">
        <f t="shared" si="2"/>
        <v/>
      </c>
      <c r="P31" s="32"/>
      <c r="Q31" s="20">
        <f t="shared" si="0"/>
        <v>0</v>
      </c>
    </row>
    <row r="32" spans="1:19" ht="15.75" customHeight="1" x14ac:dyDescent="0.3">
      <c r="A32" s="74"/>
      <c r="B32" s="68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7" t="str">
        <f t="shared" si="2"/>
        <v/>
      </c>
      <c r="P32" s="32"/>
      <c r="Q32" s="20">
        <f t="shared" si="0"/>
        <v>0</v>
      </c>
    </row>
    <row r="33" spans="1:17" ht="15.75" customHeight="1" x14ac:dyDescent="0.3">
      <c r="A33" s="74"/>
      <c r="B33" s="6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9"/>
      <c r="O33" s="7" t="str">
        <f t="shared" si="2"/>
        <v/>
      </c>
      <c r="P33" s="32"/>
      <c r="Q33" s="20">
        <f t="shared" si="0"/>
        <v>0</v>
      </c>
    </row>
    <row r="34" spans="1:17" ht="15.75" customHeight="1" x14ac:dyDescent="0.3">
      <c r="A34" s="74"/>
      <c r="B34" s="68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7" t="str">
        <f t="shared" si="2"/>
        <v/>
      </c>
      <c r="P34" s="32"/>
      <c r="Q34" s="20">
        <f t="shared" si="0"/>
        <v>0</v>
      </c>
    </row>
    <row r="35" spans="1:17" ht="15.75" customHeight="1" x14ac:dyDescent="0.3">
      <c r="A35" s="74"/>
      <c r="B35" s="68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7" t="str">
        <f t="shared" si="2"/>
        <v/>
      </c>
      <c r="P35" s="32"/>
      <c r="Q35" s="20">
        <f t="shared" si="0"/>
        <v>0</v>
      </c>
    </row>
    <row r="36" spans="1:17" ht="15.75" customHeight="1" x14ac:dyDescent="0.3">
      <c r="A36" s="74"/>
      <c r="B36" s="6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9"/>
      <c r="O36" s="7" t="str">
        <f t="shared" si="2"/>
        <v/>
      </c>
      <c r="P36" s="32"/>
      <c r="Q36" s="20">
        <f t="shared" si="0"/>
        <v>0</v>
      </c>
    </row>
    <row r="37" spans="1:17" ht="15.75" customHeight="1" x14ac:dyDescent="0.3">
      <c r="A37" s="74"/>
      <c r="B37" s="68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7" t="str">
        <f t="shared" si="2"/>
        <v/>
      </c>
      <c r="P37" s="32"/>
      <c r="Q37" s="20">
        <f t="shared" si="0"/>
        <v>0</v>
      </c>
    </row>
    <row r="38" spans="1:17" ht="15.75" customHeight="1" x14ac:dyDescent="0.3">
      <c r="A38" s="74"/>
      <c r="B38" s="68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7" t="str">
        <f t="shared" si="2"/>
        <v/>
      </c>
      <c r="P38" s="32"/>
      <c r="Q38" s="20">
        <f t="shared" si="0"/>
        <v>0</v>
      </c>
    </row>
    <row r="39" spans="1:17" ht="15.75" customHeight="1" x14ac:dyDescent="0.3">
      <c r="A39" s="74"/>
      <c r="B39" s="68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7" t="str">
        <f t="shared" si="2"/>
        <v/>
      </c>
      <c r="P39" s="32"/>
      <c r="Q39" s="20">
        <f t="shared" si="0"/>
        <v>0</v>
      </c>
    </row>
    <row r="40" spans="1:17" ht="15.75" customHeight="1" x14ac:dyDescent="0.3">
      <c r="A40" s="10"/>
      <c r="O40" s="7" t="str">
        <f t="shared" si="2"/>
        <v/>
      </c>
    </row>
    <row r="41" spans="1:17" ht="15.75" customHeight="1" x14ac:dyDescent="0.3">
      <c r="A41" s="10"/>
      <c r="O41" s="7" t="str">
        <f t="shared" si="2"/>
        <v/>
      </c>
    </row>
    <row r="42" spans="1:17" ht="15.75" customHeight="1" x14ac:dyDescent="0.3">
      <c r="A42" s="10"/>
      <c r="O42" s="7" t="str">
        <f t="shared" si="2"/>
        <v/>
      </c>
    </row>
    <row r="43" spans="1:17" ht="15.75" customHeight="1" x14ac:dyDescent="0.3">
      <c r="A43" s="10"/>
      <c r="O43" s="7" t="str">
        <f t="shared" si="2"/>
        <v/>
      </c>
    </row>
    <row r="44" spans="1:17" ht="15.75" customHeight="1" x14ac:dyDescent="0.3">
      <c r="A44" s="10"/>
      <c r="O44" s="7" t="str">
        <f t="shared" si="2"/>
        <v/>
      </c>
    </row>
    <row r="45" spans="1:17" ht="15.75" customHeight="1" x14ac:dyDescent="0.3">
      <c r="A45" s="10"/>
      <c r="O45" s="7" t="str">
        <f t="shared" si="2"/>
        <v/>
      </c>
    </row>
  </sheetData>
  <sortState xmlns:xlrd2="http://schemas.microsoft.com/office/spreadsheetml/2017/richdata2" ref="B6:P17">
    <sortCondition descending="1" ref="O6:O17"/>
  </sortState>
  <mergeCells count="22">
    <mergeCell ref="S7:T7"/>
    <mergeCell ref="S8:T8"/>
    <mergeCell ref="S9:T9"/>
    <mergeCell ref="S11:T11"/>
    <mergeCell ref="S3:S4"/>
    <mergeCell ref="U3:U4"/>
    <mergeCell ref="W3:W4"/>
    <mergeCell ref="E4:F4"/>
    <mergeCell ref="K4:L4"/>
    <mergeCell ref="O4:P4"/>
    <mergeCell ref="Q3:Q4"/>
    <mergeCell ref="B3:D4"/>
    <mergeCell ref="G3:J4"/>
    <mergeCell ref="K3:L3"/>
    <mergeCell ref="M3:N4"/>
    <mergeCell ref="O3:P3"/>
    <mergeCell ref="B1:C1"/>
    <mergeCell ref="D1:K1"/>
    <mergeCell ref="B2:C2"/>
    <mergeCell ref="D2:F2"/>
    <mergeCell ref="G2:I2"/>
    <mergeCell ref="J2:K2"/>
  </mergeCells>
  <phoneticPr fontId="60" type="noConversion"/>
  <printOptions gridLines="1"/>
  <pageMargins left="0.32" right="0.31" top="0.6" bottom="0.64" header="0.5" footer="0.5"/>
  <pageSetup paperSize="9" orientation="portrait" horizontalDpi="4294967294" verticalDpi="0" r:id="rId1"/>
  <headerFooter alignWithMargins="0"/>
  <rowBreaks count="1" manualBreakCount="1">
    <brk id="33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Foglio19"/>
  <dimension ref="A1:Y45"/>
  <sheetViews>
    <sheetView zoomScaleNormal="100" workbookViewId="0">
      <pane ySplit="5" topLeftCell="A6" activePane="bottomLeft" state="frozen"/>
      <selection activeCell="T18" sqref="T18"/>
      <selection pane="bottomLeft" activeCell="T16" sqref="T16"/>
    </sheetView>
  </sheetViews>
  <sheetFormatPr defaultColWidth="9.109375" defaultRowHeight="15.75" customHeight="1" x14ac:dyDescent="0.3"/>
  <cols>
    <col min="1" max="1" width="3.33203125" style="1" customWidth="1"/>
    <col min="2" max="2" width="7.109375" style="6" customWidth="1"/>
    <col min="3" max="13" width="4.33203125" style="10" customWidth="1"/>
    <col min="14" max="14" width="4.88671875" style="10" customWidth="1"/>
    <col min="15" max="15" width="5.44140625" style="1" customWidth="1"/>
    <col min="16" max="16" width="5.44140625" style="4" customWidth="1"/>
    <col min="17" max="17" width="9.6640625" style="1" customWidth="1"/>
    <col min="18" max="18" width="9.109375" style="1"/>
    <col min="19" max="19" width="12.44140625" style="1" customWidth="1"/>
    <col min="20" max="20" width="11.5546875" style="1" customWidth="1"/>
    <col min="21" max="16384" width="9.109375" style="1"/>
  </cols>
  <sheetData>
    <row r="1" spans="1:25" ht="15.75" customHeight="1" x14ac:dyDescent="0.3">
      <c r="B1" s="339" t="s">
        <v>34</v>
      </c>
      <c r="C1" s="340"/>
      <c r="D1" s="341" t="s">
        <v>78</v>
      </c>
      <c r="E1" s="341"/>
      <c r="F1" s="341"/>
      <c r="G1" s="341"/>
      <c r="H1" s="341"/>
      <c r="I1" s="342"/>
      <c r="J1" s="342"/>
      <c r="K1" s="343"/>
      <c r="R1" s="78"/>
      <c r="S1" s="249" t="s">
        <v>33</v>
      </c>
      <c r="T1" s="248" t="s">
        <v>37</v>
      </c>
      <c r="U1" s="12" t="s">
        <v>39</v>
      </c>
      <c r="V1" s="249" t="s">
        <v>190</v>
      </c>
      <c r="W1" s="80"/>
      <c r="X1" s="10"/>
      <c r="Y1" s="10"/>
    </row>
    <row r="2" spans="1:25" ht="15.75" customHeight="1" x14ac:dyDescent="0.3">
      <c r="B2" s="344"/>
      <c r="C2" s="345"/>
      <c r="D2" s="341" t="s">
        <v>79</v>
      </c>
      <c r="E2" s="341"/>
      <c r="F2" s="346"/>
      <c r="G2" s="347" t="s">
        <v>46</v>
      </c>
      <c r="H2" s="348"/>
      <c r="I2" s="348"/>
      <c r="J2" s="349" t="s">
        <v>47</v>
      </c>
      <c r="K2" s="345"/>
      <c r="L2" s="58"/>
      <c r="M2" s="51"/>
      <c r="O2" s="10"/>
      <c r="P2" s="42"/>
      <c r="R2" s="79"/>
      <c r="S2" s="249">
        <v>1</v>
      </c>
      <c r="T2" s="250">
        <v>0</v>
      </c>
      <c r="U2" s="12">
        <v>4</v>
      </c>
      <c r="V2" s="249">
        <f>(S2*4)+(T2*2)+U2</f>
        <v>8</v>
      </c>
      <c r="W2" s="80"/>
      <c r="X2" s="10"/>
      <c r="Y2" s="10"/>
    </row>
    <row r="3" spans="1:25" ht="25.5" customHeight="1" x14ac:dyDescent="0.2">
      <c r="B3" s="350" t="s">
        <v>57</v>
      </c>
      <c r="C3" s="351"/>
      <c r="D3" s="352"/>
      <c r="E3" s="52" t="s">
        <v>32</v>
      </c>
      <c r="F3" s="53"/>
      <c r="G3" s="355" t="s">
        <v>65</v>
      </c>
      <c r="H3" s="356"/>
      <c r="I3" s="356"/>
      <c r="J3" s="356"/>
      <c r="K3" s="359" t="s">
        <v>32</v>
      </c>
      <c r="L3" s="360"/>
      <c r="M3" s="361" t="s">
        <v>53</v>
      </c>
      <c r="N3" s="362"/>
      <c r="O3" s="365" t="s">
        <v>32</v>
      </c>
      <c r="P3" s="366"/>
      <c r="Q3" s="375" t="s">
        <v>91</v>
      </c>
      <c r="R3" s="203" t="s">
        <v>32</v>
      </c>
      <c r="S3" s="367" t="s">
        <v>92</v>
      </c>
      <c r="T3" s="204" t="s">
        <v>32</v>
      </c>
      <c r="U3" s="367" t="s">
        <v>93</v>
      </c>
      <c r="V3" s="204" t="s">
        <v>32</v>
      </c>
      <c r="W3" s="367" t="s">
        <v>94</v>
      </c>
      <c r="X3" s="204" t="s">
        <v>32</v>
      </c>
    </row>
    <row r="4" spans="1:25" ht="23.25" customHeight="1" x14ac:dyDescent="0.2">
      <c r="B4" s="353"/>
      <c r="C4" s="354"/>
      <c r="D4" s="354"/>
      <c r="E4" s="369">
        <f>SUM(O6:O13)</f>
        <v>779</v>
      </c>
      <c r="F4" s="370"/>
      <c r="G4" s="357"/>
      <c r="H4" s="358"/>
      <c r="I4" s="358"/>
      <c r="J4" s="358"/>
      <c r="K4" s="371">
        <v>193</v>
      </c>
      <c r="L4" s="372"/>
      <c r="M4" s="363"/>
      <c r="N4" s="364"/>
      <c r="O4" s="373">
        <f>MAX(C6:C39)</f>
        <v>15</v>
      </c>
      <c r="P4" s="374"/>
      <c r="Q4" s="376"/>
      <c r="R4" s="205">
        <v>149</v>
      </c>
      <c r="S4" s="368"/>
      <c r="T4" s="206">
        <v>417</v>
      </c>
      <c r="U4" s="368"/>
      <c r="V4" s="206" t="s">
        <v>210</v>
      </c>
      <c r="W4" s="368"/>
      <c r="X4" s="206">
        <v>362</v>
      </c>
    </row>
    <row r="5" spans="1:25" s="14" customFormat="1" ht="25.5" customHeight="1" x14ac:dyDescent="0.2">
      <c r="A5" s="64"/>
      <c r="B5" s="65" t="s">
        <v>0</v>
      </c>
      <c r="C5" s="13" t="s">
        <v>2</v>
      </c>
      <c r="D5" s="13" t="s">
        <v>3</v>
      </c>
      <c r="E5" s="13" t="s">
        <v>4</v>
      </c>
      <c r="F5" s="13" t="s">
        <v>20</v>
      </c>
      <c r="G5" s="13" t="s">
        <v>5</v>
      </c>
      <c r="H5" s="13" t="s">
        <v>6</v>
      </c>
      <c r="I5" s="13" t="s">
        <v>7</v>
      </c>
      <c r="J5" s="13" t="s">
        <v>8</v>
      </c>
      <c r="K5" s="13" t="s">
        <v>19</v>
      </c>
      <c r="L5" s="13" t="s">
        <v>24</v>
      </c>
      <c r="M5" s="54" t="s">
        <v>17</v>
      </c>
      <c r="N5" s="55" t="s">
        <v>9</v>
      </c>
      <c r="O5" s="56" t="s">
        <v>31</v>
      </c>
      <c r="P5" s="57" t="s">
        <v>30</v>
      </c>
      <c r="Q5" s="19" t="s">
        <v>28</v>
      </c>
      <c r="R5" s="82"/>
      <c r="S5" s="42"/>
      <c r="T5" s="81"/>
      <c r="U5" s="42"/>
    </row>
    <row r="6" spans="1:25" ht="15.75" customHeight="1" x14ac:dyDescent="0.3">
      <c r="A6" s="74">
        <v>1</v>
      </c>
      <c r="B6" s="66">
        <v>37</v>
      </c>
      <c r="C6" s="8">
        <v>15</v>
      </c>
      <c r="D6" s="8">
        <v>12</v>
      </c>
      <c r="E6" s="8">
        <v>6</v>
      </c>
      <c r="F6" s="8">
        <v>9</v>
      </c>
      <c r="G6" s="8">
        <v>15</v>
      </c>
      <c r="H6" s="8">
        <v>15</v>
      </c>
      <c r="I6" s="8">
        <v>9</v>
      </c>
      <c r="J6" s="8">
        <v>9</v>
      </c>
      <c r="K6" s="8">
        <v>9</v>
      </c>
      <c r="L6" s="8">
        <v>6</v>
      </c>
      <c r="M6" s="8">
        <v>3</v>
      </c>
      <c r="N6" s="9"/>
      <c r="O6" s="7">
        <f t="shared" ref="O6:O13" si="0">IF(B6="","",SUM(C6:M6)-(N6))</f>
        <v>108</v>
      </c>
      <c r="P6" s="32" t="s">
        <v>187</v>
      </c>
      <c r="Q6" s="20">
        <f t="shared" ref="Q6:Q13" si="1">SUM(C6:E6)</f>
        <v>33</v>
      </c>
    </row>
    <row r="7" spans="1:25" ht="15.75" customHeight="1" x14ac:dyDescent="0.3">
      <c r="A7" s="74">
        <v>2</v>
      </c>
      <c r="B7" s="66">
        <v>14</v>
      </c>
      <c r="C7" s="8">
        <v>15</v>
      </c>
      <c r="D7" s="8">
        <v>12</v>
      </c>
      <c r="E7" s="8">
        <v>6</v>
      </c>
      <c r="F7" s="8">
        <v>9</v>
      </c>
      <c r="G7" s="8">
        <v>12</v>
      </c>
      <c r="H7" s="8">
        <v>12</v>
      </c>
      <c r="I7" s="8">
        <v>9</v>
      </c>
      <c r="J7" s="8">
        <v>9</v>
      </c>
      <c r="K7" s="8">
        <v>12</v>
      </c>
      <c r="L7" s="8">
        <v>6</v>
      </c>
      <c r="M7" s="8">
        <v>3</v>
      </c>
      <c r="N7" s="9"/>
      <c r="O7" s="7">
        <f t="shared" si="0"/>
        <v>105</v>
      </c>
      <c r="P7" s="32" t="s">
        <v>187</v>
      </c>
      <c r="Q7" s="20">
        <f t="shared" si="1"/>
        <v>33</v>
      </c>
      <c r="S7" s="377" t="s">
        <v>95</v>
      </c>
      <c r="T7" s="378"/>
      <c r="U7" s="224" t="s">
        <v>96</v>
      </c>
      <c r="V7" s="225"/>
    </row>
    <row r="8" spans="1:25" ht="15.75" customHeight="1" x14ac:dyDescent="0.3">
      <c r="A8" s="74">
        <v>3</v>
      </c>
      <c r="B8" s="66">
        <v>42</v>
      </c>
      <c r="C8" s="8">
        <v>15</v>
      </c>
      <c r="D8" s="8">
        <v>9</v>
      </c>
      <c r="E8" s="8">
        <v>6</v>
      </c>
      <c r="F8" s="8">
        <v>6</v>
      </c>
      <c r="G8" s="8">
        <v>12</v>
      </c>
      <c r="H8" s="8">
        <v>15</v>
      </c>
      <c r="I8" s="8">
        <v>9</v>
      </c>
      <c r="J8" s="8">
        <v>9</v>
      </c>
      <c r="K8" s="8">
        <v>12</v>
      </c>
      <c r="L8" s="8">
        <v>6</v>
      </c>
      <c r="M8" s="8">
        <v>3</v>
      </c>
      <c r="N8" s="9"/>
      <c r="O8" s="7">
        <f t="shared" si="0"/>
        <v>102</v>
      </c>
      <c r="P8" s="32" t="s">
        <v>187</v>
      </c>
      <c r="Q8" s="20">
        <f t="shared" si="1"/>
        <v>30</v>
      </c>
      <c r="S8" s="377" t="s">
        <v>97</v>
      </c>
      <c r="T8" s="378"/>
      <c r="U8" s="224" t="s">
        <v>96</v>
      </c>
      <c r="V8" s="229"/>
    </row>
    <row r="9" spans="1:25" ht="15.75" customHeight="1" x14ac:dyDescent="0.3">
      <c r="A9" s="74">
        <v>4</v>
      </c>
      <c r="B9" s="66" t="s">
        <v>128</v>
      </c>
      <c r="C9" s="8">
        <v>15</v>
      </c>
      <c r="D9" s="8">
        <v>10</v>
      </c>
      <c r="E9" s="8">
        <v>8</v>
      </c>
      <c r="F9" s="8">
        <v>6</v>
      </c>
      <c r="G9" s="8">
        <v>9</v>
      </c>
      <c r="H9" s="8">
        <v>12</v>
      </c>
      <c r="I9" s="8">
        <v>9</v>
      </c>
      <c r="J9" s="8">
        <v>10</v>
      </c>
      <c r="K9" s="8">
        <v>10</v>
      </c>
      <c r="L9" s="8">
        <v>10</v>
      </c>
      <c r="M9" s="8">
        <v>3</v>
      </c>
      <c r="N9" s="9"/>
      <c r="O9" s="7">
        <f t="shared" si="0"/>
        <v>102</v>
      </c>
      <c r="P9" s="32" t="s">
        <v>56</v>
      </c>
      <c r="Q9" s="20">
        <f t="shared" si="1"/>
        <v>33</v>
      </c>
      <c r="S9" s="377" t="s">
        <v>98</v>
      </c>
      <c r="T9" s="378"/>
      <c r="U9" s="224" t="s">
        <v>96</v>
      </c>
      <c r="V9" s="229"/>
    </row>
    <row r="10" spans="1:25" ht="15.75" customHeight="1" x14ac:dyDescent="0.3">
      <c r="A10" s="74">
        <v>5</v>
      </c>
      <c r="B10" s="66">
        <v>23</v>
      </c>
      <c r="C10" s="8">
        <v>12</v>
      </c>
      <c r="D10" s="8">
        <v>12</v>
      </c>
      <c r="E10" s="8">
        <v>6</v>
      </c>
      <c r="F10" s="8">
        <v>9</v>
      </c>
      <c r="G10" s="8">
        <v>9</v>
      </c>
      <c r="H10" s="8">
        <v>15</v>
      </c>
      <c r="I10" s="8">
        <v>12</v>
      </c>
      <c r="J10" s="8">
        <v>9</v>
      </c>
      <c r="K10" s="8">
        <v>9</v>
      </c>
      <c r="L10" s="8">
        <v>6</v>
      </c>
      <c r="M10" s="8">
        <v>3</v>
      </c>
      <c r="N10" s="9"/>
      <c r="O10" s="7">
        <f t="shared" si="0"/>
        <v>102</v>
      </c>
      <c r="P10" s="32" t="s">
        <v>187</v>
      </c>
      <c r="Q10" s="20">
        <f t="shared" si="1"/>
        <v>30</v>
      </c>
      <c r="S10" s="219"/>
      <c r="T10" s="219"/>
      <c r="U10" s="219"/>
      <c r="V10" s="232"/>
    </row>
    <row r="11" spans="1:25" ht="15.75" customHeight="1" x14ac:dyDescent="0.3">
      <c r="A11" s="74">
        <v>6</v>
      </c>
      <c r="B11" s="66" t="s">
        <v>150</v>
      </c>
      <c r="C11" s="8">
        <v>14</v>
      </c>
      <c r="D11" s="8">
        <v>10</v>
      </c>
      <c r="E11" s="8">
        <v>9</v>
      </c>
      <c r="F11" s="8">
        <v>6</v>
      </c>
      <c r="G11" s="8">
        <v>10</v>
      </c>
      <c r="H11" s="8">
        <v>13</v>
      </c>
      <c r="I11" s="8">
        <v>9</v>
      </c>
      <c r="J11" s="8">
        <v>9</v>
      </c>
      <c r="K11" s="8">
        <v>11</v>
      </c>
      <c r="L11" s="8">
        <v>7</v>
      </c>
      <c r="M11" s="8">
        <v>3</v>
      </c>
      <c r="N11" s="9"/>
      <c r="O11" s="7">
        <f t="shared" si="0"/>
        <v>101</v>
      </c>
      <c r="P11" s="32" t="s">
        <v>56</v>
      </c>
      <c r="Q11" s="20">
        <f t="shared" si="1"/>
        <v>33</v>
      </c>
      <c r="S11" s="377" t="s">
        <v>99</v>
      </c>
      <c r="T11" s="378"/>
      <c r="U11" s="224" t="s">
        <v>96</v>
      </c>
      <c r="V11" s="225"/>
    </row>
    <row r="12" spans="1:25" ht="15.75" customHeight="1" x14ac:dyDescent="0.3">
      <c r="A12" s="74">
        <v>7</v>
      </c>
      <c r="B12" s="66" t="s">
        <v>149</v>
      </c>
      <c r="C12" s="8">
        <v>14</v>
      </c>
      <c r="D12" s="8">
        <v>9</v>
      </c>
      <c r="E12" s="8">
        <v>8</v>
      </c>
      <c r="F12" s="8">
        <v>6</v>
      </c>
      <c r="G12" s="8"/>
      <c r="H12" s="8">
        <v>13</v>
      </c>
      <c r="I12" s="8">
        <v>9</v>
      </c>
      <c r="J12" s="8">
        <v>9</v>
      </c>
      <c r="K12" s="8">
        <v>10</v>
      </c>
      <c r="L12" s="8">
        <v>9</v>
      </c>
      <c r="M12" s="8"/>
      <c r="N12" s="9"/>
      <c r="O12" s="7">
        <f t="shared" si="0"/>
        <v>87</v>
      </c>
      <c r="P12" s="32" t="s">
        <v>56</v>
      </c>
      <c r="Q12" s="20">
        <f t="shared" si="1"/>
        <v>31</v>
      </c>
    </row>
    <row r="13" spans="1:25" ht="15.75" customHeight="1" x14ac:dyDescent="0.3">
      <c r="A13" s="74">
        <v>8</v>
      </c>
      <c r="B13" s="66" t="s">
        <v>151</v>
      </c>
      <c r="C13" s="8"/>
      <c r="D13" s="8">
        <v>9</v>
      </c>
      <c r="E13" s="8">
        <v>6</v>
      </c>
      <c r="F13" s="8">
        <v>6</v>
      </c>
      <c r="G13" s="8"/>
      <c r="H13" s="8">
        <v>12</v>
      </c>
      <c r="I13" s="8">
        <v>9</v>
      </c>
      <c r="J13" s="8">
        <v>9</v>
      </c>
      <c r="K13" s="8">
        <v>10</v>
      </c>
      <c r="L13" s="8">
        <v>11</v>
      </c>
      <c r="M13" s="8"/>
      <c r="N13" s="9"/>
      <c r="O13" s="7">
        <f t="shared" si="0"/>
        <v>72</v>
      </c>
      <c r="P13" s="32" t="s">
        <v>56</v>
      </c>
      <c r="Q13" s="20">
        <f t="shared" si="1"/>
        <v>15</v>
      </c>
    </row>
    <row r="14" spans="1:25" ht="15.75" customHeight="1" x14ac:dyDescent="0.3">
      <c r="A14" s="74"/>
      <c r="B14" s="66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9"/>
      <c r="O14" s="7" t="str">
        <f t="shared" ref="O14:O17" si="2">IF(B14="","",SUM(C14:M14)-(N14))</f>
        <v/>
      </c>
      <c r="P14" s="32"/>
      <c r="Q14" s="20">
        <f t="shared" ref="Q14:Q17" si="3">SUM(C14:E14)</f>
        <v>0</v>
      </c>
    </row>
    <row r="15" spans="1:25" ht="15.75" customHeight="1" x14ac:dyDescent="0.3">
      <c r="A15" s="74"/>
      <c r="B15" s="66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9"/>
      <c r="O15" s="7" t="str">
        <f t="shared" si="2"/>
        <v/>
      </c>
      <c r="P15" s="32"/>
      <c r="Q15" s="20">
        <f t="shared" si="3"/>
        <v>0</v>
      </c>
    </row>
    <row r="16" spans="1:25" ht="15.75" customHeight="1" x14ac:dyDescent="0.3">
      <c r="A16" s="74"/>
      <c r="B16" s="66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9"/>
      <c r="O16" s="7" t="str">
        <f t="shared" si="2"/>
        <v/>
      </c>
      <c r="P16" s="32"/>
      <c r="Q16" s="20">
        <f t="shared" si="3"/>
        <v>0</v>
      </c>
    </row>
    <row r="17" spans="1:17" ht="15.75" customHeight="1" x14ac:dyDescent="0.3">
      <c r="A17" s="74"/>
      <c r="B17" s="66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9"/>
      <c r="O17" s="7" t="str">
        <f t="shared" si="2"/>
        <v/>
      </c>
      <c r="P17" s="32"/>
      <c r="Q17" s="20">
        <f t="shared" si="3"/>
        <v>0</v>
      </c>
    </row>
    <row r="18" spans="1:17" ht="15.75" customHeight="1" x14ac:dyDescent="0.3">
      <c r="A18" s="74"/>
      <c r="B18" s="66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9"/>
      <c r="O18" s="7" t="str">
        <f t="shared" ref="O18:O21" si="4">IF(B18="","",SUM(C18:M18)-(N18))</f>
        <v/>
      </c>
      <c r="P18" s="32"/>
      <c r="Q18" s="20">
        <f t="shared" ref="Q18:Q21" si="5">SUM(C18:E18)</f>
        <v>0</v>
      </c>
    </row>
    <row r="19" spans="1:17" ht="15.75" customHeight="1" x14ac:dyDescent="0.3">
      <c r="A19" s="74"/>
      <c r="B19" s="68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7" t="str">
        <f t="shared" si="4"/>
        <v/>
      </c>
      <c r="P19" s="32"/>
      <c r="Q19" s="20">
        <f t="shared" si="5"/>
        <v>0</v>
      </c>
    </row>
    <row r="20" spans="1:17" ht="15.75" customHeight="1" x14ac:dyDescent="0.3">
      <c r="A20" s="74"/>
      <c r="B20" s="68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7" t="str">
        <f t="shared" si="4"/>
        <v/>
      </c>
      <c r="P20" s="32"/>
      <c r="Q20" s="20">
        <f t="shared" si="5"/>
        <v>0</v>
      </c>
    </row>
    <row r="21" spans="1:17" ht="15.75" customHeight="1" x14ac:dyDescent="0.3">
      <c r="A21" s="74"/>
      <c r="B21" s="68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7" t="str">
        <f t="shared" si="4"/>
        <v/>
      </c>
      <c r="P21" s="32"/>
      <c r="Q21" s="20">
        <f t="shared" si="5"/>
        <v>0</v>
      </c>
    </row>
    <row r="22" spans="1:17" ht="15.75" customHeight="1" x14ac:dyDescent="0.3">
      <c r="A22" s="74"/>
      <c r="B22" s="6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9"/>
      <c r="O22" s="7" t="str">
        <f t="shared" ref="O22:O45" si="6">IF(B22="","",SUM(C22:M22)-(N22))</f>
        <v/>
      </c>
      <c r="P22" s="32"/>
      <c r="Q22" s="20">
        <f t="shared" ref="Q22:Q45" si="7">SUM(C22:E22)</f>
        <v>0</v>
      </c>
    </row>
    <row r="23" spans="1:17" ht="15.75" customHeight="1" x14ac:dyDescent="0.3">
      <c r="A23" s="74"/>
      <c r="B23" s="6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9"/>
      <c r="O23" s="7" t="str">
        <f t="shared" si="6"/>
        <v/>
      </c>
      <c r="P23" s="17"/>
      <c r="Q23" s="20">
        <f t="shared" si="7"/>
        <v>0</v>
      </c>
    </row>
    <row r="24" spans="1:17" ht="15.75" customHeight="1" x14ac:dyDescent="0.3">
      <c r="A24" s="74"/>
      <c r="B24" s="6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9"/>
      <c r="O24" s="7" t="str">
        <f t="shared" si="6"/>
        <v/>
      </c>
      <c r="P24" s="32"/>
      <c r="Q24" s="20">
        <f t="shared" si="7"/>
        <v>0</v>
      </c>
    </row>
    <row r="25" spans="1:17" ht="15.75" customHeight="1" x14ac:dyDescent="0.3">
      <c r="A25" s="74"/>
      <c r="B25" s="68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7" t="str">
        <f t="shared" si="6"/>
        <v/>
      </c>
      <c r="P25" s="32"/>
      <c r="Q25" s="20">
        <f t="shared" si="7"/>
        <v>0</v>
      </c>
    </row>
    <row r="26" spans="1:17" ht="15.75" customHeight="1" x14ac:dyDescent="0.3">
      <c r="A26" s="74"/>
      <c r="B26" s="6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9"/>
      <c r="O26" s="7" t="str">
        <f t="shared" si="6"/>
        <v/>
      </c>
      <c r="P26" s="32"/>
      <c r="Q26" s="20">
        <f t="shared" si="7"/>
        <v>0</v>
      </c>
    </row>
    <row r="27" spans="1:17" ht="15.75" customHeight="1" x14ac:dyDescent="0.3">
      <c r="A27" s="74"/>
      <c r="B27" s="6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9"/>
      <c r="O27" s="7" t="str">
        <f t="shared" si="6"/>
        <v/>
      </c>
      <c r="P27" s="32"/>
      <c r="Q27" s="20">
        <f t="shared" si="7"/>
        <v>0</v>
      </c>
    </row>
    <row r="28" spans="1:17" ht="15.75" customHeight="1" x14ac:dyDescent="0.3">
      <c r="A28" s="74"/>
      <c r="B28" s="68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7" t="str">
        <f t="shared" si="6"/>
        <v/>
      </c>
      <c r="P28" s="32"/>
      <c r="Q28" s="20">
        <f t="shared" si="7"/>
        <v>0</v>
      </c>
    </row>
    <row r="29" spans="1:17" ht="15.75" customHeight="1" x14ac:dyDescent="0.3">
      <c r="A29" s="74"/>
      <c r="B29" s="68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7" t="str">
        <f t="shared" si="6"/>
        <v/>
      </c>
      <c r="P29" s="17"/>
      <c r="Q29" s="20">
        <f t="shared" si="7"/>
        <v>0</v>
      </c>
    </row>
    <row r="30" spans="1:17" ht="15.75" customHeight="1" x14ac:dyDescent="0.3">
      <c r="A30" s="74"/>
      <c r="B30" s="68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7" t="str">
        <f t="shared" si="6"/>
        <v/>
      </c>
      <c r="P30" s="17"/>
      <c r="Q30" s="20">
        <f t="shared" si="7"/>
        <v>0</v>
      </c>
    </row>
    <row r="31" spans="1:17" ht="15.75" customHeight="1" x14ac:dyDescent="0.3">
      <c r="A31" s="74"/>
      <c r="B31" s="6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9"/>
      <c r="O31" s="7" t="str">
        <f t="shared" si="6"/>
        <v/>
      </c>
      <c r="P31" s="17"/>
      <c r="Q31" s="20">
        <f t="shared" si="7"/>
        <v>0</v>
      </c>
    </row>
    <row r="32" spans="1:17" ht="15.75" customHeight="1" x14ac:dyDescent="0.3">
      <c r="A32" s="74"/>
      <c r="B32" s="6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9"/>
      <c r="O32" s="7" t="str">
        <f t="shared" si="6"/>
        <v/>
      </c>
      <c r="P32" s="32"/>
      <c r="Q32" s="20">
        <f t="shared" si="7"/>
        <v>0</v>
      </c>
    </row>
    <row r="33" spans="1:19" ht="15.75" customHeight="1" x14ac:dyDescent="0.3">
      <c r="A33" s="74"/>
      <c r="B33" s="6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9"/>
      <c r="O33" s="7" t="str">
        <f t="shared" si="6"/>
        <v/>
      </c>
      <c r="P33" s="32"/>
      <c r="Q33" s="20">
        <f t="shared" si="7"/>
        <v>0</v>
      </c>
    </row>
    <row r="34" spans="1:19" ht="15.75" customHeight="1" x14ac:dyDescent="0.3">
      <c r="A34" s="74"/>
      <c r="B34" s="68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7" t="str">
        <f t="shared" si="6"/>
        <v/>
      </c>
      <c r="P34" s="32"/>
      <c r="Q34" s="20">
        <f t="shared" si="7"/>
        <v>0</v>
      </c>
    </row>
    <row r="35" spans="1:19" ht="15.75" customHeight="1" x14ac:dyDescent="0.3">
      <c r="A35" s="74"/>
      <c r="B35" s="68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7" t="str">
        <f t="shared" si="6"/>
        <v/>
      </c>
      <c r="P35" s="32"/>
      <c r="Q35" s="20">
        <f t="shared" si="7"/>
        <v>0</v>
      </c>
    </row>
    <row r="36" spans="1:19" ht="15.75" customHeight="1" x14ac:dyDescent="0.3">
      <c r="A36" s="74"/>
      <c r="B36" s="6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9"/>
      <c r="O36" s="7" t="str">
        <f t="shared" si="6"/>
        <v/>
      </c>
      <c r="P36" s="32"/>
      <c r="Q36" s="20">
        <f t="shared" si="7"/>
        <v>0</v>
      </c>
      <c r="R36" s="21"/>
      <c r="S36" s="21"/>
    </row>
    <row r="37" spans="1:19" ht="15.75" customHeight="1" x14ac:dyDescent="0.3">
      <c r="A37" s="74"/>
      <c r="B37" s="6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9"/>
      <c r="O37" s="7" t="str">
        <f t="shared" si="6"/>
        <v/>
      </c>
      <c r="P37" s="32"/>
      <c r="Q37" s="20">
        <f t="shared" si="7"/>
        <v>0</v>
      </c>
    </row>
    <row r="38" spans="1:19" ht="15.75" customHeight="1" x14ac:dyDescent="0.3">
      <c r="A38" s="74"/>
      <c r="B38" s="68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7" t="str">
        <f t="shared" si="6"/>
        <v/>
      </c>
      <c r="P38" s="32"/>
      <c r="Q38" s="20">
        <f t="shared" si="7"/>
        <v>0</v>
      </c>
    </row>
    <row r="39" spans="1:19" ht="15.75" customHeight="1" x14ac:dyDescent="0.3">
      <c r="A39" s="74"/>
      <c r="B39" s="6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9"/>
      <c r="O39" s="7" t="str">
        <f t="shared" si="6"/>
        <v/>
      </c>
      <c r="P39" s="32"/>
      <c r="Q39" s="20">
        <f t="shared" si="7"/>
        <v>0</v>
      </c>
    </row>
    <row r="40" spans="1:19" ht="15.75" customHeight="1" x14ac:dyDescent="0.3">
      <c r="A40" s="74"/>
      <c r="B40" s="68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7" t="str">
        <f t="shared" si="6"/>
        <v/>
      </c>
      <c r="P40" s="32"/>
      <c r="Q40" s="20">
        <f t="shared" si="7"/>
        <v>0</v>
      </c>
    </row>
    <row r="41" spans="1:19" ht="15.75" customHeight="1" x14ac:dyDescent="0.3">
      <c r="A41" s="74"/>
      <c r="B41" s="68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7" t="str">
        <f t="shared" si="6"/>
        <v/>
      </c>
      <c r="P41" s="32"/>
      <c r="Q41" s="20">
        <f t="shared" si="7"/>
        <v>0</v>
      </c>
    </row>
    <row r="42" spans="1:19" ht="15.75" customHeight="1" x14ac:dyDescent="0.3">
      <c r="A42" s="74"/>
      <c r="B42" s="6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9"/>
      <c r="O42" s="7" t="str">
        <f t="shared" si="6"/>
        <v/>
      </c>
      <c r="P42" s="32"/>
      <c r="Q42" s="20">
        <f t="shared" si="7"/>
        <v>0</v>
      </c>
    </row>
    <row r="43" spans="1:19" ht="15.75" customHeight="1" x14ac:dyDescent="0.3">
      <c r="A43" s="74"/>
      <c r="B43" s="68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7" t="str">
        <f t="shared" si="6"/>
        <v/>
      </c>
      <c r="P43" s="32"/>
      <c r="Q43" s="20">
        <f t="shared" si="7"/>
        <v>0</v>
      </c>
    </row>
    <row r="44" spans="1:19" ht="15.75" customHeight="1" x14ac:dyDescent="0.3">
      <c r="A44" s="74"/>
      <c r="B44" s="68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7" t="str">
        <f t="shared" si="6"/>
        <v/>
      </c>
      <c r="P44" s="32"/>
      <c r="Q44" s="20">
        <f t="shared" si="7"/>
        <v>0</v>
      </c>
    </row>
    <row r="45" spans="1:19" ht="15.75" customHeight="1" x14ac:dyDescent="0.3">
      <c r="A45" s="74"/>
      <c r="B45" s="68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7" t="str">
        <f t="shared" si="6"/>
        <v/>
      </c>
      <c r="P45" s="32"/>
      <c r="Q45" s="20">
        <f t="shared" si="7"/>
        <v>0</v>
      </c>
    </row>
  </sheetData>
  <sortState xmlns:xlrd2="http://schemas.microsoft.com/office/spreadsheetml/2017/richdata2" ref="B6:Q13">
    <sortCondition descending="1" ref="O6:O13"/>
    <sortCondition descending="1" ref="C6:C13"/>
  </sortState>
  <mergeCells count="22">
    <mergeCell ref="S11:T11"/>
    <mergeCell ref="S7:T7"/>
    <mergeCell ref="S8:T8"/>
    <mergeCell ref="S9:T9"/>
    <mergeCell ref="S3:S4"/>
    <mergeCell ref="O4:P4"/>
    <mergeCell ref="M3:N4"/>
    <mergeCell ref="O3:P3"/>
    <mergeCell ref="Q3:Q4"/>
    <mergeCell ref="W3:W4"/>
    <mergeCell ref="U3:U4"/>
    <mergeCell ref="B1:C1"/>
    <mergeCell ref="B2:C2"/>
    <mergeCell ref="B3:D4"/>
    <mergeCell ref="G3:J4"/>
    <mergeCell ref="E4:F4"/>
    <mergeCell ref="D1:K1"/>
    <mergeCell ref="D2:F2"/>
    <mergeCell ref="G2:I2"/>
    <mergeCell ref="J2:K2"/>
    <mergeCell ref="K3:L3"/>
    <mergeCell ref="K4:L4"/>
  </mergeCells>
  <printOptions gridLines="1"/>
  <pageMargins left="0.32" right="0.31" top="0.6" bottom="0.64" header="0.5" footer="0.5"/>
  <pageSetup paperSize="9" orientation="portrait" horizontalDpi="4294967294" verticalDpi="0" r:id="rId1"/>
  <headerFooter alignWithMargins="0"/>
  <rowBreaks count="1" manualBreakCount="1">
    <brk id="39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Foglio20"/>
  <dimension ref="A1:X45"/>
  <sheetViews>
    <sheetView zoomScaleNormal="100" workbookViewId="0">
      <pane ySplit="5" topLeftCell="A6" activePane="bottomLeft" state="frozen"/>
      <selection activeCell="T18" sqref="T18"/>
      <selection pane="bottomLeft" activeCell="S19" sqref="S19"/>
    </sheetView>
  </sheetViews>
  <sheetFormatPr defaultColWidth="9.109375" defaultRowHeight="15.75" customHeight="1" x14ac:dyDescent="0.3"/>
  <cols>
    <col min="1" max="1" width="3.33203125" style="1" customWidth="1"/>
    <col min="2" max="2" width="7.109375" style="6" customWidth="1"/>
    <col min="3" max="13" width="4.33203125" style="10" customWidth="1"/>
    <col min="14" max="14" width="4.88671875" style="10" customWidth="1"/>
    <col min="15" max="15" width="5.44140625" style="1" customWidth="1"/>
    <col min="16" max="16" width="6.5546875" style="4" bestFit="1" customWidth="1"/>
    <col min="17" max="17" width="11.109375" style="1" bestFit="1" customWidth="1"/>
    <col min="18" max="18" width="9.109375" style="1"/>
    <col min="19" max="19" width="12.44140625" style="1" customWidth="1"/>
    <col min="20" max="20" width="11.5546875" style="1" customWidth="1"/>
    <col min="21" max="16384" width="9.109375" style="1"/>
  </cols>
  <sheetData>
    <row r="1" spans="1:24" ht="15.75" customHeight="1" x14ac:dyDescent="0.3">
      <c r="B1" s="339" t="s">
        <v>34</v>
      </c>
      <c r="C1" s="340"/>
      <c r="D1" s="341" t="s">
        <v>73</v>
      </c>
      <c r="E1" s="341"/>
      <c r="F1" s="341"/>
      <c r="G1" s="341"/>
      <c r="H1" s="341"/>
      <c r="I1" s="342"/>
      <c r="J1" s="342"/>
      <c r="K1" s="343"/>
      <c r="R1" s="194"/>
      <c r="S1" s="12" t="s">
        <v>33</v>
      </c>
      <c r="T1" s="248" t="s">
        <v>37</v>
      </c>
      <c r="U1" s="12" t="s">
        <v>39</v>
      </c>
      <c r="V1" s="249" t="s">
        <v>190</v>
      </c>
      <c r="W1" s="193"/>
    </row>
    <row r="2" spans="1:24" ht="15.75" customHeight="1" x14ac:dyDescent="0.3">
      <c r="B2" s="344"/>
      <c r="C2" s="345"/>
      <c r="D2" s="341" t="s">
        <v>101</v>
      </c>
      <c r="E2" s="341"/>
      <c r="F2" s="346"/>
      <c r="G2" s="347" t="s">
        <v>46</v>
      </c>
      <c r="H2" s="348"/>
      <c r="I2" s="348"/>
      <c r="J2" s="349" t="s">
        <v>51</v>
      </c>
      <c r="K2" s="345"/>
      <c r="L2" s="58"/>
      <c r="M2" s="51"/>
      <c r="O2" s="10"/>
      <c r="P2" s="42"/>
      <c r="R2" s="194"/>
      <c r="S2" s="12">
        <v>2</v>
      </c>
      <c r="T2" s="248">
        <v>0</v>
      </c>
      <c r="U2" s="12">
        <v>4</v>
      </c>
      <c r="V2" s="249">
        <f>(S2*4)+(T2*2)+U2</f>
        <v>12</v>
      </c>
      <c r="W2" s="193"/>
    </row>
    <row r="3" spans="1:24" ht="25.5" customHeight="1" x14ac:dyDescent="0.2">
      <c r="B3" s="350" t="s">
        <v>57</v>
      </c>
      <c r="C3" s="351"/>
      <c r="D3" s="352"/>
      <c r="E3" s="52" t="s">
        <v>32</v>
      </c>
      <c r="F3" s="53"/>
      <c r="G3" s="355" t="s">
        <v>65</v>
      </c>
      <c r="H3" s="356"/>
      <c r="I3" s="356"/>
      <c r="J3" s="356"/>
      <c r="K3" s="359" t="s">
        <v>32</v>
      </c>
      <c r="L3" s="360"/>
      <c r="M3" s="361" t="s">
        <v>53</v>
      </c>
      <c r="N3" s="362"/>
      <c r="O3" s="365" t="s">
        <v>32</v>
      </c>
      <c r="P3" s="366"/>
      <c r="Q3" s="375" t="s">
        <v>91</v>
      </c>
      <c r="R3" s="203" t="s">
        <v>32</v>
      </c>
      <c r="S3" s="367" t="s">
        <v>92</v>
      </c>
      <c r="T3" s="204" t="s">
        <v>32</v>
      </c>
      <c r="U3" s="367" t="s">
        <v>93</v>
      </c>
      <c r="V3" s="204" t="s">
        <v>32</v>
      </c>
      <c r="W3" s="367" t="s">
        <v>94</v>
      </c>
      <c r="X3" s="204" t="s">
        <v>32</v>
      </c>
    </row>
    <row r="4" spans="1:24" ht="23.25" customHeight="1" x14ac:dyDescent="0.2">
      <c r="B4" s="353"/>
      <c r="C4" s="354"/>
      <c r="D4" s="354"/>
      <c r="E4" s="369">
        <v>842</v>
      </c>
      <c r="F4" s="370"/>
      <c r="G4" s="357"/>
      <c r="H4" s="358"/>
      <c r="I4" s="358"/>
      <c r="J4" s="358"/>
      <c r="K4" s="371">
        <v>190</v>
      </c>
      <c r="L4" s="372"/>
      <c r="M4" s="363"/>
      <c r="N4" s="364"/>
      <c r="O4" s="373">
        <f>MAX(C6:C39)</f>
        <v>18</v>
      </c>
      <c r="P4" s="374"/>
      <c r="Q4" s="376"/>
      <c r="R4" s="205">
        <v>153</v>
      </c>
      <c r="S4" s="368"/>
      <c r="T4" s="206">
        <v>840</v>
      </c>
      <c r="U4" s="368"/>
      <c r="V4" s="206"/>
      <c r="W4" s="368"/>
      <c r="X4" s="206">
        <v>285</v>
      </c>
    </row>
    <row r="5" spans="1:24" s="14" customFormat="1" ht="25.5" customHeight="1" x14ac:dyDescent="0.2">
      <c r="A5" s="64"/>
      <c r="B5" s="65" t="s">
        <v>0</v>
      </c>
      <c r="C5" s="13" t="s">
        <v>2</v>
      </c>
      <c r="D5" s="13" t="s">
        <v>3</v>
      </c>
      <c r="E5" s="13" t="s">
        <v>4</v>
      </c>
      <c r="F5" s="13" t="s">
        <v>20</v>
      </c>
      <c r="G5" s="13" t="s">
        <v>5</v>
      </c>
      <c r="H5" s="13" t="s">
        <v>6</v>
      </c>
      <c r="I5" s="13" t="s">
        <v>7</v>
      </c>
      <c r="J5" s="13" t="s">
        <v>8</v>
      </c>
      <c r="K5" s="13" t="s">
        <v>19</v>
      </c>
      <c r="L5" s="13" t="s">
        <v>24</v>
      </c>
      <c r="M5" s="54" t="s">
        <v>17</v>
      </c>
      <c r="N5" s="55" t="s">
        <v>9</v>
      </c>
      <c r="O5" s="56" t="s">
        <v>31</v>
      </c>
      <c r="P5" s="57" t="s">
        <v>30</v>
      </c>
      <c r="Q5" s="19" t="s">
        <v>28</v>
      </c>
      <c r="R5" s="81"/>
      <c r="S5" s="21"/>
      <c r="T5" s="81"/>
      <c r="U5" s="21"/>
    </row>
    <row r="6" spans="1:24" ht="15.75" customHeight="1" x14ac:dyDescent="0.3">
      <c r="A6" s="74">
        <v>1</v>
      </c>
      <c r="B6" s="68">
        <v>11</v>
      </c>
      <c r="C6" s="12">
        <v>15</v>
      </c>
      <c r="D6" s="12">
        <v>9</v>
      </c>
      <c r="E6" s="12">
        <v>6</v>
      </c>
      <c r="F6" s="12">
        <v>9</v>
      </c>
      <c r="G6" s="12">
        <v>15</v>
      </c>
      <c r="H6" s="12">
        <v>15</v>
      </c>
      <c r="I6" s="12">
        <v>9</v>
      </c>
      <c r="J6" s="12">
        <v>12</v>
      </c>
      <c r="K6" s="12">
        <v>12</v>
      </c>
      <c r="L6" s="12">
        <v>9</v>
      </c>
      <c r="M6" s="12">
        <v>3</v>
      </c>
      <c r="N6" s="33"/>
      <c r="O6" s="7">
        <f t="shared" ref="O6:O17" si="0">IF(B6="","",SUM(C6:M6)-(N6))</f>
        <v>114</v>
      </c>
      <c r="P6" s="17" t="s">
        <v>59</v>
      </c>
      <c r="Q6" s="20">
        <f t="shared" ref="Q6:Q17" si="1">SUM(C6:E6)</f>
        <v>30</v>
      </c>
    </row>
    <row r="7" spans="1:24" ht="15.75" customHeight="1" x14ac:dyDescent="0.3">
      <c r="A7" s="74">
        <v>2</v>
      </c>
      <c r="B7" s="68">
        <v>54</v>
      </c>
      <c r="C7" s="12">
        <v>15</v>
      </c>
      <c r="D7" s="12">
        <v>9</v>
      </c>
      <c r="E7" s="12">
        <v>6</v>
      </c>
      <c r="F7" s="12">
        <v>15</v>
      </c>
      <c r="G7" s="12">
        <v>12</v>
      </c>
      <c r="H7" s="12">
        <v>15</v>
      </c>
      <c r="I7" s="12">
        <v>9</v>
      </c>
      <c r="J7" s="12">
        <v>9</v>
      </c>
      <c r="K7" s="12">
        <v>9</v>
      </c>
      <c r="L7" s="12">
        <v>12</v>
      </c>
      <c r="M7" s="12">
        <v>3</v>
      </c>
      <c r="N7" s="12"/>
      <c r="O7" s="7">
        <f t="shared" si="0"/>
        <v>114</v>
      </c>
      <c r="P7" s="17" t="s">
        <v>58</v>
      </c>
      <c r="Q7" s="20">
        <f t="shared" si="1"/>
        <v>30</v>
      </c>
      <c r="S7" s="377" t="s">
        <v>95</v>
      </c>
      <c r="T7" s="378"/>
      <c r="U7" s="224" t="s">
        <v>96</v>
      </c>
      <c r="V7" s="225">
        <v>417</v>
      </c>
    </row>
    <row r="8" spans="1:24" ht="15.75" customHeight="1" x14ac:dyDescent="0.3">
      <c r="A8" s="74">
        <v>3</v>
      </c>
      <c r="B8" s="69">
        <v>18</v>
      </c>
      <c r="C8" s="8">
        <v>12</v>
      </c>
      <c r="D8" s="8">
        <v>9</v>
      </c>
      <c r="E8" s="8">
        <v>9</v>
      </c>
      <c r="F8" s="8">
        <v>12</v>
      </c>
      <c r="G8" s="8">
        <v>9</v>
      </c>
      <c r="H8" s="8">
        <v>15</v>
      </c>
      <c r="I8" s="8">
        <v>12</v>
      </c>
      <c r="J8" s="8">
        <v>12</v>
      </c>
      <c r="K8" s="8">
        <v>9</v>
      </c>
      <c r="L8" s="8">
        <v>6</v>
      </c>
      <c r="M8" s="8">
        <v>3</v>
      </c>
      <c r="N8" s="9"/>
      <c r="O8" s="7">
        <f t="shared" si="0"/>
        <v>108</v>
      </c>
      <c r="P8" s="17" t="s">
        <v>59</v>
      </c>
      <c r="Q8" s="20">
        <f t="shared" si="1"/>
        <v>30</v>
      </c>
      <c r="S8" s="377" t="s">
        <v>97</v>
      </c>
      <c r="T8" s="378"/>
      <c r="U8" s="224" t="s">
        <v>96</v>
      </c>
      <c r="V8" s="229"/>
    </row>
    <row r="9" spans="1:24" ht="15.75" customHeight="1" x14ac:dyDescent="0.3">
      <c r="A9" s="74">
        <v>4</v>
      </c>
      <c r="B9" s="68">
        <v>55</v>
      </c>
      <c r="C9" s="12">
        <v>12</v>
      </c>
      <c r="D9" s="12">
        <v>12</v>
      </c>
      <c r="E9" s="12">
        <v>6</v>
      </c>
      <c r="F9" s="12">
        <v>9</v>
      </c>
      <c r="G9" s="12">
        <v>9</v>
      </c>
      <c r="H9" s="12">
        <v>12</v>
      </c>
      <c r="I9" s="12">
        <v>6</v>
      </c>
      <c r="J9" s="12">
        <v>12</v>
      </c>
      <c r="K9" s="12">
        <v>15</v>
      </c>
      <c r="L9" s="12">
        <v>9</v>
      </c>
      <c r="M9" s="12">
        <v>3</v>
      </c>
      <c r="N9" s="12"/>
      <c r="O9" s="7">
        <f t="shared" si="0"/>
        <v>105</v>
      </c>
      <c r="P9" s="17" t="s">
        <v>58</v>
      </c>
      <c r="Q9" s="20">
        <f t="shared" si="1"/>
        <v>30</v>
      </c>
      <c r="S9" s="377" t="s">
        <v>98</v>
      </c>
      <c r="T9" s="378"/>
      <c r="U9" s="224" t="s">
        <v>96</v>
      </c>
      <c r="V9" s="229"/>
    </row>
    <row r="10" spans="1:24" ht="15.75" customHeight="1" x14ac:dyDescent="0.3">
      <c r="A10" s="74">
        <v>5</v>
      </c>
      <c r="B10" s="68">
        <v>7</v>
      </c>
      <c r="C10" s="12">
        <v>15</v>
      </c>
      <c r="D10" s="12">
        <v>9</v>
      </c>
      <c r="E10" s="12">
        <v>6</v>
      </c>
      <c r="F10" s="12">
        <v>9</v>
      </c>
      <c r="G10" s="12">
        <v>9</v>
      </c>
      <c r="H10" s="12">
        <v>15</v>
      </c>
      <c r="I10" s="12">
        <v>9</v>
      </c>
      <c r="J10" s="12">
        <v>9</v>
      </c>
      <c r="K10" s="12">
        <v>9</v>
      </c>
      <c r="L10" s="12">
        <v>9</v>
      </c>
      <c r="M10" s="12">
        <v>3</v>
      </c>
      <c r="N10" s="12"/>
      <c r="O10" s="7">
        <f t="shared" si="0"/>
        <v>102</v>
      </c>
      <c r="P10" s="17" t="s">
        <v>59</v>
      </c>
      <c r="Q10" s="20">
        <f t="shared" si="1"/>
        <v>30</v>
      </c>
      <c r="S10" s="219"/>
      <c r="T10" s="219"/>
      <c r="U10" s="219"/>
      <c r="V10" s="232"/>
    </row>
    <row r="11" spans="1:24" ht="15.75" customHeight="1" x14ac:dyDescent="0.3">
      <c r="A11" s="74">
        <v>6</v>
      </c>
      <c r="B11" s="68" t="s">
        <v>148</v>
      </c>
      <c r="C11" s="12">
        <v>14</v>
      </c>
      <c r="D11" s="12">
        <v>10</v>
      </c>
      <c r="E11" s="12">
        <v>7</v>
      </c>
      <c r="F11" s="12">
        <v>8</v>
      </c>
      <c r="G11" s="12">
        <v>9</v>
      </c>
      <c r="H11" s="12">
        <v>11</v>
      </c>
      <c r="I11" s="12">
        <v>10</v>
      </c>
      <c r="J11" s="12">
        <v>10</v>
      </c>
      <c r="K11" s="12">
        <v>9</v>
      </c>
      <c r="L11" s="12">
        <v>10</v>
      </c>
      <c r="M11" s="12">
        <v>3</v>
      </c>
      <c r="N11" s="12"/>
      <c r="O11" s="7">
        <f t="shared" si="0"/>
        <v>101</v>
      </c>
      <c r="P11" s="17" t="s">
        <v>56</v>
      </c>
      <c r="Q11" s="20">
        <f t="shared" si="1"/>
        <v>31</v>
      </c>
      <c r="S11" s="377" t="s">
        <v>99</v>
      </c>
      <c r="T11" s="378"/>
      <c r="U11" s="224" t="s">
        <v>96</v>
      </c>
      <c r="V11" s="225"/>
    </row>
    <row r="12" spans="1:24" ht="15.75" customHeight="1" x14ac:dyDescent="0.3">
      <c r="A12" s="74">
        <v>7</v>
      </c>
      <c r="B12" s="69">
        <v>46</v>
      </c>
      <c r="C12" s="8">
        <v>12</v>
      </c>
      <c r="D12" s="8">
        <v>9</v>
      </c>
      <c r="E12" s="8">
        <v>6</v>
      </c>
      <c r="F12" s="8">
        <v>9</v>
      </c>
      <c r="G12" s="8">
        <v>9</v>
      </c>
      <c r="H12" s="8">
        <v>15</v>
      </c>
      <c r="I12" s="8">
        <v>9</v>
      </c>
      <c r="J12" s="8">
        <v>9</v>
      </c>
      <c r="K12" s="8">
        <v>9</v>
      </c>
      <c r="L12" s="8">
        <v>9</v>
      </c>
      <c r="M12" s="8">
        <v>3</v>
      </c>
      <c r="N12" s="9"/>
      <c r="O12" s="7">
        <f t="shared" si="0"/>
        <v>99</v>
      </c>
      <c r="P12" s="17" t="s">
        <v>59</v>
      </c>
      <c r="Q12" s="20">
        <f t="shared" si="1"/>
        <v>27</v>
      </c>
    </row>
    <row r="13" spans="1:24" ht="15.75" customHeight="1" x14ac:dyDescent="0.3">
      <c r="A13" s="74">
        <v>8</v>
      </c>
      <c r="B13" s="68">
        <v>62</v>
      </c>
      <c r="C13" s="12">
        <v>12</v>
      </c>
      <c r="D13" s="12">
        <v>9</v>
      </c>
      <c r="E13" s="12">
        <v>6</v>
      </c>
      <c r="F13" s="12">
        <v>9</v>
      </c>
      <c r="G13" s="12">
        <v>9</v>
      </c>
      <c r="H13" s="12">
        <v>15</v>
      </c>
      <c r="I13" s="12">
        <v>9</v>
      </c>
      <c r="J13" s="12">
        <v>9</v>
      </c>
      <c r="K13" s="12">
        <v>9</v>
      </c>
      <c r="L13" s="12">
        <v>9</v>
      </c>
      <c r="M13" s="12">
        <v>3</v>
      </c>
      <c r="N13" s="12"/>
      <c r="O13" s="7">
        <f t="shared" si="0"/>
        <v>99</v>
      </c>
      <c r="P13" s="17" t="s">
        <v>58</v>
      </c>
      <c r="Q13" s="20">
        <f t="shared" si="1"/>
        <v>27</v>
      </c>
    </row>
    <row r="14" spans="1:24" ht="15.75" customHeight="1" x14ac:dyDescent="0.3">
      <c r="A14" s="74">
        <v>9</v>
      </c>
      <c r="B14" s="68">
        <v>76</v>
      </c>
      <c r="C14" s="12">
        <v>12</v>
      </c>
      <c r="D14" s="12">
        <v>12</v>
      </c>
      <c r="E14" s="12">
        <v>6</v>
      </c>
      <c r="F14" s="12">
        <v>6</v>
      </c>
      <c r="G14" s="12">
        <v>12</v>
      </c>
      <c r="H14" s="12">
        <v>12</v>
      </c>
      <c r="I14" s="12">
        <v>9</v>
      </c>
      <c r="J14" s="12">
        <v>9</v>
      </c>
      <c r="K14" s="12">
        <v>9</v>
      </c>
      <c r="L14" s="12">
        <v>9</v>
      </c>
      <c r="M14" s="12">
        <v>3</v>
      </c>
      <c r="N14" s="12"/>
      <c r="O14" s="7">
        <f t="shared" si="0"/>
        <v>99</v>
      </c>
      <c r="P14" s="17" t="s">
        <v>58</v>
      </c>
      <c r="Q14" s="20">
        <f t="shared" si="1"/>
        <v>30</v>
      </c>
    </row>
    <row r="15" spans="1:24" ht="15.75" customHeight="1" x14ac:dyDescent="0.3">
      <c r="A15" s="74">
        <v>10</v>
      </c>
      <c r="B15" s="69" t="s">
        <v>145</v>
      </c>
      <c r="C15" s="8">
        <v>18</v>
      </c>
      <c r="D15" s="8">
        <v>9</v>
      </c>
      <c r="E15" s="8">
        <v>8</v>
      </c>
      <c r="F15" s="8">
        <v>8</v>
      </c>
      <c r="G15" s="8"/>
      <c r="H15" s="8">
        <v>13</v>
      </c>
      <c r="I15" s="8">
        <v>9</v>
      </c>
      <c r="J15" s="8">
        <v>10</v>
      </c>
      <c r="K15" s="8">
        <v>9</v>
      </c>
      <c r="L15" s="8">
        <v>9</v>
      </c>
      <c r="M15" s="8"/>
      <c r="N15" s="9"/>
      <c r="O15" s="7">
        <f t="shared" si="0"/>
        <v>93</v>
      </c>
      <c r="P15" s="17" t="s">
        <v>56</v>
      </c>
      <c r="Q15" s="20">
        <f t="shared" si="1"/>
        <v>35</v>
      </c>
    </row>
    <row r="16" spans="1:24" ht="15.75" customHeight="1" x14ac:dyDescent="0.3">
      <c r="A16" s="74">
        <v>11</v>
      </c>
      <c r="B16" s="68" t="s">
        <v>147</v>
      </c>
      <c r="C16" s="8">
        <v>17</v>
      </c>
      <c r="D16" s="8">
        <v>9</v>
      </c>
      <c r="E16" s="8">
        <v>8</v>
      </c>
      <c r="F16" s="8">
        <v>8</v>
      </c>
      <c r="G16" s="8"/>
      <c r="H16" s="8">
        <v>12</v>
      </c>
      <c r="I16" s="8">
        <v>9</v>
      </c>
      <c r="J16" s="8">
        <v>9</v>
      </c>
      <c r="K16" s="8">
        <v>10</v>
      </c>
      <c r="L16" s="8">
        <v>9</v>
      </c>
      <c r="M16" s="8"/>
      <c r="N16" s="9"/>
      <c r="O16" s="7">
        <f t="shared" si="0"/>
        <v>91</v>
      </c>
      <c r="P16" s="17" t="s">
        <v>56</v>
      </c>
      <c r="Q16" s="20">
        <f t="shared" si="1"/>
        <v>34</v>
      </c>
    </row>
    <row r="17" spans="1:19" ht="15.75" customHeight="1" x14ac:dyDescent="0.3">
      <c r="A17" s="74">
        <v>12</v>
      </c>
      <c r="B17" s="69" t="s">
        <v>146</v>
      </c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9"/>
      <c r="O17" s="7">
        <f t="shared" si="0"/>
        <v>0</v>
      </c>
      <c r="P17" s="17" t="s">
        <v>56</v>
      </c>
      <c r="Q17" s="20">
        <f t="shared" si="1"/>
        <v>0</v>
      </c>
    </row>
    <row r="18" spans="1:19" ht="15.75" customHeight="1" x14ac:dyDescent="0.3">
      <c r="A18" s="74"/>
      <c r="B18" s="6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9"/>
      <c r="O18" s="7" t="str">
        <f t="shared" ref="O18:O45" si="2">IF(B18="","",SUM(C18:M18)-(N18))</f>
        <v/>
      </c>
      <c r="P18" s="32"/>
      <c r="Q18" s="20">
        <f t="shared" ref="Q18:Q39" si="3">SUM(C18:E18)</f>
        <v>0</v>
      </c>
    </row>
    <row r="19" spans="1:19" ht="15.75" customHeight="1" x14ac:dyDescent="0.3">
      <c r="A19" s="74"/>
      <c r="B19" s="68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7" t="str">
        <f t="shared" si="2"/>
        <v/>
      </c>
      <c r="P19" s="32"/>
      <c r="Q19" s="20">
        <f t="shared" si="3"/>
        <v>0</v>
      </c>
    </row>
    <row r="20" spans="1:19" ht="15.75" customHeight="1" x14ac:dyDescent="0.3">
      <c r="A20" s="74"/>
      <c r="B20" s="6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9"/>
      <c r="O20" s="7" t="str">
        <f t="shared" si="2"/>
        <v/>
      </c>
      <c r="P20" s="32"/>
      <c r="Q20" s="20">
        <f t="shared" si="3"/>
        <v>0</v>
      </c>
    </row>
    <row r="21" spans="1:19" ht="15.75" customHeight="1" x14ac:dyDescent="0.3">
      <c r="A21" s="74"/>
      <c r="B21" s="6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9"/>
      <c r="O21" s="7" t="str">
        <f t="shared" si="2"/>
        <v/>
      </c>
      <c r="P21" s="32"/>
      <c r="Q21" s="20">
        <f t="shared" si="3"/>
        <v>0</v>
      </c>
    </row>
    <row r="22" spans="1:19" ht="15.75" customHeight="1" x14ac:dyDescent="0.3">
      <c r="A22" s="74"/>
      <c r="B22" s="68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7" t="str">
        <f t="shared" si="2"/>
        <v/>
      </c>
      <c r="P22" s="32"/>
      <c r="Q22" s="20">
        <f t="shared" si="3"/>
        <v>0</v>
      </c>
    </row>
    <row r="23" spans="1:19" ht="15.75" customHeight="1" x14ac:dyDescent="0.3">
      <c r="A23" s="74"/>
      <c r="B23" s="68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7" t="str">
        <f t="shared" si="2"/>
        <v/>
      </c>
      <c r="P23" s="17"/>
      <c r="Q23" s="20">
        <f t="shared" si="3"/>
        <v>0</v>
      </c>
    </row>
    <row r="24" spans="1:19" ht="15.75" customHeight="1" x14ac:dyDescent="0.3">
      <c r="A24" s="74"/>
      <c r="B24" s="68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7" t="str">
        <f t="shared" si="2"/>
        <v/>
      </c>
      <c r="P24" s="17"/>
      <c r="Q24" s="20">
        <f t="shared" si="3"/>
        <v>0</v>
      </c>
    </row>
    <row r="25" spans="1:19" ht="15.75" customHeight="1" x14ac:dyDescent="0.3">
      <c r="A25" s="74"/>
      <c r="B25" s="6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9"/>
      <c r="O25" s="7" t="str">
        <f t="shared" si="2"/>
        <v/>
      </c>
      <c r="P25" s="17"/>
      <c r="Q25" s="20">
        <f t="shared" si="3"/>
        <v>0</v>
      </c>
    </row>
    <row r="26" spans="1:19" ht="15.75" customHeight="1" x14ac:dyDescent="0.3">
      <c r="A26" s="74"/>
      <c r="B26" s="6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9"/>
      <c r="O26" s="7" t="str">
        <f t="shared" si="2"/>
        <v/>
      </c>
      <c r="P26" s="32"/>
      <c r="Q26" s="20">
        <f t="shared" si="3"/>
        <v>0</v>
      </c>
    </row>
    <row r="27" spans="1:19" ht="15.75" customHeight="1" x14ac:dyDescent="0.3">
      <c r="A27" s="74"/>
      <c r="B27" s="6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9"/>
      <c r="O27" s="7" t="str">
        <f t="shared" si="2"/>
        <v/>
      </c>
      <c r="P27" s="32"/>
      <c r="Q27" s="20">
        <f t="shared" si="3"/>
        <v>0</v>
      </c>
    </row>
    <row r="28" spans="1:19" ht="15.75" customHeight="1" x14ac:dyDescent="0.3">
      <c r="A28" s="74"/>
      <c r="B28" s="68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7" t="str">
        <f t="shared" si="2"/>
        <v/>
      </c>
      <c r="P28" s="32"/>
      <c r="Q28" s="20">
        <f t="shared" si="3"/>
        <v>0</v>
      </c>
    </row>
    <row r="29" spans="1:19" ht="15.75" customHeight="1" x14ac:dyDescent="0.3">
      <c r="A29" s="74"/>
      <c r="B29" s="68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7" t="str">
        <f t="shared" si="2"/>
        <v/>
      </c>
      <c r="P29" s="32"/>
      <c r="Q29" s="20">
        <f t="shared" si="3"/>
        <v>0</v>
      </c>
    </row>
    <row r="30" spans="1:19" ht="15.75" customHeight="1" x14ac:dyDescent="0.3">
      <c r="A30" s="74"/>
      <c r="B30" s="6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9"/>
      <c r="O30" s="7" t="str">
        <f t="shared" si="2"/>
        <v/>
      </c>
      <c r="P30" s="32"/>
      <c r="Q30" s="20">
        <f t="shared" si="3"/>
        <v>0</v>
      </c>
      <c r="R30" s="21"/>
      <c r="S30" s="21"/>
    </row>
    <row r="31" spans="1:19" ht="15.75" customHeight="1" x14ac:dyDescent="0.3">
      <c r="A31" s="74"/>
      <c r="B31" s="6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9"/>
      <c r="O31" s="7" t="str">
        <f t="shared" si="2"/>
        <v/>
      </c>
      <c r="P31" s="32"/>
      <c r="Q31" s="20">
        <f t="shared" si="3"/>
        <v>0</v>
      </c>
    </row>
    <row r="32" spans="1:19" ht="15.75" customHeight="1" x14ac:dyDescent="0.3">
      <c r="A32" s="74"/>
      <c r="B32" s="68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7" t="str">
        <f t="shared" si="2"/>
        <v/>
      </c>
      <c r="P32" s="32"/>
      <c r="Q32" s="20">
        <f t="shared" si="3"/>
        <v>0</v>
      </c>
    </row>
    <row r="33" spans="1:17" ht="15.75" customHeight="1" x14ac:dyDescent="0.3">
      <c r="A33" s="74"/>
      <c r="B33" s="6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9"/>
      <c r="O33" s="7" t="str">
        <f t="shared" si="2"/>
        <v/>
      </c>
      <c r="P33" s="32"/>
      <c r="Q33" s="20">
        <f t="shared" si="3"/>
        <v>0</v>
      </c>
    </row>
    <row r="34" spans="1:17" ht="15.75" customHeight="1" x14ac:dyDescent="0.3">
      <c r="A34" s="74"/>
      <c r="B34" s="68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7" t="str">
        <f t="shared" si="2"/>
        <v/>
      </c>
      <c r="P34" s="32"/>
      <c r="Q34" s="20">
        <f t="shared" si="3"/>
        <v>0</v>
      </c>
    </row>
    <row r="35" spans="1:17" ht="15.75" customHeight="1" x14ac:dyDescent="0.3">
      <c r="A35" s="74"/>
      <c r="B35" s="68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7" t="str">
        <f t="shared" si="2"/>
        <v/>
      </c>
      <c r="P35" s="32"/>
      <c r="Q35" s="20">
        <f t="shared" si="3"/>
        <v>0</v>
      </c>
    </row>
    <row r="36" spans="1:17" ht="15.75" customHeight="1" x14ac:dyDescent="0.3">
      <c r="A36" s="74"/>
      <c r="B36" s="6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9"/>
      <c r="O36" s="7" t="str">
        <f t="shared" si="2"/>
        <v/>
      </c>
      <c r="P36" s="32"/>
      <c r="Q36" s="20">
        <f t="shared" si="3"/>
        <v>0</v>
      </c>
    </row>
    <row r="37" spans="1:17" ht="15.75" customHeight="1" x14ac:dyDescent="0.3">
      <c r="A37" s="74"/>
      <c r="B37" s="68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7" t="str">
        <f t="shared" si="2"/>
        <v/>
      </c>
      <c r="P37" s="32"/>
      <c r="Q37" s="20">
        <f t="shared" si="3"/>
        <v>0</v>
      </c>
    </row>
    <row r="38" spans="1:17" ht="15.75" customHeight="1" x14ac:dyDescent="0.3">
      <c r="A38" s="74"/>
      <c r="B38" s="68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7" t="str">
        <f t="shared" si="2"/>
        <v/>
      </c>
      <c r="P38" s="32"/>
      <c r="Q38" s="20">
        <f t="shared" si="3"/>
        <v>0</v>
      </c>
    </row>
    <row r="39" spans="1:17" ht="15.75" customHeight="1" x14ac:dyDescent="0.3">
      <c r="A39" s="74"/>
      <c r="B39" s="68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7" t="str">
        <f t="shared" si="2"/>
        <v/>
      </c>
      <c r="P39" s="32"/>
      <c r="Q39" s="20">
        <f t="shared" si="3"/>
        <v>0</v>
      </c>
    </row>
    <row r="40" spans="1:17" ht="15.75" customHeight="1" x14ac:dyDescent="0.3">
      <c r="A40" s="10"/>
      <c r="O40" s="7" t="str">
        <f t="shared" si="2"/>
        <v/>
      </c>
    </row>
    <row r="41" spans="1:17" ht="15.75" customHeight="1" x14ac:dyDescent="0.3">
      <c r="A41" s="10"/>
      <c r="O41" s="7" t="str">
        <f t="shared" si="2"/>
        <v/>
      </c>
    </row>
    <row r="42" spans="1:17" ht="15.75" customHeight="1" x14ac:dyDescent="0.3">
      <c r="A42" s="10"/>
      <c r="O42" s="7" t="str">
        <f t="shared" si="2"/>
        <v/>
      </c>
    </row>
    <row r="43" spans="1:17" ht="15.75" customHeight="1" x14ac:dyDescent="0.3">
      <c r="A43" s="10"/>
      <c r="O43" s="7" t="str">
        <f t="shared" si="2"/>
        <v/>
      </c>
    </row>
    <row r="44" spans="1:17" ht="15.75" customHeight="1" x14ac:dyDescent="0.3">
      <c r="A44" s="10"/>
      <c r="O44" s="7" t="str">
        <f t="shared" si="2"/>
        <v/>
      </c>
    </row>
    <row r="45" spans="1:17" ht="15.75" customHeight="1" x14ac:dyDescent="0.3">
      <c r="A45" s="10"/>
      <c r="O45" s="7" t="str">
        <f t="shared" si="2"/>
        <v/>
      </c>
    </row>
  </sheetData>
  <sortState xmlns:xlrd2="http://schemas.microsoft.com/office/spreadsheetml/2017/richdata2" ref="B6:P17">
    <sortCondition descending="1" ref="O6:O17"/>
    <sortCondition descending="1" ref="C6:C17"/>
  </sortState>
  <mergeCells count="22">
    <mergeCell ref="U3:U4"/>
    <mergeCell ref="W3:W4"/>
    <mergeCell ref="B1:C1"/>
    <mergeCell ref="D1:K1"/>
    <mergeCell ref="B2:C2"/>
    <mergeCell ref="D2:F2"/>
    <mergeCell ref="G2:I2"/>
    <mergeCell ref="J2:K2"/>
    <mergeCell ref="S7:T7"/>
    <mergeCell ref="S8:T8"/>
    <mergeCell ref="S9:T9"/>
    <mergeCell ref="S11:T11"/>
    <mergeCell ref="B3:D4"/>
    <mergeCell ref="G3:J4"/>
    <mergeCell ref="K3:L3"/>
    <mergeCell ref="M3:N4"/>
    <mergeCell ref="O3:P3"/>
    <mergeCell ref="E4:F4"/>
    <mergeCell ref="K4:L4"/>
    <mergeCell ref="O4:P4"/>
    <mergeCell ref="Q3:Q4"/>
    <mergeCell ref="S3:S4"/>
  </mergeCells>
  <phoneticPr fontId="60" type="noConversion"/>
  <printOptions gridLines="1"/>
  <pageMargins left="0.32" right="0.31" top="0.6" bottom="0.64" header="0.5" footer="0.5"/>
  <pageSetup paperSize="9" orientation="portrait" horizontalDpi="4294967294" verticalDpi="0" r:id="rId1"/>
  <headerFooter alignWithMargins="0"/>
  <rowBreaks count="1" manualBreakCount="1">
    <brk id="33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35AF72-CD66-4329-8CA1-EE57663C0B10}">
  <dimension ref="A1:Z45"/>
  <sheetViews>
    <sheetView zoomScaleNormal="100" workbookViewId="0">
      <pane ySplit="5" topLeftCell="A6" activePane="bottomLeft" state="frozen"/>
      <selection activeCell="T18" sqref="T18"/>
      <selection pane="bottomLeft" activeCell="T18" sqref="T18"/>
    </sheetView>
  </sheetViews>
  <sheetFormatPr defaultColWidth="9.109375" defaultRowHeight="15.75" customHeight="1" x14ac:dyDescent="0.3"/>
  <cols>
    <col min="1" max="1" width="3.33203125" style="1" customWidth="1"/>
    <col min="2" max="2" width="7.109375" style="6" customWidth="1"/>
    <col min="3" max="13" width="4.33203125" style="10" customWidth="1"/>
    <col min="14" max="14" width="4.88671875" style="10" customWidth="1"/>
    <col min="15" max="15" width="5.44140625" style="1" customWidth="1"/>
    <col min="16" max="16" width="5.44140625" style="4" customWidth="1"/>
    <col min="17" max="17" width="11.109375" style="1" bestFit="1" customWidth="1"/>
    <col min="18" max="18" width="9.109375" style="1"/>
    <col min="19" max="19" width="12.44140625" style="1" customWidth="1"/>
    <col min="20" max="20" width="11.5546875" style="1" customWidth="1"/>
    <col min="21" max="16384" width="9.109375" style="1"/>
  </cols>
  <sheetData>
    <row r="1" spans="1:26" ht="15.75" customHeight="1" x14ac:dyDescent="0.3">
      <c r="B1" s="339" t="s">
        <v>34</v>
      </c>
      <c r="C1" s="340"/>
      <c r="D1" s="341" t="s">
        <v>192</v>
      </c>
      <c r="E1" s="341"/>
      <c r="F1" s="341"/>
      <c r="G1" s="341"/>
      <c r="H1" s="341"/>
      <c r="I1" s="342"/>
      <c r="J1" s="342"/>
      <c r="K1" s="343"/>
      <c r="R1" s="194"/>
      <c r="S1" s="12" t="s">
        <v>33</v>
      </c>
      <c r="T1" s="248" t="s">
        <v>37</v>
      </c>
      <c r="U1" s="12" t="s">
        <v>39</v>
      </c>
      <c r="V1" s="249" t="s">
        <v>190</v>
      </c>
      <c r="W1" s="193"/>
      <c r="Z1" s="10"/>
    </row>
    <row r="2" spans="1:26" ht="15.75" customHeight="1" x14ac:dyDescent="0.3">
      <c r="B2" s="344"/>
      <c r="C2" s="345"/>
      <c r="D2" s="341"/>
      <c r="E2" s="341"/>
      <c r="F2" s="346"/>
      <c r="G2" s="347" t="s">
        <v>46</v>
      </c>
      <c r="H2" s="348"/>
      <c r="I2" s="348"/>
      <c r="J2" s="349" t="s">
        <v>47</v>
      </c>
      <c r="K2" s="345"/>
      <c r="L2" s="58"/>
      <c r="M2" s="51"/>
      <c r="O2" s="10"/>
      <c r="P2" s="42"/>
      <c r="R2" s="194"/>
      <c r="S2" s="12">
        <v>1</v>
      </c>
      <c r="T2" s="248">
        <v>2</v>
      </c>
      <c r="U2" s="12">
        <v>3</v>
      </c>
      <c r="V2" s="249">
        <f>(S2*4)+(T2*2)+U2</f>
        <v>11</v>
      </c>
      <c r="W2" s="193"/>
      <c r="Z2" s="10"/>
    </row>
    <row r="3" spans="1:26" ht="25.5" customHeight="1" x14ac:dyDescent="0.2">
      <c r="B3" s="350" t="s">
        <v>57</v>
      </c>
      <c r="C3" s="351"/>
      <c r="D3" s="352"/>
      <c r="E3" s="52" t="s">
        <v>32</v>
      </c>
      <c r="F3" s="53"/>
      <c r="G3" s="355" t="s">
        <v>65</v>
      </c>
      <c r="H3" s="356"/>
      <c r="I3" s="356"/>
      <c r="J3" s="356"/>
      <c r="K3" s="359" t="s">
        <v>32</v>
      </c>
      <c r="L3" s="360"/>
      <c r="M3" s="361" t="s">
        <v>53</v>
      </c>
      <c r="N3" s="362"/>
      <c r="O3" s="365" t="s">
        <v>32</v>
      </c>
      <c r="P3" s="366"/>
      <c r="Q3" s="375" t="s">
        <v>91</v>
      </c>
      <c r="R3" s="203" t="s">
        <v>32</v>
      </c>
      <c r="S3" s="367" t="s">
        <v>92</v>
      </c>
      <c r="T3" s="204" t="s">
        <v>32</v>
      </c>
      <c r="U3" s="367" t="s">
        <v>93</v>
      </c>
      <c r="V3" s="204" t="s">
        <v>32</v>
      </c>
      <c r="W3" s="367" t="s">
        <v>94</v>
      </c>
      <c r="X3" s="204" t="s">
        <v>32</v>
      </c>
    </row>
    <row r="4" spans="1:26" ht="23.25" customHeight="1" x14ac:dyDescent="0.2">
      <c r="B4" s="353"/>
      <c r="C4" s="354"/>
      <c r="D4" s="354"/>
      <c r="E4" s="369">
        <v>780</v>
      </c>
      <c r="F4" s="370"/>
      <c r="G4" s="357"/>
      <c r="H4" s="358"/>
      <c r="I4" s="358"/>
      <c r="J4" s="358"/>
      <c r="K4" s="371">
        <v>174</v>
      </c>
      <c r="L4" s="372"/>
      <c r="M4" s="363"/>
      <c r="N4" s="364"/>
      <c r="O4" s="373">
        <f>MAX(C6:C39)</f>
        <v>19</v>
      </c>
      <c r="P4" s="374"/>
      <c r="Q4" s="376"/>
      <c r="R4" s="205">
        <v>114</v>
      </c>
      <c r="S4" s="368"/>
      <c r="T4" s="206">
        <f>SUM(O6:O9)</f>
        <v>413</v>
      </c>
      <c r="U4" s="368"/>
      <c r="V4" s="206">
        <v>384</v>
      </c>
      <c r="W4" s="368"/>
      <c r="X4" s="206">
        <v>309</v>
      </c>
    </row>
    <row r="5" spans="1:26" s="14" customFormat="1" ht="25.5" customHeight="1" x14ac:dyDescent="0.2">
      <c r="A5" s="64"/>
      <c r="B5" s="65" t="s">
        <v>0</v>
      </c>
      <c r="C5" s="13" t="s">
        <v>2</v>
      </c>
      <c r="D5" s="13" t="s">
        <v>3</v>
      </c>
      <c r="E5" s="13" t="s">
        <v>4</v>
      </c>
      <c r="F5" s="13" t="s">
        <v>20</v>
      </c>
      <c r="G5" s="13" t="s">
        <v>5</v>
      </c>
      <c r="H5" s="13" t="s">
        <v>6</v>
      </c>
      <c r="I5" s="13" t="s">
        <v>7</v>
      </c>
      <c r="J5" s="13" t="s">
        <v>8</v>
      </c>
      <c r="K5" s="13" t="s">
        <v>19</v>
      </c>
      <c r="L5" s="13" t="s">
        <v>24</v>
      </c>
      <c r="M5" s="54" t="s">
        <v>17</v>
      </c>
      <c r="N5" s="55" t="s">
        <v>9</v>
      </c>
      <c r="O5" s="56" t="s">
        <v>31</v>
      </c>
      <c r="P5" s="57" t="s">
        <v>30</v>
      </c>
      <c r="Q5" s="19" t="s">
        <v>28</v>
      </c>
      <c r="R5" s="82"/>
      <c r="S5" s="42"/>
      <c r="T5" s="81"/>
      <c r="U5" s="42"/>
    </row>
    <row r="6" spans="1:26" ht="15.75" customHeight="1" x14ac:dyDescent="0.3">
      <c r="A6" s="74">
        <v>1</v>
      </c>
      <c r="B6" s="66" t="s">
        <v>198</v>
      </c>
      <c r="C6" s="8">
        <v>19</v>
      </c>
      <c r="D6" s="8">
        <v>9</v>
      </c>
      <c r="E6" s="8">
        <v>7</v>
      </c>
      <c r="F6" s="8">
        <v>8</v>
      </c>
      <c r="G6" s="8">
        <v>11</v>
      </c>
      <c r="H6" s="8">
        <v>11</v>
      </c>
      <c r="I6" s="8">
        <v>8</v>
      </c>
      <c r="J6" s="8">
        <v>9</v>
      </c>
      <c r="K6" s="8">
        <v>9</v>
      </c>
      <c r="L6" s="8">
        <v>12</v>
      </c>
      <c r="M6" s="8">
        <v>3</v>
      </c>
      <c r="N6" s="9"/>
      <c r="O6" s="7">
        <f t="shared" ref="O6:O16" si="0">IF(B6="","",SUM(C6:M6)-(N6))</f>
        <v>106</v>
      </c>
      <c r="P6" s="32" t="s">
        <v>56</v>
      </c>
      <c r="Q6" s="20">
        <f>SUM(C6:E6)</f>
        <v>35</v>
      </c>
    </row>
    <row r="7" spans="1:26" ht="15.75" customHeight="1" x14ac:dyDescent="0.3">
      <c r="A7" s="74">
        <v>2</v>
      </c>
      <c r="B7" s="68">
        <v>6</v>
      </c>
      <c r="C7" s="12">
        <v>18</v>
      </c>
      <c r="D7" s="12">
        <v>11</v>
      </c>
      <c r="E7" s="12">
        <v>8</v>
      </c>
      <c r="F7" s="12">
        <v>6</v>
      </c>
      <c r="G7" s="12">
        <v>11</v>
      </c>
      <c r="H7" s="12">
        <v>10</v>
      </c>
      <c r="I7" s="12">
        <v>9</v>
      </c>
      <c r="J7" s="12">
        <v>9</v>
      </c>
      <c r="K7" s="12">
        <v>9</v>
      </c>
      <c r="L7" s="12">
        <v>10</v>
      </c>
      <c r="M7" s="12">
        <v>3</v>
      </c>
      <c r="N7" s="12"/>
      <c r="O7" s="7">
        <f t="shared" si="0"/>
        <v>104</v>
      </c>
      <c r="P7" s="32" t="s">
        <v>215</v>
      </c>
      <c r="Q7" s="20">
        <f>SUM(C7:E7)</f>
        <v>37</v>
      </c>
      <c r="S7" s="377" t="s">
        <v>95</v>
      </c>
      <c r="T7" s="378"/>
      <c r="U7" s="224" t="s">
        <v>96</v>
      </c>
      <c r="V7" s="225"/>
    </row>
    <row r="8" spans="1:26" ht="15.75" customHeight="1" x14ac:dyDescent="0.3">
      <c r="A8" s="74">
        <v>3</v>
      </c>
      <c r="B8" s="68" t="s">
        <v>197</v>
      </c>
      <c r="C8" s="12">
        <v>18</v>
      </c>
      <c r="D8" s="12">
        <v>9</v>
      </c>
      <c r="E8" s="12">
        <v>7</v>
      </c>
      <c r="F8" s="12">
        <v>7</v>
      </c>
      <c r="G8" s="12">
        <v>9</v>
      </c>
      <c r="H8" s="12">
        <v>11</v>
      </c>
      <c r="I8" s="12">
        <v>8</v>
      </c>
      <c r="J8" s="12">
        <v>9</v>
      </c>
      <c r="K8" s="12">
        <v>9</v>
      </c>
      <c r="L8" s="12">
        <v>12</v>
      </c>
      <c r="M8" s="12">
        <v>3</v>
      </c>
      <c r="N8" s="12"/>
      <c r="O8" s="7">
        <f t="shared" si="0"/>
        <v>102</v>
      </c>
      <c r="P8" s="32" t="s">
        <v>56</v>
      </c>
      <c r="Q8" s="20">
        <f>SUM(C8:E8)</f>
        <v>34</v>
      </c>
      <c r="S8" s="377" t="s">
        <v>97</v>
      </c>
      <c r="T8" s="378"/>
      <c r="U8" s="224" t="s">
        <v>96</v>
      </c>
      <c r="V8" s="229"/>
    </row>
    <row r="9" spans="1:26" ht="15.75" customHeight="1" x14ac:dyDescent="0.3">
      <c r="A9" s="74">
        <v>4</v>
      </c>
      <c r="B9" s="66" t="s">
        <v>199</v>
      </c>
      <c r="C9" s="8">
        <v>18</v>
      </c>
      <c r="D9" s="8">
        <v>9</v>
      </c>
      <c r="E9" s="8">
        <v>6</v>
      </c>
      <c r="F9" s="8">
        <v>7</v>
      </c>
      <c r="G9" s="8">
        <v>10</v>
      </c>
      <c r="H9" s="8">
        <v>11</v>
      </c>
      <c r="I9" s="8">
        <v>8</v>
      </c>
      <c r="J9" s="8">
        <v>8</v>
      </c>
      <c r="K9" s="8">
        <v>10</v>
      </c>
      <c r="L9" s="8">
        <v>11</v>
      </c>
      <c r="M9" s="8">
        <v>3</v>
      </c>
      <c r="N9" s="9"/>
      <c r="O9" s="7">
        <f t="shared" si="0"/>
        <v>101</v>
      </c>
      <c r="P9" s="32" t="s">
        <v>56</v>
      </c>
      <c r="Q9" s="20">
        <f>SUM(C9:E9)</f>
        <v>33</v>
      </c>
      <c r="S9" s="377" t="s">
        <v>98</v>
      </c>
      <c r="T9" s="378"/>
      <c r="U9" s="224" t="s">
        <v>96</v>
      </c>
      <c r="V9" s="229"/>
    </row>
    <row r="10" spans="1:26" ht="15.75" customHeight="1" x14ac:dyDescent="0.3">
      <c r="A10" s="74">
        <v>5</v>
      </c>
      <c r="B10" s="68">
        <v>89</v>
      </c>
      <c r="C10" s="8">
        <v>17</v>
      </c>
      <c r="D10" s="8">
        <v>11</v>
      </c>
      <c r="E10" s="8">
        <v>7</v>
      </c>
      <c r="F10" s="8">
        <v>7</v>
      </c>
      <c r="G10" s="8">
        <v>10</v>
      </c>
      <c r="H10" s="8">
        <v>11</v>
      </c>
      <c r="I10" s="8">
        <v>9</v>
      </c>
      <c r="J10" s="8">
        <v>8</v>
      </c>
      <c r="K10" s="8">
        <v>9</v>
      </c>
      <c r="L10" s="8">
        <v>9</v>
      </c>
      <c r="M10" s="8">
        <v>3</v>
      </c>
      <c r="N10" s="9"/>
      <c r="O10" s="7">
        <f t="shared" si="0"/>
        <v>101</v>
      </c>
      <c r="P10" s="32" t="s">
        <v>215</v>
      </c>
      <c r="Q10" s="20">
        <f t="shared" ref="Q10:Q45" si="1">SUM(C10:E10)</f>
        <v>35</v>
      </c>
      <c r="S10" s="219"/>
      <c r="T10" s="219"/>
      <c r="U10" s="219"/>
      <c r="V10" s="232"/>
    </row>
    <row r="11" spans="1:26" ht="15.75" customHeight="1" x14ac:dyDescent="0.3">
      <c r="A11" s="74">
        <v>6</v>
      </c>
      <c r="B11" s="66">
        <v>63</v>
      </c>
      <c r="C11" s="8">
        <v>18</v>
      </c>
      <c r="D11" s="8"/>
      <c r="E11" s="8">
        <v>8</v>
      </c>
      <c r="F11" s="8">
        <v>7</v>
      </c>
      <c r="G11" s="8">
        <v>11</v>
      </c>
      <c r="H11" s="8">
        <v>11</v>
      </c>
      <c r="I11" s="8">
        <v>9</v>
      </c>
      <c r="J11" s="8">
        <v>10</v>
      </c>
      <c r="K11" s="8">
        <v>9</v>
      </c>
      <c r="L11" s="8">
        <v>9</v>
      </c>
      <c r="M11" s="8"/>
      <c r="N11" s="9"/>
      <c r="O11" s="7">
        <f t="shared" si="0"/>
        <v>92</v>
      </c>
      <c r="P11" s="32" t="s">
        <v>214</v>
      </c>
      <c r="Q11" s="20">
        <f t="shared" si="1"/>
        <v>26</v>
      </c>
      <c r="S11" s="377" t="s">
        <v>99</v>
      </c>
      <c r="T11" s="378"/>
      <c r="U11" s="224" t="s">
        <v>96</v>
      </c>
      <c r="V11" s="225"/>
    </row>
    <row r="12" spans="1:26" ht="15.75" customHeight="1" x14ac:dyDescent="0.3">
      <c r="A12" s="74">
        <v>7</v>
      </c>
      <c r="B12" s="66">
        <v>150</v>
      </c>
      <c r="C12" s="8"/>
      <c r="D12" s="8">
        <v>9</v>
      </c>
      <c r="E12" s="8"/>
      <c r="F12" s="8">
        <v>9</v>
      </c>
      <c r="G12" s="8">
        <v>12</v>
      </c>
      <c r="H12" s="8">
        <v>12</v>
      </c>
      <c r="I12" s="8">
        <v>15</v>
      </c>
      <c r="J12" s="8">
        <v>9</v>
      </c>
      <c r="K12" s="8">
        <v>9</v>
      </c>
      <c r="L12" s="8">
        <v>12</v>
      </c>
      <c r="M12" s="8"/>
      <c r="N12" s="9"/>
      <c r="O12" s="7">
        <f t="shared" si="0"/>
        <v>87</v>
      </c>
      <c r="P12" s="32" t="s">
        <v>187</v>
      </c>
      <c r="Q12" s="20">
        <f t="shared" si="1"/>
        <v>9</v>
      </c>
    </row>
    <row r="13" spans="1:26" ht="15.75" customHeight="1" x14ac:dyDescent="0.3">
      <c r="A13" s="74">
        <v>8</v>
      </c>
      <c r="B13" s="66">
        <v>210</v>
      </c>
      <c r="C13" s="8">
        <v>17</v>
      </c>
      <c r="D13" s="8"/>
      <c r="E13" s="8">
        <v>7</v>
      </c>
      <c r="F13" s="8">
        <v>6</v>
      </c>
      <c r="G13" s="8">
        <v>11</v>
      </c>
      <c r="H13" s="8">
        <v>11</v>
      </c>
      <c r="I13" s="8">
        <v>10</v>
      </c>
      <c r="J13" s="8">
        <v>9</v>
      </c>
      <c r="K13" s="8">
        <v>9</v>
      </c>
      <c r="L13" s="8">
        <v>7</v>
      </c>
      <c r="M13" s="8"/>
      <c r="N13" s="9"/>
      <c r="O13" s="7">
        <f t="shared" si="0"/>
        <v>87</v>
      </c>
      <c r="P13" s="32" t="s">
        <v>214</v>
      </c>
      <c r="Q13" s="20">
        <f t="shared" si="1"/>
        <v>24</v>
      </c>
    </row>
    <row r="14" spans="1:26" ht="15.75" customHeight="1" x14ac:dyDescent="0.3">
      <c r="A14" s="74">
        <v>9</v>
      </c>
      <c r="B14" s="66">
        <v>199</v>
      </c>
      <c r="C14" s="8"/>
      <c r="D14" s="8">
        <v>9</v>
      </c>
      <c r="E14" s="8"/>
      <c r="F14" s="8">
        <v>12</v>
      </c>
      <c r="G14" s="8">
        <v>12</v>
      </c>
      <c r="H14" s="8">
        <v>12</v>
      </c>
      <c r="I14" s="8">
        <v>9</v>
      </c>
      <c r="J14" s="8">
        <v>12</v>
      </c>
      <c r="K14" s="8">
        <v>9</v>
      </c>
      <c r="L14" s="8">
        <v>9</v>
      </c>
      <c r="M14" s="8"/>
      <c r="N14" s="9"/>
      <c r="O14" s="7">
        <f t="shared" si="0"/>
        <v>84</v>
      </c>
      <c r="P14" s="32" t="s">
        <v>187</v>
      </c>
      <c r="Q14" s="20">
        <f t="shared" si="1"/>
        <v>9</v>
      </c>
    </row>
    <row r="15" spans="1:26" ht="15.75" customHeight="1" x14ac:dyDescent="0.3">
      <c r="A15" s="74">
        <v>10</v>
      </c>
      <c r="B15" s="66">
        <v>203</v>
      </c>
      <c r="C15" s="8"/>
      <c r="D15" s="8"/>
      <c r="E15" s="8"/>
      <c r="F15" s="8">
        <v>9</v>
      </c>
      <c r="G15" s="8">
        <v>9</v>
      </c>
      <c r="H15" s="8">
        <v>12</v>
      </c>
      <c r="I15" s="8">
        <v>15</v>
      </c>
      <c r="J15" s="8">
        <v>12</v>
      </c>
      <c r="K15" s="8">
        <v>9</v>
      </c>
      <c r="L15" s="8">
        <v>9</v>
      </c>
      <c r="M15" s="8"/>
      <c r="N15" s="9"/>
      <c r="O15" s="7">
        <f t="shared" si="0"/>
        <v>75</v>
      </c>
      <c r="P15" s="32" t="s">
        <v>187</v>
      </c>
      <c r="Q15" s="20">
        <f t="shared" si="1"/>
        <v>0</v>
      </c>
    </row>
    <row r="16" spans="1:26" ht="15.75" customHeight="1" x14ac:dyDescent="0.3">
      <c r="A16" s="74">
        <v>11</v>
      </c>
      <c r="B16" s="66">
        <v>219</v>
      </c>
      <c r="C16" s="8"/>
      <c r="D16" s="8"/>
      <c r="E16" s="8"/>
      <c r="F16" s="8">
        <v>9</v>
      </c>
      <c r="G16" s="8">
        <v>9</v>
      </c>
      <c r="H16" s="8">
        <v>9</v>
      </c>
      <c r="I16" s="8">
        <v>12</v>
      </c>
      <c r="J16" s="8">
        <v>9</v>
      </c>
      <c r="K16" s="8">
        <v>12</v>
      </c>
      <c r="L16" s="8">
        <v>9</v>
      </c>
      <c r="M16" s="8"/>
      <c r="N16" s="9"/>
      <c r="O16" s="7">
        <f t="shared" si="0"/>
        <v>69</v>
      </c>
      <c r="P16" s="32" t="s">
        <v>187</v>
      </c>
      <c r="Q16" s="20">
        <f t="shared" si="1"/>
        <v>0</v>
      </c>
    </row>
    <row r="17" spans="1:23" ht="15.75" customHeight="1" x14ac:dyDescent="0.3">
      <c r="A17" s="74"/>
      <c r="B17" s="6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9"/>
      <c r="O17" s="7" t="str">
        <f t="shared" ref="O17:O45" si="2">IF(B17="","",SUM(C17:M17)-(N17))</f>
        <v/>
      </c>
      <c r="P17" s="32"/>
      <c r="Q17" s="20">
        <f t="shared" si="1"/>
        <v>0</v>
      </c>
      <c r="W17" s="5"/>
    </row>
    <row r="18" spans="1:23" ht="15.75" customHeight="1" x14ac:dyDescent="0.3">
      <c r="A18" s="74"/>
      <c r="B18" s="68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7" t="str">
        <f t="shared" si="2"/>
        <v/>
      </c>
      <c r="P18" s="32"/>
      <c r="Q18" s="20">
        <f t="shared" si="1"/>
        <v>0</v>
      </c>
    </row>
    <row r="19" spans="1:23" ht="15.75" customHeight="1" x14ac:dyDescent="0.3">
      <c r="A19" s="74"/>
      <c r="B19" s="68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7" t="str">
        <f t="shared" si="2"/>
        <v/>
      </c>
      <c r="P19" s="32"/>
      <c r="Q19" s="20">
        <f t="shared" si="1"/>
        <v>0</v>
      </c>
    </row>
    <row r="20" spans="1:23" ht="15.75" customHeight="1" x14ac:dyDescent="0.3">
      <c r="A20" s="74"/>
      <c r="B20" s="68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7" t="str">
        <f t="shared" si="2"/>
        <v/>
      </c>
      <c r="P20" s="32"/>
      <c r="Q20" s="20">
        <f t="shared" si="1"/>
        <v>0</v>
      </c>
    </row>
    <row r="21" spans="1:23" ht="15.75" customHeight="1" x14ac:dyDescent="0.3">
      <c r="A21" s="74"/>
      <c r="B21" s="68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7" t="str">
        <f t="shared" si="2"/>
        <v/>
      </c>
      <c r="P21" s="32"/>
      <c r="Q21" s="20">
        <f t="shared" si="1"/>
        <v>0</v>
      </c>
    </row>
    <row r="22" spans="1:23" ht="15.75" customHeight="1" x14ac:dyDescent="0.3">
      <c r="A22" s="74"/>
      <c r="B22" s="6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9"/>
      <c r="O22" s="7" t="str">
        <f t="shared" si="2"/>
        <v/>
      </c>
      <c r="P22" s="32"/>
      <c r="Q22" s="20">
        <f t="shared" si="1"/>
        <v>0</v>
      </c>
    </row>
    <row r="23" spans="1:23" ht="15.75" customHeight="1" x14ac:dyDescent="0.3">
      <c r="A23" s="74"/>
      <c r="B23" s="6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9"/>
      <c r="O23" s="7" t="str">
        <f t="shared" si="2"/>
        <v/>
      </c>
      <c r="P23" s="17"/>
      <c r="Q23" s="20">
        <f t="shared" si="1"/>
        <v>0</v>
      </c>
    </row>
    <row r="24" spans="1:23" ht="15.75" customHeight="1" x14ac:dyDescent="0.3">
      <c r="A24" s="74"/>
      <c r="B24" s="6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9"/>
      <c r="O24" s="7" t="str">
        <f t="shared" si="2"/>
        <v/>
      </c>
      <c r="P24" s="32"/>
      <c r="Q24" s="20">
        <f t="shared" si="1"/>
        <v>0</v>
      </c>
    </row>
    <row r="25" spans="1:23" ht="15.75" customHeight="1" x14ac:dyDescent="0.3">
      <c r="A25" s="74"/>
      <c r="B25" s="68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7" t="str">
        <f t="shared" si="2"/>
        <v/>
      </c>
      <c r="P25" s="32"/>
      <c r="Q25" s="20">
        <f t="shared" si="1"/>
        <v>0</v>
      </c>
    </row>
    <row r="26" spans="1:23" ht="15.75" customHeight="1" x14ac:dyDescent="0.3">
      <c r="A26" s="74"/>
      <c r="B26" s="6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9"/>
      <c r="O26" s="7" t="str">
        <f t="shared" si="2"/>
        <v/>
      </c>
      <c r="P26" s="32"/>
      <c r="Q26" s="20">
        <f t="shared" si="1"/>
        <v>0</v>
      </c>
    </row>
    <row r="27" spans="1:23" ht="15.75" customHeight="1" x14ac:dyDescent="0.3">
      <c r="A27" s="74"/>
      <c r="B27" s="6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9"/>
      <c r="O27" s="7" t="str">
        <f t="shared" si="2"/>
        <v/>
      </c>
      <c r="P27" s="32"/>
      <c r="Q27" s="20">
        <f t="shared" si="1"/>
        <v>0</v>
      </c>
    </row>
    <row r="28" spans="1:23" ht="15.75" customHeight="1" x14ac:dyDescent="0.3">
      <c r="A28" s="74"/>
      <c r="B28" s="68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7" t="str">
        <f t="shared" si="2"/>
        <v/>
      </c>
      <c r="P28" s="32"/>
      <c r="Q28" s="20">
        <f t="shared" si="1"/>
        <v>0</v>
      </c>
    </row>
    <row r="29" spans="1:23" ht="15.75" customHeight="1" x14ac:dyDescent="0.3">
      <c r="A29" s="74"/>
      <c r="B29" s="68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7" t="str">
        <f t="shared" si="2"/>
        <v/>
      </c>
      <c r="P29" s="17"/>
      <c r="Q29" s="20">
        <f t="shared" si="1"/>
        <v>0</v>
      </c>
    </row>
    <row r="30" spans="1:23" ht="15.75" customHeight="1" x14ac:dyDescent="0.3">
      <c r="A30" s="74"/>
      <c r="B30" s="68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7" t="str">
        <f t="shared" si="2"/>
        <v/>
      </c>
      <c r="P30" s="17"/>
      <c r="Q30" s="20">
        <f t="shared" si="1"/>
        <v>0</v>
      </c>
    </row>
    <row r="31" spans="1:23" ht="15.75" customHeight="1" x14ac:dyDescent="0.3">
      <c r="A31" s="74"/>
      <c r="B31" s="6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9"/>
      <c r="O31" s="7" t="str">
        <f t="shared" si="2"/>
        <v/>
      </c>
      <c r="P31" s="17"/>
      <c r="Q31" s="20">
        <f t="shared" si="1"/>
        <v>0</v>
      </c>
    </row>
    <row r="32" spans="1:23" ht="15.75" customHeight="1" x14ac:dyDescent="0.3">
      <c r="A32" s="74"/>
      <c r="B32" s="6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9"/>
      <c r="O32" s="7" t="str">
        <f t="shared" si="2"/>
        <v/>
      </c>
      <c r="P32" s="32"/>
      <c r="Q32" s="20">
        <f t="shared" si="1"/>
        <v>0</v>
      </c>
    </row>
    <row r="33" spans="1:19" ht="15.75" customHeight="1" x14ac:dyDescent="0.3">
      <c r="A33" s="74"/>
      <c r="B33" s="6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9"/>
      <c r="O33" s="7" t="str">
        <f t="shared" si="2"/>
        <v/>
      </c>
      <c r="P33" s="32"/>
      <c r="Q33" s="20">
        <f t="shared" si="1"/>
        <v>0</v>
      </c>
    </row>
    <row r="34" spans="1:19" ht="15.75" customHeight="1" x14ac:dyDescent="0.3">
      <c r="A34" s="74"/>
      <c r="B34" s="68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7" t="str">
        <f t="shared" si="2"/>
        <v/>
      </c>
      <c r="P34" s="32"/>
      <c r="Q34" s="20">
        <f t="shared" si="1"/>
        <v>0</v>
      </c>
    </row>
    <row r="35" spans="1:19" ht="15.75" customHeight="1" x14ac:dyDescent="0.3">
      <c r="A35" s="74"/>
      <c r="B35" s="68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7" t="str">
        <f t="shared" si="2"/>
        <v/>
      </c>
      <c r="P35" s="32"/>
      <c r="Q35" s="20">
        <f t="shared" si="1"/>
        <v>0</v>
      </c>
    </row>
    <row r="36" spans="1:19" ht="15.75" customHeight="1" x14ac:dyDescent="0.3">
      <c r="A36" s="74"/>
      <c r="B36" s="6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9"/>
      <c r="O36" s="7" t="str">
        <f t="shared" si="2"/>
        <v/>
      </c>
      <c r="P36" s="32"/>
      <c r="Q36" s="20">
        <f t="shared" si="1"/>
        <v>0</v>
      </c>
      <c r="R36" s="21"/>
      <c r="S36" s="21"/>
    </row>
    <row r="37" spans="1:19" ht="15.75" customHeight="1" x14ac:dyDescent="0.3">
      <c r="A37" s="74"/>
      <c r="B37" s="6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9"/>
      <c r="O37" s="7" t="str">
        <f t="shared" si="2"/>
        <v/>
      </c>
      <c r="P37" s="32"/>
      <c r="Q37" s="20">
        <f t="shared" si="1"/>
        <v>0</v>
      </c>
    </row>
    <row r="38" spans="1:19" ht="15.75" customHeight="1" x14ac:dyDescent="0.3">
      <c r="A38" s="74"/>
      <c r="B38" s="68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7" t="str">
        <f t="shared" si="2"/>
        <v/>
      </c>
      <c r="P38" s="32"/>
      <c r="Q38" s="20">
        <f t="shared" si="1"/>
        <v>0</v>
      </c>
    </row>
    <row r="39" spans="1:19" ht="15.75" customHeight="1" x14ac:dyDescent="0.3">
      <c r="A39" s="74"/>
      <c r="B39" s="6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9"/>
      <c r="O39" s="7" t="str">
        <f t="shared" si="2"/>
        <v/>
      </c>
      <c r="P39" s="32"/>
      <c r="Q39" s="20">
        <f t="shared" si="1"/>
        <v>0</v>
      </c>
    </row>
    <row r="40" spans="1:19" ht="15.75" customHeight="1" x14ac:dyDescent="0.3">
      <c r="A40" s="74"/>
      <c r="B40" s="68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7" t="str">
        <f t="shared" si="2"/>
        <v/>
      </c>
      <c r="P40" s="32"/>
      <c r="Q40" s="20">
        <f t="shared" si="1"/>
        <v>0</v>
      </c>
    </row>
    <row r="41" spans="1:19" ht="15.75" customHeight="1" x14ac:dyDescent="0.3">
      <c r="A41" s="74"/>
      <c r="B41" s="68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7" t="str">
        <f t="shared" si="2"/>
        <v/>
      </c>
      <c r="P41" s="32"/>
      <c r="Q41" s="20">
        <f t="shared" si="1"/>
        <v>0</v>
      </c>
    </row>
    <row r="42" spans="1:19" ht="15.75" customHeight="1" x14ac:dyDescent="0.3">
      <c r="A42" s="74"/>
      <c r="B42" s="6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9"/>
      <c r="O42" s="7" t="str">
        <f t="shared" si="2"/>
        <v/>
      </c>
      <c r="P42" s="32"/>
      <c r="Q42" s="20">
        <f t="shared" si="1"/>
        <v>0</v>
      </c>
    </row>
    <row r="43" spans="1:19" ht="15.75" customHeight="1" x14ac:dyDescent="0.3">
      <c r="A43" s="74"/>
      <c r="B43" s="68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7" t="str">
        <f t="shared" si="2"/>
        <v/>
      </c>
      <c r="P43" s="32"/>
      <c r="Q43" s="20">
        <f t="shared" si="1"/>
        <v>0</v>
      </c>
    </row>
    <row r="44" spans="1:19" ht="15.75" customHeight="1" x14ac:dyDescent="0.3">
      <c r="A44" s="74">
        <v>22</v>
      </c>
      <c r="B44" s="68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7" t="str">
        <f t="shared" si="2"/>
        <v/>
      </c>
      <c r="P44" s="32"/>
      <c r="Q44" s="20">
        <f t="shared" si="1"/>
        <v>0</v>
      </c>
    </row>
    <row r="45" spans="1:19" ht="15.75" customHeight="1" x14ac:dyDescent="0.3">
      <c r="A45" s="74">
        <v>20</v>
      </c>
      <c r="B45" s="68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7" t="str">
        <f t="shared" si="2"/>
        <v/>
      </c>
      <c r="P45" s="32"/>
      <c r="Q45" s="20">
        <f t="shared" si="1"/>
        <v>0</v>
      </c>
    </row>
  </sheetData>
  <sortState xmlns:xlrd2="http://schemas.microsoft.com/office/spreadsheetml/2017/richdata2" ref="B6:P16">
    <sortCondition descending="1" ref="O6:O16"/>
  </sortState>
  <mergeCells count="22">
    <mergeCell ref="B1:C1"/>
    <mergeCell ref="D1:K1"/>
    <mergeCell ref="B2:C2"/>
    <mergeCell ref="D2:F2"/>
    <mergeCell ref="G2:I2"/>
    <mergeCell ref="J2:K2"/>
    <mergeCell ref="B3:D4"/>
    <mergeCell ref="G3:J4"/>
    <mergeCell ref="K3:L3"/>
    <mergeCell ref="M3:N4"/>
    <mergeCell ref="O3:P3"/>
    <mergeCell ref="U3:U4"/>
    <mergeCell ref="W3:W4"/>
    <mergeCell ref="E4:F4"/>
    <mergeCell ref="K4:L4"/>
    <mergeCell ref="O4:P4"/>
    <mergeCell ref="Q3:Q4"/>
    <mergeCell ref="S7:T7"/>
    <mergeCell ref="S8:T8"/>
    <mergeCell ref="S9:T9"/>
    <mergeCell ref="S11:T11"/>
    <mergeCell ref="S3:S4"/>
  </mergeCells>
  <phoneticPr fontId="61" type="noConversion"/>
  <printOptions gridLines="1"/>
  <pageMargins left="0.32" right="0.31" top="0.6" bottom="0.64" header="0.5" footer="0.5"/>
  <pageSetup paperSize="9" orientation="portrait" horizontalDpi="4294967294" verticalDpi="0" r:id="rId1"/>
  <headerFooter alignWithMargins="0"/>
  <rowBreaks count="1" manualBreakCount="1">
    <brk id="39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Foglio15"/>
  <dimension ref="A1:Z45"/>
  <sheetViews>
    <sheetView zoomScaleNormal="100" workbookViewId="0">
      <pane ySplit="5" topLeftCell="A6" activePane="bottomLeft" state="frozen"/>
      <selection activeCell="T18" sqref="T18"/>
      <selection pane="bottomLeft" activeCell="R5" sqref="R5"/>
    </sheetView>
  </sheetViews>
  <sheetFormatPr defaultColWidth="9.109375" defaultRowHeight="15.75" customHeight="1" x14ac:dyDescent="0.3"/>
  <cols>
    <col min="1" max="1" width="3.33203125" style="1" customWidth="1"/>
    <col min="2" max="2" width="7.109375" style="6" customWidth="1"/>
    <col min="3" max="13" width="4.33203125" style="10" customWidth="1"/>
    <col min="14" max="14" width="4.88671875" style="10" customWidth="1"/>
    <col min="15" max="15" width="5.44140625" style="1" customWidth="1"/>
    <col min="16" max="16" width="5.44140625" style="4" customWidth="1"/>
    <col min="17" max="17" width="11.109375" style="1" bestFit="1" customWidth="1"/>
    <col min="18" max="18" width="9.109375" style="1"/>
    <col min="19" max="19" width="12.44140625" style="1" customWidth="1"/>
    <col min="20" max="20" width="11.5546875" style="1" customWidth="1"/>
    <col min="21" max="16384" width="9.109375" style="1"/>
  </cols>
  <sheetData>
    <row r="1" spans="1:26" ht="15.75" customHeight="1" x14ac:dyDescent="0.3">
      <c r="B1" s="339" t="s">
        <v>34</v>
      </c>
      <c r="C1" s="340"/>
      <c r="D1" s="341" t="s">
        <v>76</v>
      </c>
      <c r="E1" s="341"/>
      <c r="F1" s="341"/>
      <c r="G1" s="341"/>
      <c r="H1" s="341"/>
      <c r="I1" s="342"/>
      <c r="J1" s="342"/>
      <c r="K1" s="343"/>
      <c r="R1" s="194"/>
      <c r="S1" s="12" t="s">
        <v>33</v>
      </c>
      <c r="T1" s="248" t="s">
        <v>37</v>
      </c>
      <c r="U1" s="12" t="s">
        <v>39</v>
      </c>
      <c r="V1" s="249" t="s">
        <v>190</v>
      </c>
      <c r="W1" s="193"/>
      <c r="Z1" s="10"/>
    </row>
    <row r="2" spans="1:26" ht="15.75" customHeight="1" x14ac:dyDescent="0.3">
      <c r="B2" s="344"/>
      <c r="C2" s="345"/>
      <c r="D2" s="341" t="s">
        <v>77</v>
      </c>
      <c r="E2" s="341"/>
      <c r="F2" s="346"/>
      <c r="G2" s="347" t="s">
        <v>46</v>
      </c>
      <c r="H2" s="348"/>
      <c r="I2" s="348"/>
      <c r="J2" s="349" t="s">
        <v>47</v>
      </c>
      <c r="K2" s="345"/>
      <c r="L2" s="58"/>
      <c r="M2" s="51"/>
      <c r="O2" s="10"/>
      <c r="P2" s="42"/>
      <c r="R2" s="194"/>
      <c r="S2" s="12">
        <v>1</v>
      </c>
      <c r="T2" s="248">
        <v>2</v>
      </c>
      <c r="U2" s="12">
        <v>4</v>
      </c>
      <c r="V2" s="249">
        <f>(S2*4)+(T2*2)+U2</f>
        <v>12</v>
      </c>
      <c r="W2" s="193"/>
      <c r="Z2" s="10"/>
    </row>
    <row r="3" spans="1:26" ht="25.5" customHeight="1" x14ac:dyDescent="0.2">
      <c r="B3" s="350" t="s">
        <v>57</v>
      </c>
      <c r="C3" s="351"/>
      <c r="D3" s="352"/>
      <c r="E3" s="52" t="s">
        <v>32</v>
      </c>
      <c r="F3" s="53"/>
      <c r="G3" s="355" t="s">
        <v>65</v>
      </c>
      <c r="H3" s="356"/>
      <c r="I3" s="356"/>
      <c r="J3" s="356"/>
      <c r="K3" s="359" t="s">
        <v>32</v>
      </c>
      <c r="L3" s="360"/>
      <c r="M3" s="361" t="s">
        <v>53</v>
      </c>
      <c r="N3" s="362"/>
      <c r="O3" s="365" t="s">
        <v>32</v>
      </c>
      <c r="P3" s="366"/>
      <c r="Q3" s="375" t="s">
        <v>91</v>
      </c>
      <c r="R3" s="203" t="s">
        <v>32</v>
      </c>
      <c r="S3" s="367" t="s">
        <v>92</v>
      </c>
      <c r="T3" s="204" t="s">
        <v>32</v>
      </c>
      <c r="U3" s="367" t="s">
        <v>93</v>
      </c>
      <c r="V3" s="204" t="s">
        <v>32</v>
      </c>
      <c r="W3" s="367" t="s">
        <v>94</v>
      </c>
      <c r="X3" s="204" t="s">
        <v>32</v>
      </c>
    </row>
    <row r="4" spans="1:26" ht="23.25" customHeight="1" x14ac:dyDescent="0.2">
      <c r="B4" s="353"/>
      <c r="C4" s="354"/>
      <c r="D4" s="354"/>
      <c r="E4" s="369">
        <v>729</v>
      </c>
      <c r="F4" s="370"/>
      <c r="G4" s="357"/>
      <c r="H4" s="358"/>
      <c r="I4" s="358"/>
      <c r="J4" s="358"/>
      <c r="K4" s="371">
        <v>180</v>
      </c>
      <c r="L4" s="372"/>
      <c r="M4" s="363"/>
      <c r="N4" s="364"/>
      <c r="O4" s="373">
        <f>MAX(C6:C39)</f>
        <v>19</v>
      </c>
      <c r="P4" s="374"/>
      <c r="Q4" s="376"/>
      <c r="R4" s="205">
        <v>136</v>
      </c>
      <c r="S4" s="368"/>
      <c r="T4" s="206">
        <f>SUM(O6:O9)</f>
        <v>374</v>
      </c>
      <c r="U4" s="368"/>
      <c r="V4" s="206">
        <v>362</v>
      </c>
      <c r="W4" s="368"/>
      <c r="X4" s="206">
        <v>340</v>
      </c>
    </row>
    <row r="5" spans="1:26" s="14" customFormat="1" ht="25.5" customHeight="1" x14ac:dyDescent="0.2">
      <c r="A5" s="64"/>
      <c r="B5" s="65" t="s">
        <v>0</v>
      </c>
      <c r="C5" s="13" t="s">
        <v>2</v>
      </c>
      <c r="D5" s="13" t="s">
        <v>3</v>
      </c>
      <c r="E5" s="13" t="s">
        <v>4</v>
      </c>
      <c r="F5" s="13" t="s">
        <v>20</v>
      </c>
      <c r="G5" s="13" t="s">
        <v>5</v>
      </c>
      <c r="H5" s="13" t="s">
        <v>6</v>
      </c>
      <c r="I5" s="13" t="s">
        <v>7</v>
      </c>
      <c r="J5" s="13" t="s">
        <v>8</v>
      </c>
      <c r="K5" s="13" t="s">
        <v>19</v>
      </c>
      <c r="L5" s="13" t="s">
        <v>24</v>
      </c>
      <c r="M5" s="54" t="s">
        <v>17</v>
      </c>
      <c r="N5" s="55" t="s">
        <v>9</v>
      </c>
      <c r="O5" s="56" t="s">
        <v>31</v>
      </c>
      <c r="P5" s="57" t="s">
        <v>30</v>
      </c>
      <c r="Q5" s="19" t="s">
        <v>28</v>
      </c>
      <c r="R5" s="82"/>
      <c r="S5" s="42"/>
      <c r="T5" s="81"/>
      <c r="U5" s="42"/>
    </row>
    <row r="6" spans="1:26" ht="15.75" customHeight="1" x14ac:dyDescent="0.3">
      <c r="A6" s="74">
        <v>1</v>
      </c>
      <c r="B6" s="68" t="s">
        <v>142</v>
      </c>
      <c r="C6" s="12">
        <v>18</v>
      </c>
      <c r="D6" s="12">
        <v>9</v>
      </c>
      <c r="E6" s="12">
        <v>7</v>
      </c>
      <c r="F6" s="12">
        <v>7</v>
      </c>
      <c r="G6" s="12">
        <v>10</v>
      </c>
      <c r="H6" s="12">
        <v>12</v>
      </c>
      <c r="I6" s="12">
        <v>9</v>
      </c>
      <c r="J6" s="12">
        <v>8</v>
      </c>
      <c r="K6" s="12">
        <v>9</v>
      </c>
      <c r="L6" s="12">
        <v>8</v>
      </c>
      <c r="M6" s="12"/>
      <c r="N6" s="12"/>
      <c r="O6" s="7">
        <f t="shared" ref="O6:O17" si="0">IF(B6="","",SUM(C6:M6)-(N6))</f>
        <v>97</v>
      </c>
      <c r="P6" s="32" t="s">
        <v>56</v>
      </c>
      <c r="Q6" s="20">
        <f>SUM(C6:E6)</f>
        <v>34</v>
      </c>
    </row>
    <row r="7" spans="1:26" ht="15.75" customHeight="1" x14ac:dyDescent="0.3">
      <c r="A7" s="74">
        <v>2</v>
      </c>
      <c r="B7" s="68">
        <v>12</v>
      </c>
      <c r="C7" s="8">
        <v>17</v>
      </c>
      <c r="D7" s="8">
        <v>11</v>
      </c>
      <c r="E7" s="8">
        <v>0</v>
      </c>
      <c r="F7" s="8">
        <v>6</v>
      </c>
      <c r="G7" s="8">
        <v>11</v>
      </c>
      <c r="H7" s="8">
        <v>11</v>
      </c>
      <c r="I7" s="8">
        <v>10</v>
      </c>
      <c r="J7" s="8">
        <v>10</v>
      </c>
      <c r="K7" s="8">
        <v>9</v>
      </c>
      <c r="L7" s="8">
        <v>8</v>
      </c>
      <c r="M7" s="8"/>
      <c r="N7" s="9"/>
      <c r="O7" s="7">
        <f t="shared" si="0"/>
        <v>93</v>
      </c>
      <c r="P7" s="32" t="s">
        <v>215</v>
      </c>
      <c r="Q7" s="20">
        <f>SUM(C7:E7)</f>
        <v>28</v>
      </c>
      <c r="S7" s="377" t="s">
        <v>95</v>
      </c>
      <c r="T7" s="378"/>
      <c r="U7" s="224" t="s">
        <v>96</v>
      </c>
      <c r="V7" s="225"/>
    </row>
    <row r="8" spans="1:26" ht="15.75" customHeight="1" x14ac:dyDescent="0.3">
      <c r="A8" s="74">
        <v>3</v>
      </c>
      <c r="B8" s="68">
        <v>23</v>
      </c>
      <c r="C8" s="8">
        <v>16</v>
      </c>
      <c r="D8" s="8">
        <v>9</v>
      </c>
      <c r="E8" s="8">
        <v>0</v>
      </c>
      <c r="F8" s="8">
        <v>7</v>
      </c>
      <c r="G8" s="8">
        <v>12</v>
      </c>
      <c r="H8" s="8">
        <v>12</v>
      </c>
      <c r="I8" s="8">
        <v>9</v>
      </c>
      <c r="J8" s="8">
        <v>10</v>
      </c>
      <c r="K8" s="8">
        <v>9</v>
      </c>
      <c r="L8" s="8">
        <v>9</v>
      </c>
      <c r="M8" s="8"/>
      <c r="N8" s="9"/>
      <c r="O8" s="7">
        <f t="shared" si="0"/>
        <v>93</v>
      </c>
      <c r="P8" s="32" t="s">
        <v>215</v>
      </c>
      <c r="Q8" s="20">
        <f>SUM(C8:E8)</f>
        <v>25</v>
      </c>
      <c r="S8" s="377" t="s">
        <v>97</v>
      </c>
      <c r="T8" s="378"/>
      <c r="U8" s="224" t="s">
        <v>96</v>
      </c>
      <c r="V8" s="229"/>
    </row>
    <row r="9" spans="1:26" ht="15.75" customHeight="1" x14ac:dyDescent="0.3">
      <c r="A9" s="74">
        <v>4</v>
      </c>
      <c r="B9" s="66" t="s">
        <v>179</v>
      </c>
      <c r="C9" s="8">
        <v>19</v>
      </c>
      <c r="D9" s="8">
        <v>11</v>
      </c>
      <c r="E9" s="8">
        <v>6</v>
      </c>
      <c r="F9" s="8">
        <v>6</v>
      </c>
      <c r="G9" s="8"/>
      <c r="H9" s="8">
        <v>12</v>
      </c>
      <c r="I9" s="8">
        <v>9</v>
      </c>
      <c r="J9" s="8">
        <v>9</v>
      </c>
      <c r="K9" s="8">
        <v>10</v>
      </c>
      <c r="L9" s="8">
        <v>9</v>
      </c>
      <c r="M9" s="8"/>
      <c r="N9" s="9"/>
      <c r="O9" s="7">
        <f t="shared" si="0"/>
        <v>91</v>
      </c>
      <c r="P9" s="32" t="s">
        <v>56</v>
      </c>
      <c r="Q9" s="20">
        <f>SUM(C9:E9)</f>
        <v>36</v>
      </c>
      <c r="S9" s="377" t="s">
        <v>98</v>
      </c>
      <c r="T9" s="378"/>
      <c r="U9" s="224" t="s">
        <v>96</v>
      </c>
      <c r="V9" s="229"/>
    </row>
    <row r="10" spans="1:26" ht="15.75" customHeight="1" x14ac:dyDescent="0.3">
      <c r="A10" s="74">
        <v>5</v>
      </c>
      <c r="B10" s="68">
        <v>34</v>
      </c>
      <c r="C10" s="12">
        <v>15</v>
      </c>
      <c r="D10" s="12">
        <v>9</v>
      </c>
      <c r="E10" s="12">
        <v>0</v>
      </c>
      <c r="F10" s="12">
        <v>7</v>
      </c>
      <c r="G10" s="12">
        <v>11</v>
      </c>
      <c r="H10" s="12">
        <v>12</v>
      </c>
      <c r="I10" s="12">
        <v>9</v>
      </c>
      <c r="J10" s="12">
        <v>9</v>
      </c>
      <c r="K10" s="12">
        <v>9</v>
      </c>
      <c r="L10" s="12">
        <v>10</v>
      </c>
      <c r="M10" s="12"/>
      <c r="N10" s="12"/>
      <c r="O10" s="7">
        <f t="shared" si="0"/>
        <v>91</v>
      </c>
      <c r="P10" s="32" t="s">
        <v>214</v>
      </c>
      <c r="Q10" s="20">
        <f t="shared" ref="Q10:Q45" si="1">SUM(C10:E10)</f>
        <v>24</v>
      </c>
      <c r="S10" s="219"/>
      <c r="T10" s="219"/>
      <c r="U10" s="219"/>
      <c r="V10" s="232"/>
    </row>
    <row r="11" spans="1:26" ht="15.75" customHeight="1" x14ac:dyDescent="0.3">
      <c r="A11" s="74">
        <v>6</v>
      </c>
      <c r="B11" s="66">
        <v>8</v>
      </c>
      <c r="C11" s="8">
        <v>15</v>
      </c>
      <c r="D11" s="8"/>
      <c r="E11" s="8"/>
      <c r="F11" s="8">
        <v>9</v>
      </c>
      <c r="G11" s="8">
        <v>9</v>
      </c>
      <c r="H11" s="8">
        <v>12</v>
      </c>
      <c r="I11" s="8">
        <v>12</v>
      </c>
      <c r="J11" s="8">
        <v>12</v>
      </c>
      <c r="K11" s="8">
        <v>12</v>
      </c>
      <c r="L11" s="8">
        <v>9</v>
      </c>
      <c r="M11" s="8"/>
      <c r="N11" s="9"/>
      <c r="O11" s="7">
        <f t="shared" si="0"/>
        <v>90</v>
      </c>
      <c r="P11" s="32" t="s">
        <v>187</v>
      </c>
      <c r="Q11" s="20">
        <f t="shared" si="1"/>
        <v>15</v>
      </c>
      <c r="S11" s="377" t="s">
        <v>99</v>
      </c>
      <c r="T11" s="378"/>
      <c r="U11" s="224" t="s">
        <v>96</v>
      </c>
      <c r="V11" s="225"/>
    </row>
    <row r="12" spans="1:26" ht="15.75" customHeight="1" x14ac:dyDescent="0.3">
      <c r="A12" s="74">
        <v>7</v>
      </c>
      <c r="B12" s="66" t="s">
        <v>139</v>
      </c>
      <c r="C12" s="8">
        <v>17</v>
      </c>
      <c r="D12" s="8">
        <v>9</v>
      </c>
      <c r="E12" s="8"/>
      <c r="F12" s="8">
        <v>6</v>
      </c>
      <c r="G12" s="8">
        <v>10</v>
      </c>
      <c r="H12" s="8">
        <v>12</v>
      </c>
      <c r="I12" s="8">
        <v>9</v>
      </c>
      <c r="J12" s="8">
        <v>9</v>
      </c>
      <c r="K12" s="8">
        <v>9</v>
      </c>
      <c r="L12" s="8">
        <v>8</v>
      </c>
      <c r="M12" s="8"/>
      <c r="N12" s="9"/>
      <c r="O12" s="7">
        <f t="shared" si="0"/>
        <v>89</v>
      </c>
      <c r="P12" s="32" t="s">
        <v>56</v>
      </c>
      <c r="Q12" s="20">
        <f t="shared" si="1"/>
        <v>26</v>
      </c>
    </row>
    <row r="13" spans="1:26" ht="15.75" customHeight="1" x14ac:dyDescent="0.3">
      <c r="A13" s="74">
        <v>8</v>
      </c>
      <c r="B13" s="66">
        <v>29</v>
      </c>
      <c r="C13" s="8">
        <v>16</v>
      </c>
      <c r="D13" s="8">
        <v>9</v>
      </c>
      <c r="E13" s="8">
        <v>6</v>
      </c>
      <c r="F13" s="8">
        <v>6</v>
      </c>
      <c r="G13" s="8">
        <v>0</v>
      </c>
      <c r="H13" s="8">
        <v>12</v>
      </c>
      <c r="I13" s="8">
        <v>9</v>
      </c>
      <c r="J13" s="8">
        <v>9</v>
      </c>
      <c r="K13" s="8">
        <v>10</v>
      </c>
      <c r="L13" s="8">
        <v>8</v>
      </c>
      <c r="M13" s="8"/>
      <c r="N13" s="9"/>
      <c r="O13" s="7">
        <f t="shared" si="0"/>
        <v>85</v>
      </c>
      <c r="P13" s="32" t="s">
        <v>214</v>
      </c>
      <c r="Q13" s="20">
        <f t="shared" si="1"/>
        <v>31</v>
      </c>
    </row>
    <row r="14" spans="1:26" ht="15.75" customHeight="1" x14ac:dyDescent="0.3">
      <c r="A14" s="74">
        <v>9</v>
      </c>
      <c r="B14" s="66">
        <v>15</v>
      </c>
      <c r="C14" s="8">
        <v>12</v>
      </c>
      <c r="D14" s="8"/>
      <c r="E14" s="8"/>
      <c r="F14" s="8">
        <v>9</v>
      </c>
      <c r="G14" s="8">
        <v>9</v>
      </c>
      <c r="H14" s="8">
        <v>12</v>
      </c>
      <c r="I14" s="8">
        <v>9</v>
      </c>
      <c r="J14" s="8">
        <v>9</v>
      </c>
      <c r="K14" s="8">
        <v>12</v>
      </c>
      <c r="L14" s="8">
        <v>9</v>
      </c>
      <c r="M14" s="8"/>
      <c r="N14" s="9"/>
      <c r="O14" s="7">
        <f t="shared" si="0"/>
        <v>81</v>
      </c>
      <c r="P14" s="32" t="s">
        <v>187</v>
      </c>
      <c r="Q14" s="20">
        <f t="shared" si="1"/>
        <v>12</v>
      </c>
    </row>
    <row r="15" spans="1:26" ht="15.75" customHeight="1" x14ac:dyDescent="0.3">
      <c r="A15" s="74">
        <v>10</v>
      </c>
      <c r="B15" s="66">
        <v>17</v>
      </c>
      <c r="C15" s="8">
        <v>12</v>
      </c>
      <c r="D15" s="8"/>
      <c r="E15" s="8"/>
      <c r="F15" s="8">
        <v>6</v>
      </c>
      <c r="G15" s="8">
        <v>9</v>
      </c>
      <c r="H15" s="8">
        <v>12</v>
      </c>
      <c r="I15" s="8">
        <v>9</v>
      </c>
      <c r="J15" s="8">
        <v>9</v>
      </c>
      <c r="K15" s="8">
        <v>9</v>
      </c>
      <c r="L15" s="8">
        <v>9</v>
      </c>
      <c r="M15" s="8"/>
      <c r="N15" s="9"/>
      <c r="O15" s="7">
        <f t="shared" si="0"/>
        <v>75</v>
      </c>
      <c r="P15" s="32" t="s">
        <v>187</v>
      </c>
      <c r="Q15" s="20">
        <f t="shared" si="1"/>
        <v>12</v>
      </c>
    </row>
    <row r="16" spans="1:26" ht="15.75" customHeight="1" x14ac:dyDescent="0.3">
      <c r="A16" s="74">
        <v>11</v>
      </c>
      <c r="B16" s="66">
        <v>14</v>
      </c>
      <c r="C16" s="8">
        <v>12</v>
      </c>
      <c r="D16" s="8"/>
      <c r="E16" s="8"/>
      <c r="F16" s="8">
        <v>6</v>
      </c>
      <c r="G16" s="8">
        <v>9</v>
      </c>
      <c r="H16" s="8">
        <v>12</v>
      </c>
      <c r="I16" s="8">
        <v>9</v>
      </c>
      <c r="J16" s="8">
        <v>9</v>
      </c>
      <c r="K16" s="8">
        <v>12</v>
      </c>
      <c r="L16" s="8">
        <v>6</v>
      </c>
      <c r="M16" s="8"/>
      <c r="N16" s="9"/>
      <c r="O16" s="7">
        <f t="shared" si="0"/>
        <v>75</v>
      </c>
      <c r="P16" s="32" t="s">
        <v>187</v>
      </c>
      <c r="Q16" s="20">
        <f t="shared" si="1"/>
        <v>12</v>
      </c>
    </row>
    <row r="17" spans="1:23" ht="15.75" customHeight="1" x14ac:dyDescent="0.3">
      <c r="A17" s="74">
        <v>12</v>
      </c>
      <c r="B17" s="66" t="s">
        <v>180</v>
      </c>
      <c r="C17" s="8"/>
      <c r="D17" s="8"/>
      <c r="E17" s="8"/>
      <c r="F17" s="8">
        <v>6</v>
      </c>
      <c r="G17" s="8">
        <v>12</v>
      </c>
      <c r="H17" s="8">
        <v>12</v>
      </c>
      <c r="I17" s="8">
        <v>9</v>
      </c>
      <c r="J17" s="8">
        <v>9</v>
      </c>
      <c r="K17" s="8">
        <v>9</v>
      </c>
      <c r="L17" s="8">
        <v>6</v>
      </c>
      <c r="M17" s="8"/>
      <c r="N17" s="9"/>
      <c r="O17" s="7">
        <f t="shared" si="0"/>
        <v>63</v>
      </c>
      <c r="P17" s="32" t="s">
        <v>56</v>
      </c>
      <c r="Q17" s="20">
        <f t="shared" si="1"/>
        <v>0</v>
      </c>
      <c r="W17" s="5"/>
    </row>
    <row r="18" spans="1:23" ht="15.75" customHeight="1" x14ac:dyDescent="0.3">
      <c r="A18" s="74"/>
      <c r="B18" s="68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7" t="str">
        <f t="shared" ref="O18:O45" si="2">IF(B18="","",SUM(C18:M18)-(N18))</f>
        <v/>
      </c>
      <c r="P18" s="32"/>
      <c r="Q18" s="20">
        <f t="shared" si="1"/>
        <v>0</v>
      </c>
    </row>
    <row r="19" spans="1:23" ht="15.75" customHeight="1" x14ac:dyDescent="0.3">
      <c r="A19" s="74"/>
      <c r="B19" s="68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7" t="str">
        <f t="shared" si="2"/>
        <v/>
      </c>
      <c r="P19" s="32"/>
      <c r="Q19" s="20">
        <f t="shared" si="1"/>
        <v>0</v>
      </c>
    </row>
    <row r="20" spans="1:23" ht="15.75" customHeight="1" x14ac:dyDescent="0.3">
      <c r="A20" s="74"/>
      <c r="B20" s="68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7" t="str">
        <f t="shared" si="2"/>
        <v/>
      </c>
      <c r="P20" s="32"/>
      <c r="Q20" s="20">
        <f t="shared" si="1"/>
        <v>0</v>
      </c>
    </row>
    <row r="21" spans="1:23" ht="15.75" customHeight="1" x14ac:dyDescent="0.3">
      <c r="A21" s="74"/>
      <c r="B21" s="68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7" t="str">
        <f t="shared" si="2"/>
        <v/>
      </c>
      <c r="P21" s="32"/>
      <c r="Q21" s="20">
        <f t="shared" si="1"/>
        <v>0</v>
      </c>
    </row>
    <row r="22" spans="1:23" ht="15.75" customHeight="1" x14ac:dyDescent="0.3">
      <c r="A22" s="74"/>
      <c r="B22" s="6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9"/>
      <c r="O22" s="7" t="str">
        <f t="shared" si="2"/>
        <v/>
      </c>
      <c r="P22" s="32"/>
      <c r="Q22" s="20">
        <f t="shared" si="1"/>
        <v>0</v>
      </c>
    </row>
    <row r="23" spans="1:23" ht="15.75" customHeight="1" x14ac:dyDescent="0.3">
      <c r="A23" s="74"/>
      <c r="B23" s="6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9"/>
      <c r="O23" s="7" t="str">
        <f t="shared" si="2"/>
        <v/>
      </c>
      <c r="P23" s="17"/>
      <c r="Q23" s="20">
        <f t="shared" si="1"/>
        <v>0</v>
      </c>
    </row>
    <row r="24" spans="1:23" ht="15.75" customHeight="1" x14ac:dyDescent="0.3">
      <c r="A24" s="74"/>
      <c r="B24" s="6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9"/>
      <c r="O24" s="7" t="str">
        <f t="shared" si="2"/>
        <v/>
      </c>
      <c r="P24" s="32"/>
      <c r="Q24" s="20">
        <f t="shared" si="1"/>
        <v>0</v>
      </c>
    </row>
    <row r="25" spans="1:23" ht="15.75" customHeight="1" x14ac:dyDescent="0.3">
      <c r="A25" s="74"/>
      <c r="B25" s="68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7" t="str">
        <f t="shared" si="2"/>
        <v/>
      </c>
      <c r="P25" s="32"/>
      <c r="Q25" s="20">
        <f t="shared" si="1"/>
        <v>0</v>
      </c>
    </row>
    <row r="26" spans="1:23" ht="15.75" customHeight="1" x14ac:dyDescent="0.3">
      <c r="A26" s="74"/>
      <c r="B26" s="6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9"/>
      <c r="O26" s="7" t="str">
        <f t="shared" si="2"/>
        <v/>
      </c>
      <c r="P26" s="32"/>
      <c r="Q26" s="20">
        <f t="shared" si="1"/>
        <v>0</v>
      </c>
    </row>
    <row r="27" spans="1:23" ht="15.75" customHeight="1" x14ac:dyDescent="0.3">
      <c r="A27" s="74"/>
      <c r="B27" s="6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9"/>
      <c r="O27" s="7" t="str">
        <f t="shared" si="2"/>
        <v/>
      </c>
      <c r="P27" s="32"/>
      <c r="Q27" s="20">
        <f t="shared" si="1"/>
        <v>0</v>
      </c>
    </row>
    <row r="28" spans="1:23" ht="15.75" customHeight="1" x14ac:dyDescent="0.3">
      <c r="A28" s="74"/>
      <c r="B28" s="68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7" t="str">
        <f t="shared" si="2"/>
        <v/>
      </c>
      <c r="P28" s="32"/>
      <c r="Q28" s="20">
        <f t="shared" si="1"/>
        <v>0</v>
      </c>
    </row>
    <row r="29" spans="1:23" ht="15.75" customHeight="1" x14ac:dyDescent="0.3">
      <c r="A29" s="74"/>
      <c r="B29" s="68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7" t="str">
        <f t="shared" si="2"/>
        <v/>
      </c>
      <c r="P29" s="17"/>
      <c r="Q29" s="20">
        <f t="shared" si="1"/>
        <v>0</v>
      </c>
    </row>
    <row r="30" spans="1:23" ht="15.75" customHeight="1" x14ac:dyDescent="0.3">
      <c r="A30" s="74"/>
      <c r="B30" s="68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7" t="str">
        <f t="shared" si="2"/>
        <v/>
      </c>
      <c r="P30" s="17"/>
      <c r="Q30" s="20">
        <f t="shared" si="1"/>
        <v>0</v>
      </c>
    </row>
    <row r="31" spans="1:23" ht="15.75" customHeight="1" x14ac:dyDescent="0.3">
      <c r="A31" s="74"/>
      <c r="B31" s="6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9"/>
      <c r="O31" s="7" t="str">
        <f t="shared" si="2"/>
        <v/>
      </c>
      <c r="P31" s="17"/>
      <c r="Q31" s="20">
        <f t="shared" si="1"/>
        <v>0</v>
      </c>
    </row>
    <row r="32" spans="1:23" ht="15.75" customHeight="1" x14ac:dyDescent="0.3">
      <c r="A32" s="74"/>
      <c r="B32" s="6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9"/>
      <c r="O32" s="7" t="str">
        <f t="shared" si="2"/>
        <v/>
      </c>
      <c r="P32" s="32"/>
      <c r="Q32" s="20">
        <f t="shared" si="1"/>
        <v>0</v>
      </c>
    </row>
    <row r="33" spans="1:19" ht="15.75" customHeight="1" x14ac:dyDescent="0.3">
      <c r="A33" s="74"/>
      <c r="B33" s="6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9"/>
      <c r="O33" s="7" t="str">
        <f t="shared" si="2"/>
        <v/>
      </c>
      <c r="P33" s="32"/>
      <c r="Q33" s="20">
        <f t="shared" si="1"/>
        <v>0</v>
      </c>
    </row>
    <row r="34" spans="1:19" ht="15.75" customHeight="1" x14ac:dyDescent="0.3">
      <c r="A34" s="74"/>
      <c r="B34" s="68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7" t="str">
        <f t="shared" si="2"/>
        <v/>
      </c>
      <c r="P34" s="32"/>
      <c r="Q34" s="20">
        <f t="shared" si="1"/>
        <v>0</v>
      </c>
    </row>
    <row r="35" spans="1:19" ht="15.75" customHeight="1" x14ac:dyDescent="0.3">
      <c r="A35" s="74"/>
      <c r="B35" s="68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7" t="str">
        <f t="shared" si="2"/>
        <v/>
      </c>
      <c r="P35" s="32"/>
      <c r="Q35" s="20">
        <f t="shared" si="1"/>
        <v>0</v>
      </c>
    </row>
    <row r="36" spans="1:19" ht="15.75" customHeight="1" x14ac:dyDescent="0.3">
      <c r="A36" s="74"/>
      <c r="B36" s="6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9"/>
      <c r="O36" s="7" t="str">
        <f t="shared" si="2"/>
        <v/>
      </c>
      <c r="P36" s="32"/>
      <c r="Q36" s="20">
        <f t="shared" si="1"/>
        <v>0</v>
      </c>
      <c r="R36" s="21"/>
      <c r="S36" s="21"/>
    </row>
    <row r="37" spans="1:19" ht="15.75" customHeight="1" x14ac:dyDescent="0.3">
      <c r="A37" s="74"/>
      <c r="B37" s="6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9"/>
      <c r="O37" s="7" t="str">
        <f t="shared" si="2"/>
        <v/>
      </c>
      <c r="P37" s="32"/>
      <c r="Q37" s="20">
        <f t="shared" si="1"/>
        <v>0</v>
      </c>
    </row>
    <row r="38" spans="1:19" ht="15.75" customHeight="1" x14ac:dyDescent="0.3">
      <c r="A38" s="74"/>
      <c r="B38" s="68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7" t="str">
        <f t="shared" si="2"/>
        <v/>
      </c>
      <c r="P38" s="32"/>
      <c r="Q38" s="20">
        <f t="shared" si="1"/>
        <v>0</v>
      </c>
    </row>
    <row r="39" spans="1:19" ht="15.75" customHeight="1" x14ac:dyDescent="0.3">
      <c r="A39" s="74"/>
      <c r="B39" s="6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9"/>
      <c r="O39" s="7" t="str">
        <f t="shared" si="2"/>
        <v/>
      </c>
      <c r="P39" s="32"/>
      <c r="Q39" s="20">
        <f t="shared" si="1"/>
        <v>0</v>
      </c>
    </row>
    <row r="40" spans="1:19" ht="15.75" customHeight="1" x14ac:dyDescent="0.3">
      <c r="A40" s="74"/>
      <c r="B40" s="68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7" t="str">
        <f t="shared" si="2"/>
        <v/>
      </c>
      <c r="P40" s="32"/>
      <c r="Q40" s="20">
        <f t="shared" si="1"/>
        <v>0</v>
      </c>
    </row>
    <row r="41" spans="1:19" ht="15.75" customHeight="1" x14ac:dyDescent="0.3">
      <c r="A41" s="74"/>
      <c r="B41" s="68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7" t="str">
        <f t="shared" si="2"/>
        <v/>
      </c>
      <c r="P41" s="32"/>
      <c r="Q41" s="20">
        <f t="shared" si="1"/>
        <v>0</v>
      </c>
    </row>
    <row r="42" spans="1:19" ht="15.75" customHeight="1" x14ac:dyDescent="0.3">
      <c r="A42" s="74"/>
      <c r="B42" s="6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9"/>
      <c r="O42" s="7" t="str">
        <f t="shared" si="2"/>
        <v/>
      </c>
      <c r="P42" s="32"/>
      <c r="Q42" s="20">
        <f t="shared" si="1"/>
        <v>0</v>
      </c>
    </row>
    <row r="43" spans="1:19" ht="15.75" customHeight="1" x14ac:dyDescent="0.3">
      <c r="A43" s="74"/>
      <c r="B43" s="68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7" t="str">
        <f t="shared" si="2"/>
        <v/>
      </c>
      <c r="P43" s="32"/>
      <c r="Q43" s="20">
        <f t="shared" si="1"/>
        <v>0</v>
      </c>
    </row>
    <row r="44" spans="1:19" ht="15.75" customHeight="1" x14ac:dyDescent="0.3">
      <c r="A44" s="74">
        <v>22</v>
      </c>
      <c r="B44" s="68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7" t="str">
        <f t="shared" si="2"/>
        <v/>
      </c>
      <c r="P44" s="32"/>
      <c r="Q44" s="20">
        <f t="shared" si="1"/>
        <v>0</v>
      </c>
    </row>
    <row r="45" spans="1:19" ht="15.75" customHeight="1" x14ac:dyDescent="0.3">
      <c r="A45" s="74">
        <v>20</v>
      </c>
      <c r="B45" s="68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7" t="str">
        <f t="shared" si="2"/>
        <v/>
      </c>
      <c r="P45" s="32"/>
      <c r="Q45" s="20">
        <f t="shared" si="1"/>
        <v>0</v>
      </c>
    </row>
  </sheetData>
  <sortState xmlns:xlrd2="http://schemas.microsoft.com/office/spreadsheetml/2017/richdata2" ref="B6:P17">
    <sortCondition descending="1" ref="O6:O17"/>
    <sortCondition descending="1" ref="C6:C17"/>
  </sortState>
  <mergeCells count="22">
    <mergeCell ref="S11:T11"/>
    <mergeCell ref="S7:T7"/>
    <mergeCell ref="S8:T8"/>
    <mergeCell ref="S9:T9"/>
    <mergeCell ref="S3:S4"/>
    <mergeCell ref="O4:P4"/>
    <mergeCell ref="M3:N4"/>
    <mergeCell ref="O3:P3"/>
    <mergeCell ref="Q3:Q4"/>
    <mergeCell ref="W3:W4"/>
    <mergeCell ref="U3:U4"/>
    <mergeCell ref="B1:C1"/>
    <mergeCell ref="B2:C2"/>
    <mergeCell ref="B3:D4"/>
    <mergeCell ref="G3:J4"/>
    <mergeCell ref="E4:F4"/>
    <mergeCell ref="D1:K1"/>
    <mergeCell ref="D2:F2"/>
    <mergeCell ref="G2:I2"/>
    <mergeCell ref="J2:K2"/>
    <mergeCell ref="K3:L3"/>
    <mergeCell ref="K4:L4"/>
  </mergeCells>
  <printOptions gridLines="1"/>
  <pageMargins left="0.32" right="0.31" top="0.6" bottom="0.64" header="0.5" footer="0.5"/>
  <pageSetup paperSize="9" orientation="portrait" horizontalDpi="4294967294" verticalDpi="0" r:id="rId1"/>
  <headerFooter alignWithMargins="0"/>
  <rowBreaks count="1" manualBreakCount="1">
    <brk id="39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Foglio11"/>
  <dimension ref="A1:Z45"/>
  <sheetViews>
    <sheetView zoomScaleNormal="100" workbookViewId="0">
      <pane ySplit="5" topLeftCell="A6" activePane="bottomLeft" state="frozen"/>
      <selection activeCell="T18" sqref="T18"/>
      <selection pane="bottomLeft" activeCell="W13" sqref="W13:W14"/>
    </sheetView>
  </sheetViews>
  <sheetFormatPr defaultColWidth="9.109375" defaultRowHeight="15.75" customHeight="1" x14ac:dyDescent="0.3"/>
  <cols>
    <col min="1" max="1" width="3.33203125" style="1" customWidth="1"/>
    <col min="2" max="2" width="7.109375" style="6" customWidth="1"/>
    <col min="3" max="13" width="4.33203125" style="10" customWidth="1"/>
    <col min="14" max="14" width="4.88671875" style="10" customWidth="1"/>
    <col min="15" max="15" width="5.44140625" style="1" customWidth="1"/>
    <col min="16" max="16" width="6.5546875" style="4" bestFit="1" customWidth="1"/>
    <col min="17" max="17" width="11.109375" style="1" bestFit="1" customWidth="1"/>
    <col min="18" max="18" width="9.109375" style="1"/>
    <col min="19" max="19" width="12.44140625" style="1" customWidth="1"/>
    <col min="20" max="20" width="11.5546875" style="1" customWidth="1"/>
    <col min="21" max="16384" width="9.109375" style="1"/>
  </cols>
  <sheetData>
    <row r="1" spans="1:26" ht="15.75" customHeight="1" x14ac:dyDescent="0.3">
      <c r="B1" s="339" t="s">
        <v>34</v>
      </c>
      <c r="C1" s="340"/>
      <c r="D1" s="341" t="s">
        <v>74</v>
      </c>
      <c r="E1" s="341"/>
      <c r="F1" s="341"/>
      <c r="G1" s="341"/>
      <c r="H1" s="341"/>
      <c r="I1" s="342"/>
      <c r="J1" s="342"/>
      <c r="K1" s="343"/>
      <c r="R1" s="194"/>
      <c r="S1" s="12" t="s">
        <v>33</v>
      </c>
      <c r="T1" s="248" t="s">
        <v>37</v>
      </c>
      <c r="U1" s="12" t="s">
        <v>39</v>
      </c>
      <c r="V1" s="249" t="s">
        <v>190</v>
      </c>
      <c r="W1" s="193"/>
      <c r="Z1" s="10"/>
    </row>
    <row r="2" spans="1:26" ht="15.75" customHeight="1" x14ac:dyDescent="0.3">
      <c r="B2" s="344"/>
      <c r="C2" s="345"/>
      <c r="D2" s="341" t="s">
        <v>75</v>
      </c>
      <c r="E2" s="341"/>
      <c r="F2" s="346"/>
      <c r="G2" s="347" t="s">
        <v>46</v>
      </c>
      <c r="H2" s="348"/>
      <c r="I2" s="348"/>
      <c r="J2" s="349" t="s">
        <v>51</v>
      </c>
      <c r="K2" s="345"/>
      <c r="L2" s="58"/>
      <c r="M2" s="51"/>
      <c r="O2" s="10"/>
      <c r="P2" s="42"/>
      <c r="R2" s="194"/>
      <c r="S2" s="12">
        <v>1</v>
      </c>
      <c r="T2" s="248">
        <v>2</v>
      </c>
      <c r="U2" s="12">
        <v>4</v>
      </c>
      <c r="V2" s="249">
        <f>(S2*4)+(T2*2)+U2</f>
        <v>12</v>
      </c>
      <c r="W2" s="193"/>
      <c r="Z2" s="10"/>
    </row>
    <row r="3" spans="1:26" ht="25.5" customHeight="1" x14ac:dyDescent="0.2">
      <c r="B3" s="350" t="s">
        <v>57</v>
      </c>
      <c r="C3" s="351"/>
      <c r="D3" s="352"/>
      <c r="E3" s="52" t="s">
        <v>32</v>
      </c>
      <c r="F3" s="53"/>
      <c r="G3" s="355" t="s">
        <v>65</v>
      </c>
      <c r="H3" s="356"/>
      <c r="I3" s="356"/>
      <c r="J3" s="356"/>
      <c r="K3" s="359" t="s">
        <v>32</v>
      </c>
      <c r="L3" s="360"/>
      <c r="M3" s="361" t="s">
        <v>53</v>
      </c>
      <c r="N3" s="362"/>
      <c r="O3" s="365" t="s">
        <v>32</v>
      </c>
      <c r="P3" s="366"/>
      <c r="Q3" s="375" t="s">
        <v>91</v>
      </c>
      <c r="R3" s="203" t="s">
        <v>32</v>
      </c>
      <c r="S3" s="367" t="s">
        <v>92</v>
      </c>
      <c r="T3" s="204" t="s">
        <v>32</v>
      </c>
      <c r="U3" s="367" t="s">
        <v>93</v>
      </c>
      <c r="V3" s="204" t="s">
        <v>32</v>
      </c>
      <c r="W3" s="367" t="s">
        <v>94</v>
      </c>
      <c r="X3" s="204" t="s">
        <v>32</v>
      </c>
    </row>
    <row r="4" spans="1:26" ht="23.25" customHeight="1" x14ac:dyDescent="0.2">
      <c r="B4" s="353"/>
      <c r="C4" s="354"/>
      <c r="D4" s="354"/>
      <c r="E4" s="369">
        <f>SUM(O6:O13)</f>
        <v>813</v>
      </c>
      <c r="F4" s="370"/>
      <c r="G4" s="357"/>
      <c r="H4" s="358"/>
      <c r="I4" s="358"/>
      <c r="J4" s="358"/>
      <c r="K4" s="371">
        <v>198</v>
      </c>
      <c r="L4" s="372"/>
      <c r="M4" s="363"/>
      <c r="N4" s="364"/>
      <c r="O4" s="373">
        <f>MAX(C6:C39)</f>
        <v>17</v>
      </c>
      <c r="P4" s="374"/>
      <c r="Q4" s="376"/>
      <c r="R4" s="205">
        <v>129</v>
      </c>
      <c r="S4" s="368"/>
      <c r="T4" s="206">
        <v>381</v>
      </c>
      <c r="U4" s="368"/>
      <c r="V4" s="206">
        <v>401</v>
      </c>
      <c r="W4" s="368"/>
      <c r="X4" s="206">
        <v>402</v>
      </c>
    </row>
    <row r="5" spans="1:26" s="14" customFormat="1" ht="25.5" customHeight="1" x14ac:dyDescent="0.2">
      <c r="A5" s="64"/>
      <c r="B5" s="65" t="s">
        <v>0</v>
      </c>
      <c r="C5" s="13" t="s">
        <v>2</v>
      </c>
      <c r="D5" s="13" t="s">
        <v>3</v>
      </c>
      <c r="E5" s="13" t="s">
        <v>4</v>
      </c>
      <c r="F5" s="13" t="s">
        <v>20</v>
      </c>
      <c r="G5" s="13" t="s">
        <v>5</v>
      </c>
      <c r="H5" s="13" t="s">
        <v>6</v>
      </c>
      <c r="I5" s="13" t="s">
        <v>7</v>
      </c>
      <c r="J5" s="13" t="s">
        <v>8</v>
      </c>
      <c r="K5" s="13" t="s">
        <v>19</v>
      </c>
      <c r="L5" s="13" t="s">
        <v>24</v>
      </c>
      <c r="M5" s="54" t="s">
        <v>17</v>
      </c>
      <c r="N5" s="55" t="s">
        <v>9</v>
      </c>
      <c r="O5" s="56" t="s">
        <v>31</v>
      </c>
      <c r="P5" s="57" t="s">
        <v>30</v>
      </c>
      <c r="Q5" s="19" t="s">
        <v>28</v>
      </c>
      <c r="R5" s="82"/>
      <c r="S5" s="42"/>
      <c r="T5" s="81"/>
      <c r="U5" s="42"/>
    </row>
    <row r="6" spans="1:26" ht="15.75" customHeight="1" x14ac:dyDescent="0.3">
      <c r="A6" s="74">
        <v>1</v>
      </c>
      <c r="B6" s="69" t="s">
        <v>117</v>
      </c>
      <c r="C6" s="8">
        <v>16</v>
      </c>
      <c r="D6" s="8">
        <v>10</v>
      </c>
      <c r="E6" s="8">
        <v>7</v>
      </c>
      <c r="F6" s="8">
        <v>8</v>
      </c>
      <c r="G6" s="8">
        <v>10</v>
      </c>
      <c r="H6" s="8">
        <v>12</v>
      </c>
      <c r="I6" s="8">
        <v>10</v>
      </c>
      <c r="J6" s="8">
        <v>9</v>
      </c>
      <c r="K6" s="8">
        <v>10</v>
      </c>
      <c r="L6" s="8">
        <v>9</v>
      </c>
      <c r="M6" s="8">
        <v>3</v>
      </c>
      <c r="N6" s="9"/>
      <c r="O6" s="7">
        <f>IF(B6="","",SUM(C6:M6)-(N6))</f>
        <v>104</v>
      </c>
      <c r="P6" s="32" t="s">
        <v>56</v>
      </c>
      <c r="Q6" s="20">
        <f>SUM(C6:E6)</f>
        <v>33</v>
      </c>
    </row>
    <row r="7" spans="1:26" ht="15.75" customHeight="1" x14ac:dyDescent="0.3">
      <c r="A7" s="74">
        <v>2</v>
      </c>
      <c r="B7" s="67" t="s">
        <v>143</v>
      </c>
      <c r="C7" s="8">
        <v>15</v>
      </c>
      <c r="D7" s="8">
        <v>10</v>
      </c>
      <c r="E7" s="8">
        <v>6</v>
      </c>
      <c r="F7" s="8">
        <v>8</v>
      </c>
      <c r="G7" s="8">
        <v>10</v>
      </c>
      <c r="H7" s="8">
        <v>12</v>
      </c>
      <c r="I7" s="8">
        <v>10</v>
      </c>
      <c r="J7" s="8">
        <v>10</v>
      </c>
      <c r="K7" s="8">
        <v>9</v>
      </c>
      <c r="L7" s="8">
        <v>10</v>
      </c>
      <c r="M7" s="8">
        <v>3</v>
      </c>
      <c r="N7" s="9"/>
      <c r="O7" s="7">
        <f>IF(B7="","",SUM(C7:M7)-(N7))</f>
        <v>103</v>
      </c>
      <c r="P7" s="32" t="s">
        <v>56</v>
      </c>
      <c r="Q7" s="20">
        <f>SUM(C7:E7)</f>
        <v>31</v>
      </c>
      <c r="S7" s="377" t="s">
        <v>95</v>
      </c>
      <c r="T7" s="378"/>
      <c r="U7" s="224" t="s">
        <v>96</v>
      </c>
      <c r="V7" s="225"/>
    </row>
    <row r="8" spans="1:26" ht="15.75" customHeight="1" x14ac:dyDescent="0.3">
      <c r="A8" s="74">
        <v>3</v>
      </c>
      <c r="B8" s="67" t="s">
        <v>120</v>
      </c>
      <c r="C8" s="8">
        <v>15</v>
      </c>
      <c r="D8" s="8">
        <v>9</v>
      </c>
      <c r="E8" s="8">
        <v>7</v>
      </c>
      <c r="F8" s="8">
        <v>8</v>
      </c>
      <c r="G8" s="8">
        <v>11</v>
      </c>
      <c r="H8" s="8">
        <v>12</v>
      </c>
      <c r="I8" s="8">
        <v>9</v>
      </c>
      <c r="J8" s="8">
        <v>10</v>
      </c>
      <c r="K8" s="8">
        <v>9</v>
      </c>
      <c r="L8" s="8">
        <v>10</v>
      </c>
      <c r="M8" s="8">
        <v>3</v>
      </c>
      <c r="N8" s="9"/>
      <c r="O8" s="7">
        <f>IF(B8="","",SUM(C8:M8)-(N8))</f>
        <v>103</v>
      </c>
      <c r="P8" s="32" t="s">
        <v>56</v>
      </c>
      <c r="Q8" s="20">
        <f>SUM(C8:E8)</f>
        <v>31</v>
      </c>
      <c r="S8" s="377" t="s">
        <v>97</v>
      </c>
      <c r="T8" s="378"/>
      <c r="U8" s="224" t="s">
        <v>96</v>
      </c>
      <c r="V8" s="229"/>
    </row>
    <row r="9" spans="1:26" ht="15.75" customHeight="1" x14ac:dyDescent="0.3">
      <c r="A9" s="74">
        <v>4</v>
      </c>
      <c r="B9" s="67">
        <v>11</v>
      </c>
      <c r="C9" s="8">
        <v>15</v>
      </c>
      <c r="D9" s="8">
        <v>12</v>
      </c>
      <c r="E9" s="8">
        <v>9</v>
      </c>
      <c r="F9" s="8">
        <v>6</v>
      </c>
      <c r="G9" s="8">
        <v>12</v>
      </c>
      <c r="H9" s="8">
        <v>9</v>
      </c>
      <c r="I9" s="8">
        <v>12</v>
      </c>
      <c r="J9" s="8">
        <v>9</v>
      </c>
      <c r="K9" s="8">
        <v>9</v>
      </c>
      <c r="L9" s="8">
        <v>6</v>
      </c>
      <c r="M9" s="8">
        <v>3</v>
      </c>
      <c r="N9" s="9"/>
      <c r="O9" s="7">
        <f>IF(B9="","",SUM(C9:M9)-(N9))</f>
        <v>102</v>
      </c>
      <c r="P9" s="32" t="s">
        <v>187</v>
      </c>
      <c r="Q9" s="20">
        <f>SUM(C9:E9)</f>
        <v>36</v>
      </c>
      <c r="S9" s="377" t="s">
        <v>98</v>
      </c>
      <c r="T9" s="378"/>
      <c r="U9" s="224" t="s">
        <v>96</v>
      </c>
      <c r="V9" s="229"/>
    </row>
    <row r="10" spans="1:26" ht="15.75" customHeight="1" x14ac:dyDescent="0.3">
      <c r="A10" s="74">
        <v>5</v>
      </c>
      <c r="B10" s="67">
        <v>4</v>
      </c>
      <c r="C10" s="8">
        <v>15</v>
      </c>
      <c r="D10" s="8">
        <v>10</v>
      </c>
      <c r="E10" s="8">
        <v>7</v>
      </c>
      <c r="F10" s="8">
        <v>7</v>
      </c>
      <c r="G10" s="8">
        <v>10</v>
      </c>
      <c r="H10" s="8">
        <v>12</v>
      </c>
      <c r="I10" s="8">
        <v>9</v>
      </c>
      <c r="J10" s="8">
        <v>10</v>
      </c>
      <c r="K10" s="8">
        <v>9</v>
      </c>
      <c r="L10" s="8">
        <v>9</v>
      </c>
      <c r="M10" s="8">
        <v>3</v>
      </c>
      <c r="N10" s="9"/>
      <c r="O10" s="7">
        <f>IF(B10="","",SUM(C10:M10)-(N10))</f>
        <v>101</v>
      </c>
      <c r="P10" s="17" t="s">
        <v>214</v>
      </c>
      <c r="Q10" s="20">
        <f t="shared" ref="Q10:Q13" si="0">SUM(C10:E10)</f>
        <v>32</v>
      </c>
      <c r="S10" s="219"/>
      <c r="T10" s="219"/>
      <c r="U10" s="219"/>
      <c r="V10" s="232"/>
    </row>
    <row r="11" spans="1:26" ht="15.75" customHeight="1" x14ac:dyDescent="0.3">
      <c r="A11" s="74">
        <v>6</v>
      </c>
      <c r="B11" s="69">
        <v>7</v>
      </c>
      <c r="C11" s="8">
        <v>14</v>
      </c>
      <c r="D11" s="8">
        <v>9</v>
      </c>
      <c r="E11" s="8">
        <v>6</v>
      </c>
      <c r="F11" s="8">
        <v>8</v>
      </c>
      <c r="G11" s="8">
        <v>10</v>
      </c>
      <c r="H11" s="8">
        <v>12</v>
      </c>
      <c r="I11" s="8">
        <v>9</v>
      </c>
      <c r="J11" s="8">
        <v>10</v>
      </c>
      <c r="K11" s="8">
        <v>10</v>
      </c>
      <c r="L11" s="8">
        <v>9</v>
      </c>
      <c r="M11" s="8">
        <v>3</v>
      </c>
      <c r="N11" s="9"/>
      <c r="O11" s="7">
        <f>IF(B11="","",SUM(C11:M11)-(N11))</f>
        <v>100</v>
      </c>
      <c r="P11" s="17" t="s">
        <v>214</v>
      </c>
      <c r="Q11" s="20">
        <f t="shared" si="0"/>
        <v>29</v>
      </c>
      <c r="S11" s="377" t="s">
        <v>99</v>
      </c>
      <c r="T11" s="378"/>
      <c r="U11" s="224" t="s">
        <v>96</v>
      </c>
      <c r="V11" s="225"/>
    </row>
    <row r="12" spans="1:26" ht="15.75" customHeight="1" x14ac:dyDescent="0.3">
      <c r="A12" s="74">
        <v>7</v>
      </c>
      <c r="B12" s="68">
        <v>21</v>
      </c>
      <c r="C12" s="12">
        <v>15</v>
      </c>
      <c r="D12" s="12">
        <v>9</v>
      </c>
      <c r="E12" s="12">
        <v>7</v>
      </c>
      <c r="F12" s="12">
        <v>7</v>
      </c>
      <c r="G12" s="12">
        <v>11</v>
      </c>
      <c r="H12" s="12">
        <v>12</v>
      </c>
      <c r="I12" s="12">
        <v>9</v>
      </c>
      <c r="J12" s="12">
        <v>9</v>
      </c>
      <c r="K12" s="12">
        <v>9</v>
      </c>
      <c r="L12" s="12">
        <v>9</v>
      </c>
      <c r="M12" s="12">
        <v>3</v>
      </c>
      <c r="N12" s="12"/>
      <c r="O12" s="7">
        <f>IF(B12="","",SUM(C12:M12)-(N12))</f>
        <v>100</v>
      </c>
      <c r="P12" s="17" t="s">
        <v>215</v>
      </c>
      <c r="Q12" s="20">
        <f t="shared" si="0"/>
        <v>31</v>
      </c>
    </row>
    <row r="13" spans="1:26" ht="15.75" customHeight="1" x14ac:dyDescent="0.3">
      <c r="A13" s="74">
        <v>8</v>
      </c>
      <c r="B13" s="70">
        <v>20</v>
      </c>
      <c r="C13" s="8">
        <v>14</v>
      </c>
      <c r="D13" s="8">
        <v>9</v>
      </c>
      <c r="E13" s="8">
        <v>7</v>
      </c>
      <c r="F13" s="8">
        <v>7</v>
      </c>
      <c r="G13" s="8">
        <v>11</v>
      </c>
      <c r="H13" s="8">
        <v>12</v>
      </c>
      <c r="I13" s="8">
        <v>10</v>
      </c>
      <c r="J13" s="8">
        <v>9</v>
      </c>
      <c r="K13" s="8">
        <v>9</v>
      </c>
      <c r="L13" s="8">
        <v>9</v>
      </c>
      <c r="M13" s="8">
        <v>3</v>
      </c>
      <c r="N13" s="9"/>
      <c r="O13" s="7">
        <f>IF(B13="","",SUM(C13:M13)-(N13))</f>
        <v>100</v>
      </c>
      <c r="P13" s="17" t="s">
        <v>215</v>
      </c>
      <c r="Q13" s="20">
        <f t="shared" si="0"/>
        <v>30</v>
      </c>
    </row>
    <row r="14" spans="1:26" ht="15.75" customHeight="1" x14ac:dyDescent="0.3">
      <c r="A14" s="74">
        <v>9</v>
      </c>
      <c r="B14" s="68">
        <v>1</v>
      </c>
      <c r="C14" s="8">
        <v>15</v>
      </c>
      <c r="D14" s="8">
        <v>9</v>
      </c>
      <c r="E14" s="8">
        <v>9</v>
      </c>
      <c r="F14" s="8">
        <v>9</v>
      </c>
      <c r="G14" s="8">
        <v>9</v>
      </c>
      <c r="H14" s="8">
        <v>9</v>
      </c>
      <c r="I14" s="8">
        <v>12</v>
      </c>
      <c r="J14" s="8">
        <v>6</v>
      </c>
      <c r="K14" s="8">
        <v>9</v>
      </c>
      <c r="L14" s="8">
        <v>6</v>
      </c>
      <c r="M14" s="8">
        <v>3</v>
      </c>
      <c r="N14" s="9"/>
      <c r="O14" s="7">
        <f>IF(B14="","",SUM(C14:M14)-(N14))</f>
        <v>96</v>
      </c>
      <c r="P14" s="32" t="s">
        <v>187</v>
      </c>
      <c r="Q14" s="20">
        <f>SUM(C13:E13)</f>
        <v>30</v>
      </c>
    </row>
    <row r="15" spans="1:26" ht="15.75" customHeight="1" x14ac:dyDescent="0.3">
      <c r="A15" s="74">
        <v>10</v>
      </c>
      <c r="B15" s="67">
        <v>3</v>
      </c>
      <c r="C15" s="8">
        <v>12</v>
      </c>
      <c r="D15" s="8">
        <v>9</v>
      </c>
      <c r="E15" s="8">
        <v>9</v>
      </c>
      <c r="F15" s="8">
        <v>9</v>
      </c>
      <c r="G15" s="8">
        <v>9</v>
      </c>
      <c r="H15" s="8">
        <v>9</v>
      </c>
      <c r="I15" s="8">
        <v>9</v>
      </c>
      <c r="J15" s="8">
        <v>9</v>
      </c>
      <c r="K15" s="8">
        <v>9</v>
      </c>
      <c r="L15" s="8">
        <v>9</v>
      </c>
      <c r="M15" s="8"/>
      <c r="N15" s="9"/>
      <c r="O15" s="7">
        <f>IF(B15="","",SUM(C15:M15)-(N15))</f>
        <v>93</v>
      </c>
      <c r="P15" s="32" t="s">
        <v>187</v>
      </c>
      <c r="Q15" s="20">
        <f>SUM(C14:E14)</f>
        <v>33</v>
      </c>
    </row>
    <row r="16" spans="1:26" ht="15.75" customHeight="1" x14ac:dyDescent="0.3">
      <c r="A16" s="74">
        <v>11</v>
      </c>
      <c r="B16" s="68" t="s">
        <v>142</v>
      </c>
      <c r="C16" s="12">
        <v>17</v>
      </c>
      <c r="D16" s="12">
        <v>9</v>
      </c>
      <c r="E16" s="12">
        <v>7</v>
      </c>
      <c r="F16" s="12">
        <v>9</v>
      </c>
      <c r="G16" s="12"/>
      <c r="H16" s="12">
        <v>12</v>
      </c>
      <c r="I16" s="12">
        <v>9</v>
      </c>
      <c r="J16" s="12">
        <v>9</v>
      </c>
      <c r="K16" s="12">
        <v>10</v>
      </c>
      <c r="L16" s="12">
        <v>10</v>
      </c>
      <c r="M16" s="12"/>
      <c r="N16" s="12"/>
      <c r="O16" s="7">
        <f>IF(B16="","",SUM(C16:M16)-(N16))</f>
        <v>92</v>
      </c>
      <c r="P16" s="32" t="s">
        <v>56</v>
      </c>
      <c r="Q16" s="20">
        <f>SUM(C15:E15)</f>
        <v>30</v>
      </c>
    </row>
    <row r="17" spans="1:17" ht="15.75" customHeight="1" x14ac:dyDescent="0.3">
      <c r="A17" s="74">
        <v>12</v>
      </c>
      <c r="B17" s="68">
        <v>9</v>
      </c>
      <c r="C17" s="8">
        <v>12</v>
      </c>
      <c r="D17" s="8">
        <v>12</v>
      </c>
      <c r="E17" s="8">
        <v>6</v>
      </c>
      <c r="F17" s="8">
        <v>9</v>
      </c>
      <c r="G17" s="8">
        <v>9</v>
      </c>
      <c r="H17" s="8">
        <v>9</v>
      </c>
      <c r="I17" s="8">
        <v>9</v>
      </c>
      <c r="J17" s="8">
        <v>6</v>
      </c>
      <c r="K17" s="8">
        <v>9</v>
      </c>
      <c r="L17" s="8">
        <v>9</v>
      </c>
      <c r="M17" s="8"/>
      <c r="N17" s="9"/>
      <c r="O17" s="7">
        <f>IF(B17="","",SUM(C17:M17)-(N17))</f>
        <v>90</v>
      </c>
      <c r="P17" s="32" t="s">
        <v>187</v>
      </c>
      <c r="Q17" s="20">
        <f>SUM(C16:E16)</f>
        <v>33</v>
      </c>
    </row>
    <row r="18" spans="1:17" ht="15.75" customHeight="1" x14ac:dyDescent="0.3">
      <c r="A18" s="74">
        <v>13</v>
      </c>
      <c r="B18" s="6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9"/>
      <c r="O18" s="7" t="str">
        <f t="shared" ref="O14:O25" si="1">IF(B18="","",SUM(C18:M18)-(N18))</f>
        <v/>
      </c>
      <c r="P18" s="32"/>
      <c r="Q18" s="20">
        <f>SUM(C17:E17)</f>
        <v>30</v>
      </c>
    </row>
    <row r="19" spans="1:17" ht="15.75" customHeight="1" x14ac:dyDescent="0.3">
      <c r="A19" s="74">
        <v>14</v>
      </c>
      <c r="B19" s="70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9"/>
      <c r="O19" s="7" t="str">
        <f t="shared" si="1"/>
        <v/>
      </c>
      <c r="P19" s="32"/>
      <c r="Q19" s="20">
        <f>SUM(C19:E19)</f>
        <v>0</v>
      </c>
    </row>
    <row r="20" spans="1:17" ht="15.75" customHeight="1" x14ac:dyDescent="0.3">
      <c r="A20" s="74">
        <v>15</v>
      </c>
      <c r="B20" s="70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9"/>
      <c r="O20" s="7" t="str">
        <f t="shared" si="1"/>
        <v/>
      </c>
      <c r="P20" s="32"/>
      <c r="Q20" s="20">
        <f>SUM(C20:E20)</f>
        <v>0</v>
      </c>
    </row>
    <row r="21" spans="1:17" ht="15.75" customHeight="1" x14ac:dyDescent="0.3">
      <c r="A21" s="74">
        <v>16</v>
      </c>
      <c r="B21" s="69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9"/>
      <c r="O21" s="7" t="str">
        <f t="shared" si="1"/>
        <v/>
      </c>
      <c r="P21" s="32"/>
      <c r="Q21" s="20">
        <f>SUM(C21:E21)</f>
        <v>0</v>
      </c>
    </row>
    <row r="22" spans="1:17" ht="15.75" customHeight="1" x14ac:dyDescent="0.3">
      <c r="A22" s="74">
        <v>17</v>
      </c>
      <c r="B22" s="70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9"/>
      <c r="O22" s="7" t="str">
        <f t="shared" si="1"/>
        <v/>
      </c>
      <c r="P22" s="32"/>
      <c r="Q22" s="20">
        <f t="shared" ref="Q22:Q45" si="2">SUM(C22:E22)</f>
        <v>0</v>
      </c>
    </row>
    <row r="23" spans="1:17" ht="15.75" customHeight="1" x14ac:dyDescent="0.3">
      <c r="A23" s="74">
        <v>18</v>
      </c>
      <c r="B23" s="68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7" t="str">
        <f t="shared" si="1"/>
        <v/>
      </c>
      <c r="P23" s="32"/>
      <c r="Q23" s="20">
        <f t="shared" si="2"/>
        <v>0</v>
      </c>
    </row>
    <row r="24" spans="1:17" ht="15.75" customHeight="1" x14ac:dyDescent="0.3">
      <c r="A24" s="74">
        <v>19</v>
      </c>
      <c r="B24" s="69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9"/>
      <c r="O24" s="7" t="str">
        <f t="shared" si="1"/>
        <v/>
      </c>
      <c r="P24" s="32"/>
      <c r="Q24" s="20">
        <f t="shared" si="2"/>
        <v>0</v>
      </c>
    </row>
    <row r="25" spans="1:17" ht="15.75" customHeight="1" x14ac:dyDescent="0.3">
      <c r="A25" s="74">
        <v>20</v>
      </c>
      <c r="B25" s="67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9"/>
      <c r="O25" s="7" t="str">
        <f t="shared" si="1"/>
        <v/>
      </c>
      <c r="P25" s="32"/>
      <c r="Q25" s="20">
        <f t="shared" si="2"/>
        <v>0</v>
      </c>
    </row>
    <row r="26" spans="1:17" ht="15.75" customHeight="1" x14ac:dyDescent="0.3">
      <c r="A26" s="74">
        <v>21</v>
      </c>
      <c r="B26" s="6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9"/>
      <c r="O26" s="7" t="str">
        <f t="shared" ref="O26:O45" si="3">IF(B26="","",SUM(C26:M26)-(N26))</f>
        <v/>
      </c>
      <c r="P26" s="32"/>
      <c r="Q26" s="20">
        <f t="shared" si="2"/>
        <v>0</v>
      </c>
    </row>
    <row r="27" spans="1:17" ht="15.75" customHeight="1" x14ac:dyDescent="0.3">
      <c r="A27" s="74">
        <v>22</v>
      </c>
      <c r="B27" s="6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9"/>
      <c r="O27" s="7" t="str">
        <f t="shared" si="3"/>
        <v/>
      </c>
      <c r="P27" s="32"/>
      <c r="Q27" s="20">
        <f t="shared" si="2"/>
        <v>0</v>
      </c>
    </row>
    <row r="28" spans="1:17" ht="15.75" customHeight="1" x14ac:dyDescent="0.3">
      <c r="A28" s="74">
        <v>23</v>
      </c>
      <c r="B28" s="68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7" t="str">
        <f t="shared" si="3"/>
        <v/>
      </c>
      <c r="P28" s="32"/>
      <c r="Q28" s="20">
        <f t="shared" si="2"/>
        <v>0</v>
      </c>
    </row>
    <row r="29" spans="1:17" ht="15.75" customHeight="1" x14ac:dyDescent="0.3">
      <c r="A29" s="74">
        <v>24</v>
      </c>
      <c r="B29" s="68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7" t="str">
        <f t="shared" si="3"/>
        <v/>
      </c>
      <c r="P29" s="17"/>
      <c r="Q29" s="20">
        <f t="shared" si="2"/>
        <v>0</v>
      </c>
    </row>
    <row r="30" spans="1:17" ht="15.75" customHeight="1" x14ac:dyDescent="0.3">
      <c r="A30" s="74">
        <v>25</v>
      </c>
      <c r="B30" s="68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7" t="str">
        <f t="shared" si="3"/>
        <v/>
      </c>
      <c r="P30" s="17"/>
      <c r="Q30" s="20">
        <f t="shared" si="2"/>
        <v>0</v>
      </c>
    </row>
    <row r="31" spans="1:17" ht="15.75" customHeight="1" x14ac:dyDescent="0.3">
      <c r="A31" s="74">
        <v>26</v>
      </c>
      <c r="B31" s="6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9"/>
      <c r="O31" s="7" t="str">
        <f t="shared" si="3"/>
        <v/>
      </c>
      <c r="P31" s="17"/>
      <c r="Q31" s="20">
        <f t="shared" si="2"/>
        <v>0</v>
      </c>
    </row>
    <row r="32" spans="1:17" ht="15.75" customHeight="1" x14ac:dyDescent="0.3">
      <c r="A32" s="74">
        <v>27</v>
      </c>
      <c r="B32" s="6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9"/>
      <c r="O32" s="7" t="str">
        <f t="shared" si="3"/>
        <v/>
      </c>
      <c r="P32" s="32"/>
      <c r="Q32" s="20">
        <f t="shared" si="2"/>
        <v>0</v>
      </c>
    </row>
    <row r="33" spans="1:19" ht="15.75" customHeight="1" x14ac:dyDescent="0.3">
      <c r="A33" s="74">
        <v>28</v>
      </c>
      <c r="B33" s="6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9"/>
      <c r="O33" s="7" t="str">
        <f t="shared" si="3"/>
        <v/>
      </c>
      <c r="P33" s="32"/>
      <c r="Q33" s="20">
        <f t="shared" si="2"/>
        <v>0</v>
      </c>
    </row>
    <row r="34" spans="1:19" ht="15.75" customHeight="1" x14ac:dyDescent="0.3">
      <c r="A34" s="74"/>
      <c r="B34" s="68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7" t="str">
        <f t="shared" si="3"/>
        <v/>
      </c>
      <c r="P34" s="32"/>
      <c r="Q34" s="20">
        <f t="shared" si="2"/>
        <v>0</v>
      </c>
    </row>
    <row r="35" spans="1:19" ht="15.75" customHeight="1" x14ac:dyDescent="0.3">
      <c r="A35" s="74"/>
      <c r="B35" s="68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7" t="str">
        <f t="shared" si="3"/>
        <v/>
      </c>
      <c r="P35" s="32"/>
      <c r="Q35" s="20">
        <f t="shared" si="2"/>
        <v>0</v>
      </c>
    </row>
    <row r="36" spans="1:19" ht="15.75" customHeight="1" x14ac:dyDescent="0.3">
      <c r="A36" s="74"/>
      <c r="B36" s="6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9"/>
      <c r="O36" s="7" t="str">
        <f t="shared" si="3"/>
        <v/>
      </c>
      <c r="P36" s="32"/>
      <c r="Q36" s="20">
        <f t="shared" si="2"/>
        <v>0</v>
      </c>
      <c r="R36" s="21"/>
      <c r="S36" s="21"/>
    </row>
    <row r="37" spans="1:19" ht="15.75" customHeight="1" x14ac:dyDescent="0.3">
      <c r="A37" s="74"/>
      <c r="B37" s="6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9"/>
      <c r="O37" s="7" t="str">
        <f t="shared" si="3"/>
        <v/>
      </c>
      <c r="P37" s="32"/>
      <c r="Q37" s="20">
        <f t="shared" si="2"/>
        <v>0</v>
      </c>
    </row>
    <row r="38" spans="1:19" ht="15.75" customHeight="1" x14ac:dyDescent="0.3">
      <c r="A38" s="74"/>
      <c r="B38" s="68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7" t="str">
        <f t="shared" si="3"/>
        <v/>
      </c>
      <c r="P38" s="32"/>
      <c r="Q38" s="20">
        <f t="shared" si="2"/>
        <v>0</v>
      </c>
    </row>
    <row r="39" spans="1:19" ht="15.75" customHeight="1" x14ac:dyDescent="0.3">
      <c r="A39" s="74"/>
      <c r="B39" s="6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9"/>
      <c r="O39" s="7" t="str">
        <f t="shared" si="3"/>
        <v/>
      </c>
      <c r="P39" s="32"/>
      <c r="Q39" s="20">
        <f t="shared" si="2"/>
        <v>0</v>
      </c>
    </row>
    <row r="40" spans="1:19" ht="15.75" customHeight="1" x14ac:dyDescent="0.3">
      <c r="A40" s="74"/>
      <c r="B40" s="68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7" t="str">
        <f t="shared" si="3"/>
        <v/>
      </c>
      <c r="P40" s="32"/>
      <c r="Q40" s="20">
        <f t="shared" si="2"/>
        <v>0</v>
      </c>
    </row>
    <row r="41" spans="1:19" ht="15.75" customHeight="1" x14ac:dyDescent="0.3">
      <c r="A41" s="74"/>
      <c r="B41" s="68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7" t="str">
        <f t="shared" si="3"/>
        <v/>
      </c>
      <c r="P41" s="32"/>
      <c r="Q41" s="20">
        <f t="shared" si="2"/>
        <v>0</v>
      </c>
    </row>
    <row r="42" spans="1:19" ht="15.75" customHeight="1" x14ac:dyDescent="0.3">
      <c r="A42" s="74"/>
      <c r="B42" s="6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9"/>
      <c r="O42" s="7" t="str">
        <f t="shared" si="3"/>
        <v/>
      </c>
      <c r="P42" s="32"/>
      <c r="Q42" s="20">
        <f t="shared" si="2"/>
        <v>0</v>
      </c>
    </row>
    <row r="43" spans="1:19" ht="15.75" customHeight="1" x14ac:dyDescent="0.3">
      <c r="A43" s="74"/>
      <c r="B43" s="68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7" t="str">
        <f t="shared" si="3"/>
        <v/>
      </c>
      <c r="P43" s="32"/>
      <c r="Q43" s="20">
        <f t="shared" si="2"/>
        <v>0</v>
      </c>
    </row>
    <row r="44" spans="1:19" ht="15.75" customHeight="1" x14ac:dyDescent="0.3">
      <c r="A44" s="74"/>
      <c r="B44" s="68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7" t="str">
        <f t="shared" si="3"/>
        <v/>
      </c>
      <c r="P44" s="32"/>
      <c r="Q44" s="20">
        <f t="shared" si="2"/>
        <v>0</v>
      </c>
    </row>
    <row r="45" spans="1:19" ht="15.75" customHeight="1" x14ac:dyDescent="0.3">
      <c r="A45" s="74"/>
      <c r="B45" s="68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7" t="str">
        <f t="shared" si="3"/>
        <v/>
      </c>
      <c r="P45" s="32"/>
      <c r="Q45" s="20">
        <f t="shared" si="2"/>
        <v>0</v>
      </c>
    </row>
  </sheetData>
  <sortState xmlns:xlrd2="http://schemas.microsoft.com/office/spreadsheetml/2017/richdata2" ref="B6:P17">
    <sortCondition descending="1" ref="O6:O17"/>
  </sortState>
  <mergeCells count="22">
    <mergeCell ref="W3:W4"/>
    <mergeCell ref="B1:C1"/>
    <mergeCell ref="D1:K1"/>
    <mergeCell ref="B2:C2"/>
    <mergeCell ref="D2:F2"/>
    <mergeCell ref="G2:I2"/>
    <mergeCell ref="J2:K2"/>
    <mergeCell ref="B3:D4"/>
    <mergeCell ref="G3:J4"/>
    <mergeCell ref="K3:L3"/>
    <mergeCell ref="M3:N4"/>
    <mergeCell ref="O3:P3"/>
    <mergeCell ref="E4:F4"/>
    <mergeCell ref="K4:L4"/>
    <mergeCell ref="O4:P4"/>
    <mergeCell ref="U3:U4"/>
    <mergeCell ref="S7:T7"/>
    <mergeCell ref="S8:T8"/>
    <mergeCell ref="S9:T9"/>
    <mergeCell ref="S11:T11"/>
    <mergeCell ref="Q3:Q4"/>
    <mergeCell ref="S3:S4"/>
  </mergeCells>
  <printOptions gridLines="1"/>
  <pageMargins left="0.32" right="0.31" top="0.6" bottom="0.64" header="0.5" footer="0.5"/>
  <pageSetup paperSize="9" orientation="portrait" horizontalDpi="4294967294" verticalDpi="0" r:id="rId1"/>
  <headerFooter alignWithMargins="0"/>
  <rowBreaks count="1" manualBreakCount="1">
    <brk id="39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Foglio18"/>
  <dimension ref="A1:Z45"/>
  <sheetViews>
    <sheetView zoomScaleNormal="100" workbookViewId="0">
      <pane ySplit="5" topLeftCell="A6" activePane="bottomLeft" state="frozen"/>
      <selection activeCell="T18" sqref="T18"/>
      <selection pane="bottomLeft" activeCell="R5" sqref="R5"/>
    </sheetView>
  </sheetViews>
  <sheetFormatPr defaultColWidth="9.109375" defaultRowHeight="15.75" customHeight="1" x14ac:dyDescent="0.3"/>
  <cols>
    <col min="1" max="1" width="3.33203125" style="1" customWidth="1"/>
    <col min="2" max="2" width="7.109375" style="6" customWidth="1"/>
    <col min="3" max="13" width="4.33203125" style="10" customWidth="1"/>
    <col min="14" max="14" width="4.88671875" style="10" customWidth="1"/>
    <col min="15" max="15" width="5.44140625" style="1" customWidth="1"/>
    <col min="16" max="16" width="6.5546875" style="4" bestFit="1" customWidth="1"/>
    <col min="17" max="17" width="9.6640625" style="1" customWidth="1"/>
    <col min="18" max="18" width="9.109375" style="1"/>
    <col min="19" max="19" width="12.44140625" style="1" customWidth="1"/>
    <col min="20" max="20" width="11.5546875" style="1" customWidth="1"/>
    <col min="21" max="16384" width="9.109375" style="1"/>
  </cols>
  <sheetData>
    <row r="1" spans="1:26" ht="15.75" customHeight="1" x14ac:dyDescent="0.3">
      <c r="B1" s="339" t="s">
        <v>34</v>
      </c>
      <c r="C1" s="340"/>
      <c r="D1" s="341" t="s">
        <v>86</v>
      </c>
      <c r="E1" s="341"/>
      <c r="F1" s="341"/>
      <c r="G1" s="341"/>
      <c r="H1" s="341"/>
      <c r="I1" s="342"/>
      <c r="J1" s="342"/>
      <c r="K1" s="343"/>
      <c r="R1" s="78"/>
      <c r="S1" s="249" t="s">
        <v>33</v>
      </c>
      <c r="T1" s="248" t="s">
        <v>37</v>
      </c>
      <c r="U1" s="12" t="s">
        <v>39</v>
      </c>
      <c r="V1" s="249" t="s">
        <v>190</v>
      </c>
      <c r="W1" s="80"/>
      <c r="X1" s="10"/>
      <c r="Y1" s="10"/>
      <c r="Z1" s="18"/>
    </row>
    <row r="2" spans="1:26" ht="15.75" customHeight="1" x14ac:dyDescent="0.3">
      <c r="B2" s="344"/>
      <c r="C2" s="345"/>
      <c r="D2" s="341" t="s">
        <v>87</v>
      </c>
      <c r="E2" s="341"/>
      <c r="F2" s="346"/>
      <c r="G2" s="347" t="s">
        <v>46</v>
      </c>
      <c r="H2" s="348"/>
      <c r="I2" s="348"/>
      <c r="J2" s="349" t="s">
        <v>47</v>
      </c>
      <c r="K2" s="345"/>
      <c r="L2" s="58"/>
      <c r="M2" s="51"/>
      <c r="O2" s="10"/>
      <c r="P2" s="42"/>
      <c r="R2" s="79"/>
      <c r="S2" s="249">
        <v>1</v>
      </c>
      <c r="T2" s="250">
        <v>2</v>
      </c>
      <c r="U2" s="12">
        <v>4</v>
      </c>
      <c r="V2" s="249">
        <f>(S2*4)+(T2*2)+U2</f>
        <v>12</v>
      </c>
      <c r="W2" s="80"/>
      <c r="X2" s="10"/>
      <c r="Y2" s="10"/>
      <c r="Z2" s="18"/>
    </row>
    <row r="3" spans="1:26" ht="25.5" customHeight="1" x14ac:dyDescent="0.2">
      <c r="B3" s="350" t="s">
        <v>57</v>
      </c>
      <c r="C3" s="351"/>
      <c r="D3" s="352"/>
      <c r="E3" s="52" t="s">
        <v>32</v>
      </c>
      <c r="F3" s="53"/>
      <c r="G3" s="355" t="s">
        <v>65</v>
      </c>
      <c r="H3" s="356"/>
      <c r="I3" s="356"/>
      <c r="J3" s="356"/>
      <c r="K3" s="359" t="s">
        <v>32</v>
      </c>
      <c r="L3" s="360"/>
      <c r="M3" s="361" t="s">
        <v>53</v>
      </c>
      <c r="N3" s="362"/>
      <c r="O3" s="365" t="s">
        <v>32</v>
      </c>
      <c r="P3" s="366"/>
      <c r="Q3" s="375" t="s">
        <v>91</v>
      </c>
      <c r="R3" s="203" t="s">
        <v>32</v>
      </c>
      <c r="S3" s="367" t="s">
        <v>92</v>
      </c>
      <c r="T3" s="204" t="s">
        <v>32</v>
      </c>
      <c r="U3" s="367" t="s">
        <v>93</v>
      </c>
      <c r="V3" s="204" t="s">
        <v>32</v>
      </c>
      <c r="W3" s="367" t="s">
        <v>94</v>
      </c>
      <c r="X3" s="204" t="s">
        <v>32</v>
      </c>
    </row>
    <row r="4" spans="1:26" ht="23.25" customHeight="1" x14ac:dyDescent="0.2">
      <c r="B4" s="353"/>
      <c r="C4" s="354"/>
      <c r="D4" s="354"/>
      <c r="E4" s="369">
        <v>790</v>
      </c>
      <c r="F4" s="370"/>
      <c r="G4" s="357"/>
      <c r="H4" s="358"/>
      <c r="I4" s="358"/>
      <c r="J4" s="358"/>
      <c r="K4" s="371">
        <v>193</v>
      </c>
      <c r="L4" s="372"/>
      <c r="M4" s="363"/>
      <c r="N4" s="364"/>
      <c r="O4" s="373">
        <f>MAX(C6:C39)</f>
        <v>18</v>
      </c>
      <c r="P4" s="374"/>
      <c r="Q4" s="376"/>
      <c r="R4" s="205">
        <v>149</v>
      </c>
      <c r="S4" s="368"/>
      <c r="T4" s="206">
        <v>384</v>
      </c>
      <c r="U4" s="368"/>
      <c r="V4" s="206">
        <v>384</v>
      </c>
      <c r="W4" s="368"/>
      <c r="X4" s="206">
        <v>392</v>
      </c>
    </row>
    <row r="5" spans="1:26" s="14" customFormat="1" ht="25.5" customHeight="1" x14ac:dyDescent="0.2">
      <c r="A5" s="64"/>
      <c r="B5" s="65" t="s">
        <v>0</v>
      </c>
      <c r="C5" s="13" t="s">
        <v>2</v>
      </c>
      <c r="D5" s="13" t="s">
        <v>3</v>
      </c>
      <c r="E5" s="13" t="s">
        <v>4</v>
      </c>
      <c r="F5" s="13" t="s">
        <v>20</v>
      </c>
      <c r="G5" s="13" t="s">
        <v>5</v>
      </c>
      <c r="H5" s="13" t="s">
        <v>6</v>
      </c>
      <c r="I5" s="13" t="s">
        <v>7</v>
      </c>
      <c r="J5" s="13" t="s">
        <v>8</v>
      </c>
      <c r="K5" s="13" t="s">
        <v>19</v>
      </c>
      <c r="L5" s="13" t="s">
        <v>24</v>
      </c>
      <c r="M5" s="54" t="s">
        <v>17</v>
      </c>
      <c r="N5" s="55" t="s">
        <v>9</v>
      </c>
      <c r="O5" s="56" t="s">
        <v>31</v>
      </c>
      <c r="P5" s="57" t="s">
        <v>30</v>
      </c>
      <c r="Q5" s="19" t="s">
        <v>28</v>
      </c>
      <c r="R5" s="82"/>
      <c r="S5" s="42"/>
      <c r="T5" s="81"/>
      <c r="U5" s="42"/>
    </row>
    <row r="6" spans="1:26" ht="15.75" customHeight="1" x14ac:dyDescent="0.3">
      <c r="A6" s="74">
        <v>1</v>
      </c>
      <c r="B6" s="68">
        <v>12</v>
      </c>
      <c r="C6" s="12">
        <v>18</v>
      </c>
      <c r="D6" s="12">
        <v>9</v>
      </c>
      <c r="E6" s="12">
        <v>7</v>
      </c>
      <c r="F6" s="12">
        <v>8</v>
      </c>
      <c r="G6" s="12">
        <v>12</v>
      </c>
      <c r="H6" s="12">
        <v>12</v>
      </c>
      <c r="I6" s="12">
        <v>8</v>
      </c>
      <c r="J6" s="12">
        <v>9</v>
      </c>
      <c r="K6" s="12">
        <v>9</v>
      </c>
      <c r="L6" s="12">
        <v>9</v>
      </c>
      <c r="M6" s="8">
        <v>3</v>
      </c>
      <c r="N6" s="9"/>
      <c r="O6" s="7">
        <f t="shared" ref="O6:O21" si="0">IF(B6="","",SUM(C6:M6)-(N6))</f>
        <v>104</v>
      </c>
      <c r="P6" s="17" t="s">
        <v>214</v>
      </c>
      <c r="Q6" s="20">
        <f t="shared" ref="Q6:Q13" si="1">SUM(C6:E6)</f>
        <v>34</v>
      </c>
    </row>
    <row r="7" spans="1:26" ht="15.75" customHeight="1" x14ac:dyDescent="0.3">
      <c r="A7" s="74">
        <v>2</v>
      </c>
      <c r="B7" s="71" t="s">
        <v>152</v>
      </c>
      <c r="C7" s="12">
        <v>16</v>
      </c>
      <c r="D7" s="12">
        <v>9</v>
      </c>
      <c r="E7" s="12">
        <v>6</v>
      </c>
      <c r="F7" s="12">
        <v>8</v>
      </c>
      <c r="G7" s="12">
        <v>12</v>
      </c>
      <c r="H7" s="12">
        <v>12</v>
      </c>
      <c r="I7" s="12">
        <v>9</v>
      </c>
      <c r="J7" s="12">
        <v>11</v>
      </c>
      <c r="K7" s="12">
        <v>9</v>
      </c>
      <c r="L7" s="12">
        <v>9</v>
      </c>
      <c r="M7" s="8">
        <v>3</v>
      </c>
      <c r="N7" s="9"/>
      <c r="O7" s="7">
        <f t="shared" si="0"/>
        <v>104</v>
      </c>
      <c r="P7" s="17" t="s">
        <v>56</v>
      </c>
      <c r="Q7" s="20">
        <f t="shared" si="1"/>
        <v>31</v>
      </c>
      <c r="S7" s="377" t="s">
        <v>95</v>
      </c>
      <c r="T7" s="378"/>
      <c r="U7" s="224" t="s">
        <v>96</v>
      </c>
      <c r="V7" s="225">
        <v>384</v>
      </c>
    </row>
    <row r="8" spans="1:26" ht="15.75" customHeight="1" x14ac:dyDescent="0.3">
      <c r="A8" s="74">
        <v>3</v>
      </c>
      <c r="B8" s="71" t="s">
        <v>171</v>
      </c>
      <c r="C8" s="12">
        <v>16</v>
      </c>
      <c r="D8" s="12">
        <v>10</v>
      </c>
      <c r="E8" s="12">
        <v>7</v>
      </c>
      <c r="F8" s="12">
        <v>8</v>
      </c>
      <c r="G8" s="12">
        <v>9</v>
      </c>
      <c r="H8" s="12">
        <v>12</v>
      </c>
      <c r="I8" s="12">
        <v>10</v>
      </c>
      <c r="J8" s="12">
        <v>9</v>
      </c>
      <c r="K8" s="12">
        <v>9</v>
      </c>
      <c r="L8" s="12">
        <v>9</v>
      </c>
      <c r="M8" s="8">
        <v>3</v>
      </c>
      <c r="N8" s="9"/>
      <c r="O8" s="7">
        <f t="shared" si="0"/>
        <v>102</v>
      </c>
      <c r="P8" s="17" t="s">
        <v>56</v>
      </c>
      <c r="Q8" s="20">
        <f t="shared" si="1"/>
        <v>33</v>
      </c>
      <c r="S8" s="377" t="s">
        <v>97</v>
      </c>
      <c r="T8" s="378"/>
      <c r="U8" s="224" t="s">
        <v>96</v>
      </c>
      <c r="V8" s="229"/>
    </row>
    <row r="9" spans="1:26" ht="15.75" customHeight="1" x14ac:dyDescent="0.3">
      <c r="A9" s="74">
        <v>4</v>
      </c>
      <c r="B9" s="75">
        <v>2</v>
      </c>
      <c r="C9" s="12">
        <v>12</v>
      </c>
      <c r="D9" s="12">
        <v>12</v>
      </c>
      <c r="E9" s="12">
        <v>6</v>
      </c>
      <c r="F9" s="12">
        <v>6</v>
      </c>
      <c r="G9" s="12">
        <v>15</v>
      </c>
      <c r="H9" s="12">
        <v>12</v>
      </c>
      <c r="I9" s="12">
        <v>9</v>
      </c>
      <c r="J9" s="12">
        <v>9</v>
      </c>
      <c r="K9" s="12">
        <v>9</v>
      </c>
      <c r="L9" s="12">
        <v>9</v>
      </c>
      <c r="M9" s="12"/>
      <c r="N9" s="12"/>
      <c r="O9" s="7">
        <f t="shared" si="0"/>
        <v>99</v>
      </c>
      <c r="P9" s="17" t="s">
        <v>187</v>
      </c>
      <c r="Q9" s="20">
        <f t="shared" si="1"/>
        <v>30</v>
      </c>
      <c r="S9" s="377" t="s">
        <v>98</v>
      </c>
      <c r="T9" s="378"/>
      <c r="U9" s="224" t="s">
        <v>96</v>
      </c>
      <c r="V9" s="229"/>
    </row>
    <row r="10" spans="1:26" ht="15.75" customHeight="1" x14ac:dyDescent="0.3">
      <c r="A10" s="74">
        <v>5</v>
      </c>
      <c r="B10" s="76">
        <v>13</v>
      </c>
      <c r="C10" s="12">
        <v>12</v>
      </c>
      <c r="D10" s="12">
        <v>12</v>
      </c>
      <c r="E10" s="12">
        <v>9</v>
      </c>
      <c r="F10" s="12">
        <v>6</v>
      </c>
      <c r="G10" s="12">
        <v>12</v>
      </c>
      <c r="H10" s="12">
        <v>12</v>
      </c>
      <c r="I10" s="12">
        <v>9</v>
      </c>
      <c r="J10" s="12">
        <v>9</v>
      </c>
      <c r="K10" s="12">
        <v>9</v>
      </c>
      <c r="L10" s="12">
        <v>9</v>
      </c>
      <c r="M10" s="8"/>
      <c r="N10" s="9"/>
      <c r="O10" s="7">
        <f t="shared" si="0"/>
        <v>99</v>
      </c>
      <c r="P10" s="17" t="s">
        <v>187</v>
      </c>
      <c r="Q10" s="20">
        <f t="shared" si="1"/>
        <v>33</v>
      </c>
      <c r="S10" s="219"/>
      <c r="T10" s="219"/>
      <c r="U10" s="219"/>
      <c r="V10" s="232"/>
    </row>
    <row r="11" spans="1:26" ht="15.75" customHeight="1" x14ac:dyDescent="0.3">
      <c r="A11" s="74">
        <v>6</v>
      </c>
      <c r="B11" s="68">
        <v>59</v>
      </c>
      <c r="C11" s="12">
        <v>18</v>
      </c>
      <c r="D11" s="12"/>
      <c r="E11" s="12">
        <v>7</v>
      </c>
      <c r="F11" s="12">
        <v>8</v>
      </c>
      <c r="G11" s="12">
        <v>11</v>
      </c>
      <c r="H11" s="12">
        <v>12</v>
      </c>
      <c r="I11" s="12">
        <v>9</v>
      </c>
      <c r="J11" s="12">
        <v>9</v>
      </c>
      <c r="K11" s="12">
        <v>10</v>
      </c>
      <c r="L11" s="12">
        <v>10</v>
      </c>
      <c r="M11" s="8"/>
      <c r="N11" s="9"/>
      <c r="O11" s="7">
        <f t="shared" si="0"/>
        <v>94</v>
      </c>
      <c r="P11" s="17" t="s">
        <v>215</v>
      </c>
      <c r="Q11" s="20">
        <f t="shared" si="1"/>
        <v>25</v>
      </c>
      <c r="S11" s="377" t="s">
        <v>99</v>
      </c>
      <c r="T11" s="378"/>
      <c r="U11" s="224" t="s">
        <v>96</v>
      </c>
      <c r="V11" s="225"/>
    </row>
    <row r="12" spans="1:26" ht="15.75" customHeight="1" x14ac:dyDescent="0.3">
      <c r="A12" s="74">
        <v>7</v>
      </c>
      <c r="B12" s="68" t="s">
        <v>170</v>
      </c>
      <c r="C12" s="8">
        <v>17</v>
      </c>
      <c r="D12" s="8">
        <v>9</v>
      </c>
      <c r="E12" s="8">
        <v>6</v>
      </c>
      <c r="F12" s="8">
        <v>7</v>
      </c>
      <c r="G12" s="8">
        <v>9</v>
      </c>
      <c r="H12" s="8">
        <v>11</v>
      </c>
      <c r="I12" s="8">
        <v>9</v>
      </c>
      <c r="J12" s="8">
        <v>10</v>
      </c>
      <c r="K12" s="8">
        <v>9</v>
      </c>
      <c r="L12" s="8">
        <v>7</v>
      </c>
      <c r="M12" s="8"/>
      <c r="N12" s="9"/>
      <c r="O12" s="7">
        <f t="shared" si="0"/>
        <v>94</v>
      </c>
      <c r="P12" s="17" t="s">
        <v>56</v>
      </c>
      <c r="Q12" s="20">
        <f t="shared" si="1"/>
        <v>32</v>
      </c>
    </row>
    <row r="13" spans="1:26" ht="15.75" customHeight="1" x14ac:dyDescent="0.3">
      <c r="A13" s="74">
        <v>8</v>
      </c>
      <c r="B13" s="68">
        <v>25</v>
      </c>
      <c r="C13" s="8">
        <v>17</v>
      </c>
      <c r="D13" s="8"/>
      <c r="E13" s="8">
        <v>7</v>
      </c>
      <c r="F13" s="8">
        <v>7</v>
      </c>
      <c r="G13" s="8">
        <v>13</v>
      </c>
      <c r="H13" s="8">
        <v>12</v>
      </c>
      <c r="I13" s="8">
        <v>9</v>
      </c>
      <c r="J13" s="8">
        <v>10</v>
      </c>
      <c r="K13" s="8">
        <v>9</v>
      </c>
      <c r="L13" s="8">
        <v>10</v>
      </c>
      <c r="M13" s="8"/>
      <c r="N13" s="9"/>
      <c r="O13" s="7">
        <f t="shared" si="0"/>
        <v>94</v>
      </c>
      <c r="P13" s="17" t="s">
        <v>214</v>
      </c>
      <c r="Q13" s="20">
        <f t="shared" si="1"/>
        <v>24</v>
      </c>
    </row>
    <row r="14" spans="1:26" ht="15.75" customHeight="1" x14ac:dyDescent="0.3">
      <c r="A14" s="74">
        <v>9</v>
      </c>
      <c r="B14" s="75">
        <v>26</v>
      </c>
      <c r="C14" s="12">
        <v>12</v>
      </c>
      <c r="D14" s="12">
        <v>9</v>
      </c>
      <c r="E14" s="12">
        <v>6</v>
      </c>
      <c r="F14" s="12">
        <v>9</v>
      </c>
      <c r="G14" s="12">
        <v>9</v>
      </c>
      <c r="H14" s="12">
        <v>12</v>
      </c>
      <c r="I14" s="12">
        <v>9</v>
      </c>
      <c r="J14" s="12">
        <v>9</v>
      </c>
      <c r="K14" s="12">
        <v>9</v>
      </c>
      <c r="L14" s="12">
        <v>9</v>
      </c>
      <c r="M14" s="12"/>
      <c r="N14" s="12"/>
      <c r="O14" s="7">
        <f t="shared" si="0"/>
        <v>93</v>
      </c>
      <c r="P14" s="17" t="s">
        <v>187</v>
      </c>
      <c r="Q14" s="20">
        <f t="shared" ref="Q14:Q25" si="2">SUM(C14:E14)</f>
        <v>27</v>
      </c>
    </row>
    <row r="15" spans="1:26" ht="15.75" customHeight="1" x14ac:dyDescent="0.3">
      <c r="A15" s="74">
        <v>10</v>
      </c>
      <c r="B15" s="75">
        <v>45</v>
      </c>
      <c r="C15" s="8">
        <v>12</v>
      </c>
      <c r="D15" s="8">
        <v>9</v>
      </c>
      <c r="E15" s="8">
        <v>6</v>
      </c>
      <c r="F15" s="8">
        <v>6</v>
      </c>
      <c r="G15" s="8">
        <v>12</v>
      </c>
      <c r="H15" s="8">
        <v>9</v>
      </c>
      <c r="I15" s="8">
        <v>12</v>
      </c>
      <c r="J15" s="8">
        <v>9</v>
      </c>
      <c r="K15" s="8">
        <v>6</v>
      </c>
      <c r="L15" s="8">
        <v>12</v>
      </c>
      <c r="M15" s="8"/>
      <c r="N15" s="9"/>
      <c r="O15" s="7">
        <f t="shared" si="0"/>
        <v>93</v>
      </c>
      <c r="P15" s="17" t="s">
        <v>187</v>
      </c>
      <c r="Q15" s="20">
        <f t="shared" si="2"/>
        <v>27</v>
      </c>
    </row>
    <row r="16" spans="1:26" ht="15.75" customHeight="1" x14ac:dyDescent="0.3">
      <c r="A16" s="74">
        <v>11</v>
      </c>
      <c r="B16" s="68">
        <v>58</v>
      </c>
      <c r="C16" s="12">
        <v>17</v>
      </c>
      <c r="D16" s="12"/>
      <c r="E16" s="12">
        <v>6</v>
      </c>
      <c r="F16" s="12">
        <v>7</v>
      </c>
      <c r="G16" s="12">
        <v>13</v>
      </c>
      <c r="H16" s="12">
        <v>12</v>
      </c>
      <c r="I16" s="12">
        <v>10</v>
      </c>
      <c r="J16" s="12">
        <v>9</v>
      </c>
      <c r="K16" s="12">
        <v>9</v>
      </c>
      <c r="L16" s="12">
        <v>9</v>
      </c>
      <c r="M16" s="8"/>
      <c r="N16" s="9"/>
      <c r="O16" s="7">
        <f t="shared" si="0"/>
        <v>92</v>
      </c>
      <c r="P16" s="17" t="s">
        <v>215</v>
      </c>
      <c r="Q16" s="20">
        <f t="shared" si="2"/>
        <v>23</v>
      </c>
    </row>
    <row r="17" spans="1:17" ht="15.75" customHeight="1" x14ac:dyDescent="0.3">
      <c r="A17" s="74">
        <v>12</v>
      </c>
      <c r="B17" s="75" t="s">
        <v>154</v>
      </c>
      <c r="C17" s="12">
        <v>15</v>
      </c>
      <c r="D17" s="12"/>
      <c r="E17" s="12">
        <v>6</v>
      </c>
      <c r="F17" s="12">
        <v>9</v>
      </c>
      <c r="G17" s="12">
        <v>11</v>
      </c>
      <c r="H17" s="12">
        <v>12</v>
      </c>
      <c r="I17" s="12">
        <v>10</v>
      </c>
      <c r="J17" s="12">
        <v>9</v>
      </c>
      <c r="K17" s="12">
        <v>10</v>
      </c>
      <c r="L17" s="12">
        <v>10</v>
      </c>
      <c r="M17" s="8"/>
      <c r="N17" s="9"/>
      <c r="O17" s="7">
        <f t="shared" si="0"/>
        <v>92</v>
      </c>
      <c r="P17" s="17" t="s">
        <v>56</v>
      </c>
      <c r="Q17" s="20">
        <f t="shared" si="2"/>
        <v>21</v>
      </c>
    </row>
    <row r="18" spans="1:17" ht="15.75" customHeight="1" x14ac:dyDescent="0.3">
      <c r="A18" s="74">
        <v>13</v>
      </c>
      <c r="B18" s="75" t="s">
        <v>161</v>
      </c>
      <c r="C18" s="12">
        <v>15</v>
      </c>
      <c r="D18" s="12"/>
      <c r="E18" s="12"/>
      <c r="F18" s="12">
        <v>7</v>
      </c>
      <c r="G18" s="12">
        <v>10</v>
      </c>
      <c r="H18" s="12">
        <v>12</v>
      </c>
      <c r="I18" s="12">
        <v>9</v>
      </c>
      <c r="J18" s="12">
        <v>9</v>
      </c>
      <c r="K18" s="12">
        <v>10</v>
      </c>
      <c r="L18" s="12">
        <v>7</v>
      </c>
      <c r="M18" s="12"/>
      <c r="N18" s="12"/>
      <c r="O18" s="7">
        <f t="shared" si="0"/>
        <v>79</v>
      </c>
      <c r="P18" s="17" t="s">
        <v>56</v>
      </c>
      <c r="Q18" s="20">
        <f t="shared" si="2"/>
        <v>15</v>
      </c>
    </row>
    <row r="19" spans="1:17" ht="15.75" customHeight="1" x14ac:dyDescent="0.3">
      <c r="A19" s="74">
        <v>14</v>
      </c>
      <c r="B19" s="71" t="s">
        <v>169</v>
      </c>
      <c r="C19" s="8"/>
      <c r="D19" s="8">
        <v>11</v>
      </c>
      <c r="E19" s="8">
        <v>7</v>
      </c>
      <c r="F19" s="8">
        <v>6</v>
      </c>
      <c r="G19" s="8"/>
      <c r="H19" s="8">
        <v>11</v>
      </c>
      <c r="I19" s="8">
        <v>10</v>
      </c>
      <c r="J19" s="8">
        <v>9</v>
      </c>
      <c r="K19" s="8">
        <v>9</v>
      </c>
      <c r="L19" s="8">
        <v>6</v>
      </c>
      <c r="M19" s="8"/>
      <c r="N19" s="9"/>
      <c r="O19" s="7">
        <f t="shared" si="0"/>
        <v>69</v>
      </c>
      <c r="P19" s="17" t="s">
        <v>56</v>
      </c>
      <c r="Q19" s="20">
        <f t="shared" si="2"/>
        <v>18</v>
      </c>
    </row>
    <row r="20" spans="1:17" ht="15.75" customHeight="1" x14ac:dyDescent="0.3">
      <c r="A20" s="74">
        <v>15</v>
      </c>
      <c r="B20" s="75" t="s">
        <v>155</v>
      </c>
      <c r="C20" s="12"/>
      <c r="D20" s="12">
        <v>9</v>
      </c>
      <c r="E20" s="12"/>
      <c r="F20" s="12">
        <v>8</v>
      </c>
      <c r="G20" s="12"/>
      <c r="H20" s="12">
        <v>12</v>
      </c>
      <c r="I20" s="12">
        <v>9</v>
      </c>
      <c r="J20" s="12">
        <v>10</v>
      </c>
      <c r="K20" s="12">
        <v>9</v>
      </c>
      <c r="L20" s="12">
        <v>9</v>
      </c>
      <c r="M20" s="12"/>
      <c r="N20" s="12"/>
      <c r="O20" s="7">
        <f t="shared" si="0"/>
        <v>66</v>
      </c>
      <c r="P20" s="17" t="s">
        <v>56</v>
      </c>
      <c r="Q20" s="20">
        <f t="shared" si="2"/>
        <v>9</v>
      </c>
    </row>
    <row r="21" spans="1:17" ht="15.75" customHeight="1" x14ac:dyDescent="0.3">
      <c r="A21" s="74">
        <v>16</v>
      </c>
      <c r="B21" s="75" t="s">
        <v>153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7">
        <f t="shared" si="0"/>
        <v>0</v>
      </c>
      <c r="P21" s="17" t="s">
        <v>56</v>
      </c>
      <c r="Q21" s="20">
        <f t="shared" si="2"/>
        <v>0</v>
      </c>
    </row>
    <row r="22" spans="1:17" ht="15.75" customHeight="1" x14ac:dyDescent="0.3">
      <c r="A22" s="74"/>
      <c r="B22" s="71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34"/>
      <c r="O22" s="7" t="str">
        <f t="shared" ref="O22:O25" si="3">IF(B22="","",SUM(C22:M22)-(N22))</f>
        <v/>
      </c>
      <c r="P22" s="17"/>
      <c r="Q22" s="20">
        <f t="shared" si="2"/>
        <v>0</v>
      </c>
    </row>
    <row r="23" spans="1:17" ht="15.75" customHeight="1" x14ac:dyDescent="0.3">
      <c r="A23" s="74"/>
      <c r="B23" s="71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33"/>
      <c r="O23" s="7" t="str">
        <f t="shared" si="3"/>
        <v/>
      </c>
      <c r="P23" s="17"/>
      <c r="Q23" s="20">
        <f t="shared" si="2"/>
        <v>0</v>
      </c>
    </row>
    <row r="24" spans="1:17" ht="15.75" customHeight="1" x14ac:dyDescent="0.3">
      <c r="A24" s="74"/>
      <c r="B24" s="71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33"/>
      <c r="O24" s="7" t="str">
        <f t="shared" si="3"/>
        <v/>
      </c>
      <c r="P24" s="17"/>
      <c r="Q24" s="20">
        <f t="shared" si="2"/>
        <v>0</v>
      </c>
    </row>
    <row r="25" spans="1:17" ht="15.75" customHeight="1" x14ac:dyDescent="0.3">
      <c r="A25" s="74"/>
      <c r="B25" s="71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33"/>
      <c r="O25" s="7" t="str">
        <f t="shared" si="3"/>
        <v/>
      </c>
      <c r="P25" s="17"/>
      <c r="Q25" s="20">
        <f t="shared" si="2"/>
        <v>0</v>
      </c>
    </row>
    <row r="26" spans="1:17" ht="15.75" customHeight="1" x14ac:dyDescent="0.3">
      <c r="A26" s="74"/>
      <c r="B26" s="6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9"/>
      <c r="O26" s="7" t="str">
        <f t="shared" ref="O26:O45" si="4">IF(B26="","",SUM(C26:M26)-(N26))</f>
        <v/>
      </c>
      <c r="P26" s="32"/>
      <c r="Q26" s="20">
        <f t="shared" ref="Q26:Q45" si="5">SUM(C26:E26)</f>
        <v>0</v>
      </c>
    </row>
    <row r="27" spans="1:17" ht="15.75" customHeight="1" x14ac:dyDescent="0.3">
      <c r="A27" s="74"/>
      <c r="B27" s="6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9"/>
      <c r="O27" s="7" t="str">
        <f t="shared" si="4"/>
        <v/>
      </c>
      <c r="P27" s="32"/>
      <c r="Q27" s="20">
        <f t="shared" si="5"/>
        <v>0</v>
      </c>
    </row>
    <row r="28" spans="1:17" ht="15.75" customHeight="1" x14ac:dyDescent="0.3">
      <c r="A28" s="74"/>
      <c r="B28" s="68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7" t="str">
        <f t="shared" si="4"/>
        <v/>
      </c>
      <c r="P28" s="32"/>
      <c r="Q28" s="20">
        <f t="shared" si="5"/>
        <v>0</v>
      </c>
    </row>
    <row r="29" spans="1:17" ht="15.75" customHeight="1" x14ac:dyDescent="0.3">
      <c r="A29" s="74"/>
      <c r="B29" s="68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7" t="str">
        <f t="shared" si="4"/>
        <v/>
      </c>
      <c r="P29" s="17"/>
      <c r="Q29" s="20">
        <f t="shared" si="5"/>
        <v>0</v>
      </c>
    </row>
    <row r="30" spans="1:17" ht="15.75" customHeight="1" x14ac:dyDescent="0.3">
      <c r="A30" s="74"/>
      <c r="B30" s="68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7" t="str">
        <f t="shared" si="4"/>
        <v/>
      </c>
      <c r="P30" s="17"/>
      <c r="Q30" s="20">
        <f t="shared" si="5"/>
        <v>0</v>
      </c>
    </row>
    <row r="31" spans="1:17" ht="15.75" customHeight="1" x14ac:dyDescent="0.3">
      <c r="A31" s="74"/>
      <c r="B31" s="6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9"/>
      <c r="O31" s="7" t="str">
        <f t="shared" si="4"/>
        <v/>
      </c>
      <c r="P31" s="17"/>
      <c r="Q31" s="20">
        <f t="shared" si="5"/>
        <v>0</v>
      </c>
    </row>
    <row r="32" spans="1:17" ht="15.75" customHeight="1" x14ac:dyDescent="0.3">
      <c r="A32" s="74"/>
      <c r="B32" s="6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9"/>
      <c r="O32" s="7" t="str">
        <f t="shared" si="4"/>
        <v/>
      </c>
      <c r="P32" s="32"/>
      <c r="Q32" s="20">
        <f t="shared" si="5"/>
        <v>0</v>
      </c>
    </row>
    <row r="33" spans="1:19" ht="15.75" customHeight="1" x14ac:dyDescent="0.3">
      <c r="A33" s="74"/>
      <c r="B33" s="6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9"/>
      <c r="O33" s="7" t="str">
        <f t="shared" si="4"/>
        <v/>
      </c>
      <c r="P33" s="32"/>
      <c r="Q33" s="20">
        <f t="shared" si="5"/>
        <v>0</v>
      </c>
    </row>
    <row r="34" spans="1:19" ht="15.75" customHeight="1" x14ac:dyDescent="0.3">
      <c r="A34" s="74"/>
      <c r="B34" s="68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7" t="str">
        <f t="shared" si="4"/>
        <v/>
      </c>
      <c r="P34" s="32"/>
      <c r="Q34" s="20">
        <f t="shared" si="5"/>
        <v>0</v>
      </c>
    </row>
    <row r="35" spans="1:19" ht="15.75" customHeight="1" x14ac:dyDescent="0.3">
      <c r="A35" s="74"/>
      <c r="B35" s="68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7" t="str">
        <f t="shared" si="4"/>
        <v/>
      </c>
      <c r="P35" s="32"/>
      <c r="Q35" s="20">
        <f t="shared" si="5"/>
        <v>0</v>
      </c>
    </row>
    <row r="36" spans="1:19" ht="15.75" customHeight="1" x14ac:dyDescent="0.3">
      <c r="A36" s="74"/>
      <c r="B36" s="6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9"/>
      <c r="O36" s="7" t="str">
        <f t="shared" si="4"/>
        <v/>
      </c>
      <c r="P36" s="32"/>
      <c r="Q36" s="20">
        <f t="shared" si="5"/>
        <v>0</v>
      </c>
      <c r="R36" s="21"/>
      <c r="S36" s="21"/>
    </row>
    <row r="37" spans="1:19" ht="15.75" customHeight="1" x14ac:dyDescent="0.3">
      <c r="A37" s="74"/>
      <c r="B37" s="6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9"/>
      <c r="O37" s="7" t="str">
        <f t="shared" si="4"/>
        <v/>
      </c>
      <c r="P37" s="32"/>
      <c r="Q37" s="20">
        <f t="shared" si="5"/>
        <v>0</v>
      </c>
    </row>
    <row r="38" spans="1:19" ht="15.75" customHeight="1" x14ac:dyDescent="0.3">
      <c r="A38" s="74"/>
      <c r="B38" s="68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7" t="str">
        <f t="shared" si="4"/>
        <v/>
      </c>
      <c r="P38" s="32"/>
      <c r="Q38" s="20">
        <f t="shared" si="5"/>
        <v>0</v>
      </c>
    </row>
    <row r="39" spans="1:19" ht="15.75" customHeight="1" x14ac:dyDescent="0.3">
      <c r="A39" s="74"/>
      <c r="B39" s="6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9"/>
      <c r="O39" s="7" t="str">
        <f t="shared" si="4"/>
        <v/>
      </c>
      <c r="P39" s="32"/>
      <c r="Q39" s="20">
        <f t="shared" si="5"/>
        <v>0</v>
      </c>
    </row>
    <row r="40" spans="1:19" ht="15.75" customHeight="1" x14ac:dyDescent="0.3">
      <c r="A40" s="74"/>
      <c r="B40" s="68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7" t="str">
        <f t="shared" si="4"/>
        <v/>
      </c>
      <c r="P40" s="32"/>
      <c r="Q40" s="20">
        <f t="shared" si="5"/>
        <v>0</v>
      </c>
    </row>
    <row r="41" spans="1:19" ht="15.75" customHeight="1" x14ac:dyDescent="0.3">
      <c r="A41" s="74"/>
      <c r="B41" s="68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7" t="str">
        <f t="shared" si="4"/>
        <v/>
      </c>
      <c r="P41" s="32"/>
      <c r="Q41" s="20">
        <f t="shared" si="5"/>
        <v>0</v>
      </c>
    </row>
    <row r="42" spans="1:19" ht="15.75" customHeight="1" x14ac:dyDescent="0.3">
      <c r="A42" s="74"/>
      <c r="B42" s="6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9"/>
      <c r="O42" s="7" t="str">
        <f t="shared" si="4"/>
        <v/>
      </c>
      <c r="P42" s="32"/>
      <c r="Q42" s="20">
        <f t="shared" si="5"/>
        <v>0</v>
      </c>
    </row>
    <row r="43" spans="1:19" ht="15.75" customHeight="1" x14ac:dyDescent="0.3">
      <c r="A43" s="74"/>
      <c r="B43" s="68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7" t="str">
        <f t="shared" si="4"/>
        <v/>
      </c>
      <c r="P43" s="32"/>
      <c r="Q43" s="20">
        <f t="shared" si="5"/>
        <v>0</v>
      </c>
    </row>
    <row r="44" spans="1:19" ht="15.75" customHeight="1" x14ac:dyDescent="0.3">
      <c r="A44" s="74"/>
      <c r="B44" s="68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7" t="str">
        <f t="shared" si="4"/>
        <v/>
      </c>
      <c r="P44" s="32"/>
      <c r="Q44" s="20">
        <f t="shared" si="5"/>
        <v>0</v>
      </c>
    </row>
    <row r="45" spans="1:19" ht="15.75" customHeight="1" x14ac:dyDescent="0.3">
      <c r="A45" s="74"/>
      <c r="B45" s="68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7" t="str">
        <f t="shared" si="4"/>
        <v/>
      </c>
      <c r="P45" s="32"/>
      <c r="Q45" s="20">
        <f t="shared" si="5"/>
        <v>0</v>
      </c>
    </row>
  </sheetData>
  <sortState xmlns:xlrd2="http://schemas.microsoft.com/office/spreadsheetml/2017/richdata2" ref="B6:P21">
    <sortCondition descending="1" ref="O6:O21"/>
    <sortCondition descending="1" ref="C6:C21"/>
  </sortState>
  <mergeCells count="22">
    <mergeCell ref="S11:T11"/>
    <mergeCell ref="S7:T7"/>
    <mergeCell ref="S8:T8"/>
    <mergeCell ref="S9:T9"/>
    <mergeCell ref="S3:S4"/>
    <mergeCell ref="O4:P4"/>
    <mergeCell ref="M3:N4"/>
    <mergeCell ref="O3:P3"/>
    <mergeCell ref="Q3:Q4"/>
    <mergeCell ref="W3:W4"/>
    <mergeCell ref="U3:U4"/>
    <mergeCell ref="B1:C1"/>
    <mergeCell ref="B2:C2"/>
    <mergeCell ref="B3:D4"/>
    <mergeCell ref="G3:J4"/>
    <mergeCell ref="E4:F4"/>
    <mergeCell ref="D1:K1"/>
    <mergeCell ref="D2:F2"/>
    <mergeCell ref="G2:I2"/>
    <mergeCell ref="J2:K2"/>
    <mergeCell ref="K3:L3"/>
    <mergeCell ref="K4:L4"/>
  </mergeCells>
  <phoneticPr fontId="61" type="noConversion"/>
  <printOptions gridLines="1"/>
  <pageMargins left="0.32" right="0.31" top="0.6" bottom="0.64" header="0.5" footer="0.5"/>
  <pageSetup paperSize="9" orientation="portrait" horizontalDpi="4294967294" verticalDpi="0" r:id="rId1"/>
  <headerFooter alignWithMargins="0"/>
  <rowBreaks count="1" manualBreakCount="1">
    <brk id="39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Foglio13"/>
  <dimension ref="A1:X45"/>
  <sheetViews>
    <sheetView zoomScaleNormal="100" workbookViewId="0">
      <pane ySplit="5" topLeftCell="A6" activePane="bottomLeft" state="frozen"/>
      <selection activeCell="T18" sqref="T18"/>
      <selection pane="bottomLeft" activeCell="R5" sqref="R5"/>
    </sheetView>
  </sheetViews>
  <sheetFormatPr defaultColWidth="9.109375" defaultRowHeight="15.75" customHeight="1" x14ac:dyDescent="0.3"/>
  <cols>
    <col min="1" max="1" width="3.33203125" style="1" customWidth="1"/>
    <col min="2" max="2" width="7.109375" style="6" customWidth="1"/>
    <col min="3" max="13" width="4.33203125" style="10" customWidth="1"/>
    <col min="14" max="14" width="4.88671875" style="10" customWidth="1"/>
    <col min="15" max="15" width="5.44140625" style="1" customWidth="1"/>
    <col min="16" max="16" width="5.44140625" style="4" customWidth="1"/>
    <col min="17" max="17" width="11.109375" style="1" bestFit="1" customWidth="1"/>
    <col min="18" max="18" width="9.109375" style="1"/>
    <col min="19" max="19" width="12.44140625" style="1" customWidth="1"/>
    <col min="20" max="20" width="11.5546875" style="1" customWidth="1"/>
    <col min="21" max="16384" width="9.109375" style="1"/>
  </cols>
  <sheetData>
    <row r="1" spans="1:24" ht="15.75" customHeight="1" x14ac:dyDescent="0.3">
      <c r="B1" s="339" t="s">
        <v>34</v>
      </c>
      <c r="C1" s="340"/>
      <c r="D1" s="341" t="s">
        <v>60</v>
      </c>
      <c r="E1" s="341"/>
      <c r="F1" s="341"/>
      <c r="G1" s="341"/>
      <c r="H1" s="341"/>
      <c r="I1" s="342"/>
      <c r="J1" s="342"/>
      <c r="K1" s="343"/>
      <c r="R1" s="194"/>
      <c r="S1" s="12" t="s">
        <v>33</v>
      </c>
      <c r="T1" s="248" t="s">
        <v>37</v>
      </c>
      <c r="U1" s="12" t="s">
        <v>39</v>
      </c>
      <c r="V1" s="249" t="s">
        <v>190</v>
      </c>
      <c r="W1" s="193"/>
    </row>
    <row r="2" spans="1:24" ht="15.75" customHeight="1" x14ac:dyDescent="0.3">
      <c r="B2" s="344"/>
      <c r="C2" s="345"/>
      <c r="D2" s="341" t="s">
        <v>109</v>
      </c>
      <c r="E2" s="341"/>
      <c r="F2" s="346"/>
      <c r="G2" s="347" t="s">
        <v>46</v>
      </c>
      <c r="H2" s="348"/>
      <c r="I2" s="348"/>
      <c r="J2" s="349" t="s">
        <v>47</v>
      </c>
      <c r="K2" s="345"/>
      <c r="L2" s="58"/>
      <c r="M2" s="51"/>
      <c r="O2" s="10"/>
      <c r="P2" s="42"/>
      <c r="R2" s="194"/>
      <c r="S2" s="12">
        <v>2</v>
      </c>
      <c r="T2" s="248">
        <v>0</v>
      </c>
      <c r="U2" s="12">
        <v>0</v>
      </c>
      <c r="V2" s="249">
        <f>(S2*4)+(T2*2)+U2</f>
        <v>8</v>
      </c>
      <c r="W2" s="193"/>
    </row>
    <row r="3" spans="1:24" ht="25.5" customHeight="1" x14ac:dyDescent="0.2">
      <c r="B3" s="350" t="s">
        <v>57</v>
      </c>
      <c r="C3" s="351"/>
      <c r="D3" s="352"/>
      <c r="E3" s="52" t="s">
        <v>32</v>
      </c>
      <c r="F3" s="53"/>
      <c r="G3" s="355" t="s">
        <v>65</v>
      </c>
      <c r="H3" s="356"/>
      <c r="I3" s="356"/>
      <c r="J3" s="356"/>
      <c r="K3" s="359" t="s">
        <v>32</v>
      </c>
      <c r="L3" s="360"/>
      <c r="M3" s="361" t="s">
        <v>53</v>
      </c>
      <c r="N3" s="362"/>
      <c r="O3" s="365" t="s">
        <v>32</v>
      </c>
      <c r="P3" s="366"/>
      <c r="Q3" s="375" t="s">
        <v>91</v>
      </c>
      <c r="R3" s="203" t="s">
        <v>32</v>
      </c>
      <c r="S3" s="367" t="s">
        <v>92</v>
      </c>
      <c r="T3" s="204" t="s">
        <v>32</v>
      </c>
      <c r="U3" s="367" t="s">
        <v>93</v>
      </c>
      <c r="V3" s="204" t="s">
        <v>32</v>
      </c>
      <c r="W3" s="367" t="s">
        <v>94</v>
      </c>
      <c r="X3" s="204" t="s">
        <v>32</v>
      </c>
    </row>
    <row r="4" spans="1:24" ht="23.25" customHeight="1" x14ac:dyDescent="0.2">
      <c r="B4" s="353"/>
      <c r="C4" s="354"/>
      <c r="D4" s="354"/>
      <c r="E4" s="369">
        <v>870</v>
      </c>
      <c r="F4" s="370"/>
      <c r="G4" s="357"/>
      <c r="H4" s="358"/>
      <c r="I4" s="358"/>
      <c r="J4" s="358"/>
      <c r="K4" s="371">
        <v>189</v>
      </c>
      <c r="L4" s="372"/>
      <c r="M4" s="363"/>
      <c r="N4" s="364"/>
      <c r="O4" s="373">
        <f>MAX(C6:C39)</f>
        <v>15</v>
      </c>
      <c r="P4" s="374"/>
      <c r="Q4" s="376"/>
      <c r="R4" s="205">
        <v>147</v>
      </c>
      <c r="S4" s="368"/>
      <c r="T4" s="206">
        <v>872</v>
      </c>
      <c r="U4" s="368"/>
      <c r="V4" s="206" t="s">
        <v>210</v>
      </c>
      <c r="W4" s="368"/>
      <c r="X4" s="206" t="s">
        <v>210</v>
      </c>
    </row>
    <row r="5" spans="1:24" s="14" customFormat="1" ht="25.5" customHeight="1" x14ac:dyDescent="0.2">
      <c r="A5" s="64"/>
      <c r="B5" s="65" t="s">
        <v>0</v>
      </c>
      <c r="C5" s="13" t="s">
        <v>2</v>
      </c>
      <c r="D5" s="13" t="s">
        <v>3</v>
      </c>
      <c r="E5" s="13" t="s">
        <v>4</v>
      </c>
      <c r="F5" s="13" t="s">
        <v>20</v>
      </c>
      <c r="G5" s="13" t="s">
        <v>5</v>
      </c>
      <c r="H5" s="13" t="s">
        <v>6</v>
      </c>
      <c r="I5" s="13" t="s">
        <v>7</v>
      </c>
      <c r="J5" s="13" t="s">
        <v>8</v>
      </c>
      <c r="K5" s="13" t="s">
        <v>19</v>
      </c>
      <c r="L5" s="13" t="s">
        <v>24</v>
      </c>
      <c r="M5" s="54" t="s">
        <v>17</v>
      </c>
      <c r="N5" s="55" t="s">
        <v>9</v>
      </c>
      <c r="O5" s="56" t="s">
        <v>31</v>
      </c>
      <c r="P5" s="57" t="s">
        <v>30</v>
      </c>
      <c r="Q5" s="19" t="s">
        <v>28</v>
      </c>
      <c r="R5" s="81"/>
      <c r="S5" s="21"/>
      <c r="T5" s="81"/>
      <c r="U5" s="21"/>
    </row>
    <row r="6" spans="1:24" ht="15.75" customHeight="1" x14ac:dyDescent="0.3">
      <c r="A6" s="74">
        <v>1</v>
      </c>
      <c r="B6" s="68">
        <v>44</v>
      </c>
      <c r="C6" s="8">
        <v>15</v>
      </c>
      <c r="D6" s="8">
        <v>9</v>
      </c>
      <c r="E6" s="8">
        <v>6</v>
      </c>
      <c r="F6" s="8">
        <v>9</v>
      </c>
      <c r="G6" s="8">
        <v>12</v>
      </c>
      <c r="H6" s="8">
        <v>12</v>
      </c>
      <c r="I6" s="8">
        <v>9</v>
      </c>
      <c r="J6" s="8">
        <v>9</v>
      </c>
      <c r="K6" s="8">
        <v>12</v>
      </c>
      <c r="L6" s="8">
        <v>12</v>
      </c>
      <c r="M6" s="8">
        <v>3</v>
      </c>
      <c r="N6" s="9"/>
      <c r="O6" s="7">
        <f t="shared" ref="O6:O25" si="0">IF(B6="","",SUM(C6:M6)-(N6))</f>
        <v>108</v>
      </c>
      <c r="P6" s="17" t="s">
        <v>59</v>
      </c>
      <c r="Q6" s="20">
        <f t="shared" ref="Q6:Q25" si="1">SUM(C6:E6)</f>
        <v>30</v>
      </c>
    </row>
    <row r="7" spans="1:24" ht="15.75" customHeight="1" x14ac:dyDescent="0.3">
      <c r="A7" s="74">
        <v>2</v>
      </c>
      <c r="B7" s="68">
        <v>39</v>
      </c>
      <c r="C7" s="8">
        <v>15</v>
      </c>
      <c r="D7" s="8">
        <v>9</v>
      </c>
      <c r="E7" s="8">
        <v>6</v>
      </c>
      <c r="F7" s="8">
        <v>9</v>
      </c>
      <c r="G7" s="8">
        <v>12</v>
      </c>
      <c r="H7" s="8">
        <v>12</v>
      </c>
      <c r="I7" s="8">
        <v>6</v>
      </c>
      <c r="J7" s="8">
        <v>9</v>
      </c>
      <c r="K7" s="8">
        <v>12</v>
      </c>
      <c r="L7" s="8">
        <v>15</v>
      </c>
      <c r="M7" s="8">
        <v>3</v>
      </c>
      <c r="N7" s="9"/>
      <c r="O7" s="7">
        <f t="shared" si="0"/>
        <v>108</v>
      </c>
      <c r="P7" s="17" t="s">
        <v>59</v>
      </c>
      <c r="Q7" s="20">
        <f t="shared" si="1"/>
        <v>30</v>
      </c>
      <c r="S7" s="377" t="s">
        <v>95</v>
      </c>
      <c r="T7" s="378"/>
      <c r="U7" s="224" t="s">
        <v>96</v>
      </c>
      <c r="V7" s="225"/>
    </row>
    <row r="8" spans="1:24" ht="15.75" customHeight="1" x14ac:dyDescent="0.3">
      <c r="A8" s="74">
        <v>3</v>
      </c>
      <c r="B8" s="68">
        <v>35</v>
      </c>
      <c r="C8" s="8">
        <v>15</v>
      </c>
      <c r="D8" s="8">
        <v>12</v>
      </c>
      <c r="E8" s="8">
        <v>6</v>
      </c>
      <c r="F8" s="8">
        <v>9</v>
      </c>
      <c r="G8" s="8">
        <v>12</v>
      </c>
      <c r="H8" s="8">
        <v>12</v>
      </c>
      <c r="I8" s="8">
        <v>9</v>
      </c>
      <c r="J8" s="8">
        <v>9</v>
      </c>
      <c r="K8" s="8">
        <v>12</v>
      </c>
      <c r="L8" s="8">
        <v>12</v>
      </c>
      <c r="M8" s="8">
        <v>3</v>
      </c>
      <c r="N8" s="9"/>
      <c r="O8" s="7">
        <f t="shared" si="0"/>
        <v>111</v>
      </c>
      <c r="P8" s="17" t="s">
        <v>59</v>
      </c>
      <c r="Q8" s="20">
        <f t="shared" si="1"/>
        <v>33</v>
      </c>
      <c r="S8" s="377" t="s">
        <v>97</v>
      </c>
      <c r="T8" s="378"/>
      <c r="U8" s="224" t="s">
        <v>96</v>
      </c>
      <c r="V8" s="229"/>
    </row>
    <row r="9" spans="1:24" ht="15.75" customHeight="1" x14ac:dyDescent="0.3">
      <c r="A9" s="74">
        <v>4</v>
      </c>
      <c r="B9" s="68">
        <v>69</v>
      </c>
      <c r="C9" s="12">
        <v>15</v>
      </c>
      <c r="D9" s="12">
        <v>9</v>
      </c>
      <c r="E9" s="12">
        <v>6</v>
      </c>
      <c r="F9" s="12">
        <v>9</v>
      </c>
      <c r="G9" s="12">
        <v>15</v>
      </c>
      <c r="H9" s="12">
        <v>9</v>
      </c>
      <c r="I9" s="12">
        <v>9</v>
      </c>
      <c r="J9" s="12">
        <v>9</v>
      </c>
      <c r="K9" s="12">
        <v>12</v>
      </c>
      <c r="L9" s="12">
        <v>15</v>
      </c>
      <c r="M9" s="12">
        <v>3</v>
      </c>
      <c r="N9" s="12"/>
      <c r="O9" s="7">
        <f t="shared" si="0"/>
        <v>111</v>
      </c>
      <c r="P9" s="17" t="s">
        <v>59</v>
      </c>
      <c r="Q9" s="20">
        <f t="shared" si="1"/>
        <v>30</v>
      </c>
      <c r="S9" s="377" t="s">
        <v>98</v>
      </c>
      <c r="T9" s="378"/>
      <c r="U9" s="224" t="s">
        <v>96</v>
      </c>
      <c r="V9" s="229"/>
    </row>
    <row r="10" spans="1:24" ht="15.75" customHeight="1" x14ac:dyDescent="0.3">
      <c r="A10" s="74">
        <v>5</v>
      </c>
      <c r="B10" s="68">
        <v>8</v>
      </c>
      <c r="C10" s="12">
        <v>15</v>
      </c>
      <c r="D10" s="12">
        <v>12</v>
      </c>
      <c r="E10" s="12">
        <v>6</v>
      </c>
      <c r="F10" s="12">
        <v>9</v>
      </c>
      <c r="G10" s="12">
        <v>12</v>
      </c>
      <c r="H10" s="12">
        <v>12</v>
      </c>
      <c r="I10" s="12">
        <v>6</v>
      </c>
      <c r="J10" s="12">
        <v>12</v>
      </c>
      <c r="K10" s="12">
        <v>12</v>
      </c>
      <c r="L10" s="12">
        <v>12</v>
      </c>
      <c r="M10" s="12">
        <v>3</v>
      </c>
      <c r="N10" s="12"/>
      <c r="O10" s="7">
        <f t="shared" si="0"/>
        <v>111</v>
      </c>
      <c r="P10" s="17" t="s">
        <v>58</v>
      </c>
      <c r="Q10" s="20">
        <f t="shared" si="1"/>
        <v>33</v>
      </c>
      <c r="S10" s="219"/>
      <c r="T10" s="219"/>
      <c r="U10" s="219"/>
      <c r="V10" s="232"/>
    </row>
    <row r="11" spans="1:24" ht="15.75" customHeight="1" x14ac:dyDescent="0.3">
      <c r="A11" s="74">
        <v>6</v>
      </c>
      <c r="B11" s="68">
        <v>19</v>
      </c>
      <c r="C11" s="12">
        <v>12</v>
      </c>
      <c r="D11" s="12">
        <v>9</v>
      </c>
      <c r="E11" s="12">
        <v>6</v>
      </c>
      <c r="F11" s="12">
        <v>9</v>
      </c>
      <c r="G11" s="12">
        <v>12</v>
      </c>
      <c r="H11" s="12">
        <v>12</v>
      </c>
      <c r="I11" s="12">
        <v>9</v>
      </c>
      <c r="J11" s="12">
        <v>9</v>
      </c>
      <c r="K11" s="12">
        <v>9</v>
      </c>
      <c r="L11" s="12">
        <v>12</v>
      </c>
      <c r="M11" s="12">
        <v>3</v>
      </c>
      <c r="N11" s="12"/>
      <c r="O11" s="7">
        <f t="shared" si="0"/>
        <v>102</v>
      </c>
      <c r="P11" s="17" t="s">
        <v>58</v>
      </c>
      <c r="Q11" s="20">
        <f t="shared" si="1"/>
        <v>27</v>
      </c>
      <c r="S11" s="377" t="s">
        <v>99</v>
      </c>
      <c r="T11" s="378"/>
      <c r="U11" s="224" t="s">
        <v>96</v>
      </c>
      <c r="V11" s="225"/>
    </row>
    <row r="12" spans="1:24" ht="15.75" customHeight="1" x14ac:dyDescent="0.3">
      <c r="A12" s="74">
        <v>7</v>
      </c>
      <c r="B12" s="68">
        <v>2</v>
      </c>
      <c r="C12" s="8">
        <v>15</v>
      </c>
      <c r="D12" s="8">
        <v>12</v>
      </c>
      <c r="E12" s="8">
        <v>6</v>
      </c>
      <c r="F12" s="8">
        <v>9</v>
      </c>
      <c r="G12" s="8">
        <v>15</v>
      </c>
      <c r="H12" s="8">
        <v>12</v>
      </c>
      <c r="I12" s="8">
        <v>9</v>
      </c>
      <c r="J12" s="8">
        <v>12</v>
      </c>
      <c r="K12" s="8">
        <v>9</v>
      </c>
      <c r="L12" s="8">
        <v>12</v>
      </c>
      <c r="M12" s="8">
        <v>3</v>
      </c>
      <c r="N12" s="9"/>
      <c r="O12" s="7">
        <f t="shared" si="0"/>
        <v>114</v>
      </c>
      <c r="P12" s="17" t="s">
        <v>58</v>
      </c>
      <c r="Q12" s="20">
        <f t="shared" si="1"/>
        <v>33</v>
      </c>
    </row>
    <row r="13" spans="1:24" ht="15.75" customHeight="1" x14ac:dyDescent="0.3">
      <c r="A13" s="74">
        <v>8</v>
      </c>
      <c r="B13" s="69">
        <v>34</v>
      </c>
      <c r="C13" s="8">
        <v>12</v>
      </c>
      <c r="D13" s="8">
        <v>9</v>
      </c>
      <c r="E13" s="8">
        <v>6</v>
      </c>
      <c r="F13" s="8">
        <v>9</v>
      </c>
      <c r="G13" s="8">
        <v>12</v>
      </c>
      <c r="H13" s="8">
        <v>12</v>
      </c>
      <c r="I13" s="8">
        <v>9</v>
      </c>
      <c r="J13" s="8">
        <v>12</v>
      </c>
      <c r="K13" s="8">
        <v>12</v>
      </c>
      <c r="L13" s="8">
        <v>9</v>
      </c>
      <c r="M13" s="8">
        <v>3</v>
      </c>
      <c r="N13" s="9"/>
      <c r="O13" s="7">
        <f t="shared" si="0"/>
        <v>105</v>
      </c>
      <c r="P13" s="17" t="s">
        <v>58</v>
      </c>
      <c r="Q13" s="20">
        <f t="shared" si="1"/>
        <v>27</v>
      </c>
    </row>
    <row r="14" spans="1:24" ht="15.75" customHeight="1" x14ac:dyDescent="0.3">
      <c r="A14" s="74"/>
      <c r="B14" s="69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9"/>
      <c r="O14" s="7" t="str">
        <f t="shared" si="0"/>
        <v/>
      </c>
      <c r="P14" s="17"/>
      <c r="Q14" s="20">
        <f t="shared" si="1"/>
        <v>0</v>
      </c>
    </row>
    <row r="15" spans="1:24" ht="15.75" customHeight="1" x14ac:dyDescent="0.3">
      <c r="A15" s="74"/>
      <c r="B15" s="68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7" t="str">
        <f t="shared" si="0"/>
        <v/>
      </c>
      <c r="P15" s="17"/>
      <c r="Q15" s="20">
        <f t="shared" si="1"/>
        <v>0</v>
      </c>
    </row>
    <row r="16" spans="1:24" ht="15.75" customHeight="1" x14ac:dyDescent="0.3">
      <c r="A16" s="74"/>
      <c r="B16" s="68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33"/>
      <c r="O16" s="7" t="str">
        <f t="shared" si="0"/>
        <v/>
      </c>
      <c r="P16" s="17"/>
      <c r="Q16" s="20">
        <f t="shared" si="1"/>
        <v>0</v>
      </c>
    </row>
    <row r="17" spans="1:19" ht="15.75" customHeight="1" x14ac:dyDescent="0.3">
      <c r="A17" s="74"/>
      <c r="B17" s="69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9"/>
      <c r="O17" s="7" t="str">
        <f t="shared" si="0"/>
        <v/>
      </c>
      <c r="P17" s="17"/>
      <c r="Q17" s="20">
        <f t="shared" si="1"/>
        <v>0</v>
      </c>
    </row>
    <row r="18" spans="1:19" ht="15.75" customHeight="1" x14ac:dyDescent="0.3">
      <c r="A18" s="74"/>
      <c r="B18" s="69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9"/>
      <c r="O18" s="7" t="str">
        <f t="shared" si="0"/>
        <v/>
      </c>
      <c r="P18" s="17"/>
      <c r="Q18" s="20">
        <f t="shared" si="1"/>
        <v>0</v>
      </c>
    </row>
    <row r="19" spans="1:19" ht="15.75" customHeight="1" x14ac:dyDescent="0.3">
      <c r="A19" s="74"/>
      <c r="B19" s="68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7" t="str">
        <f t="shared" si="0"/>
        <v/>
      </c>
      <c r="P19" s="17"/>
      <c r="Q19" s="20">
        <f t="shared" si="1"/>
        <v>0</v>
      </c>
    </row>
    <row r="20" spans="1:19" ht="15.75" customHeight="1" x14ac:dyDescent="0.3">
      <c r="A20" s="74"/>
      <c r="B20" s="68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7" t="str">
        <f t="shared" si="0"/>
        <v/>
      </c>
      <c r="P20" s="17"/>
      <c r="Q20" s="20">
        <f t="shared" si="1"/>
        <v>0</v>
      </c>
    </row>
    <row r="21" spans="1:19" ht="15.75" customHeight="1" x14ac:dyDescent="0.3">
      <c r="A21" s="74"/>
      <c r="B21" s="68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7" t="str">
        <f t="shared" si="0"/>
        <v/>
      </c>
      <c r="P21" s="17"/>
      <c r="Q21" s="20">
        <f t="shared" si="1"/>
        <v>0</v>
      </c>
    </row>
    <row r="22" spans="1:19" ht="15.75" customHeight="1" x14ac:dyDescent="0.3">
      <c r="A22" s="74"/>
      <c r="B22" s="68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7" t="str">
        <f t="shared" si="0"/>
        <v/>
      </c>
      <c r="P22" s="17"/>
      <c r="Q22" s="20">
        <f t="shared" si="1"/>
        <v>0</v>
      </c>
    </row>
    <row r="23" spans="1:19" ht="15.75" customHeight="1" x14ac:dyDescent="0.3">
      <c r="A23" s="74"/>
      <c r="B23" s="6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9"/>
      <c r="O23" s="7" t="str">
        <f t="shared" si="0"/>
        <v/>
      </c>
      <c r="P23" s="17"/>
      <c r="Q23" s="20">
        <f t="shared" si="1"/>
        <v>0</v>
      </c>
    </row>
    <row r="24" spans="1:19" ht="15.75" customHeight="1" x14ac:dyDescent="0.3">
      <c r="A24" s="74"/>
      <c r="B24" s="68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7" t="str">
        <f t="shared" si="0"/>
        <v/>
      </c>
      <c r="P24" s="17"/>
      <c r="Q24" s="20">
        <f t="shared" si="1"/>
        <v>0</v>
      </c>
    </row>
    <row r="25" spans="1:19" ht="15.75" customHeight="1" x14ac:dyDescent="0.3">
      <c r="A25" s="74"/>
      <c r="B25" s="68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7" t="str">
        <f t="shared" si="0"/>
        <v/>
      </c>
      <c r="P25" s="17"/>
      <c r="Q25" s="20">
        <f t="shared" si="1"/>
        <v>0</v>
      </c>
    </row>
    <row r="26" spans="1:19" ht="15.75" customHeight="1" x14ac:dyDescent="0.3">
      <c r="A26" s="74"/>
      <c r="B26" s="6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9"/>
      <c r="O26" s="7" t="str">
        <f t="shared" ref="O26:O45" si="2">IF(B26="","",SUM(C26:M26)-(N26))</f>
        <v/>
      </c>
      <c r="P26" s="32"/>
      <c r="Q26" s="20">
        <f t="shared" ref="Q26:Q39" si="3">SUM(C26:E26)</f>
        <v>0</v>
      </c>
    </row>
    <row r="27" spans="1:19" ht="15.75" customHeight="1" x14ac:dyDescent="0.3">
      <c r="A27" s="74"/>
      <c r="B27" s="6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9"/>
      <c r="O27" s="7" t="str">
        <f t="shared" si="2"/>
        <v/>
      </c>
      <c r="P27" s="32"/>
      <c r="Q27" s="20">
        <f t="shared" si="3"/>
        <v>0</v>
      </c>
    </row>
    <row r="28" spans="1:19" ht="15.75" customHeight="1" x14ac:dyDescent="0.3">
      <c r="A28" s="74"/>
      <c r="B28" s="68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7" t="str">
        <f t="shared" si="2"/>
        <v/>
      </c>
      <c r="P28" s="32"/>
      <c r="Q28" s="20">
        <f t="shared" si="3"/>
        <v>0</v>
      </c>
    </row>
    <row r="29" spans="1:19" ht="15.75" customHeight="1" x14ac:dyDescent="0.3">
      <c r="A29" s="74"/>
      <c r="B29" s="68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7" t="str">
        <f t="shared" si="2"/>
        <v/>
      </c>
      <c r="P29" s="32"/>
      <c r="Q29" s="20">
        <f t="shared" si="3"/>
        <v>0</v>
      </c>
    </row>
    <row r="30" spans="1:19" ht="15.75" customHeight="1" x14ac:dyDescent="0.3">
      <c r="A30" s="74"/>
      <c r="B30" s="6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9"/>
      <c r="O30" s="7" t="str">
        <f t="shared" si="2"/>
        <v/>
      </c>
      <c r="P30" s="32"/>
      <c r="Q30" s="20">
        <f t="shared" si="3"/>
        <v>0</v>
      </c>
      <c r="R30" s="21"/>
      <c r="S30" s="21"/>
    </row>
    <row r="31" spans="1:19" ht="15.75" customHeight="1" x14ac:dyDescent="0.3">
      <c r="A31" s="74"/>
      <c r="B31" s="6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9"/>
      <c r="O31" s="7" t="str">
        <f t="shared" si="2"/>
        <v/>
      </c>
      <c r="P31" s="32"/>
      <c r="Q31" s="20">
        <f t="shared" si="3"/>
        <v>0</v>
      </c>
    </row>
    <row r="32" spans="1:19" ht="15.75" customHeight="1" x14ac:dyDescent="0.3">
      <c r="A32" s="74"/>
      <c r="B32" s="68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7" t="str">
        <f t="shared" si="2"/>
        <v/>
      </c>
      <c r="P32" s="32"/>
      <c r="Q32" s="20">
        <f t="shared" si="3"/>
        <v>0</v>
      </c>
    </row>
    <row r="33" spans="1:17" ht="15.75" customHeight="1" x14ac:dyDescent="0.3">
      <c r="A33" s="74"/>
      <c r="B33" s="6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9"/>
      <c r="O33" s="7" t="str">
        <f t="shared" si="2"/>
        <v/>
      </c>
      <c r="P33" s="32"/>
      <c r="Q33" s="20">
        <f t="shared" si="3"/>
        <v>0</v>
      </c>
    </row>
    <row r="34" spans="1:17" ht="15.75" customHeight="1" x14ac:dyDescent="0.3">
      <c r="A34" s="74"/>
      <c r="B34" s="68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7" t="str">
        <f t="shared" si="2"/>
        <v/>
      </c>
      <c r="P34" s="32"/>
      <c r="Q34" s="20">
        <f t="shared" si="3"/>
        <v>0</v>
      </c>
    </row>
    <row r="35" spans="1:17" ht="15.75" customHeight="1" x14ac:dyDescent="0.3">
      <c r="A35" s="74"/>
      <c r="B35" s="68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7" t="str">
        <f t="shared" si="2"/>
        <v/>
      </c>
      <c r="P35" s="32"/>
      <c r="Q35" s="20">
        <f t="shared" si="3"/>
        <v>0</v>
      </c>
    </row>
    <row r="36" spans="1:17" ht="15.75" customHeight="1" x14ac:dyDescent="0.3">
      <c r="A36" s="74"/>
      <c r="B36" s="6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9"/>
      <c r="O36" s="7" t="str">
        <f t="shared" si="2"/>
        <v/>
      </c>
      <c r="P36" s="32"/>
      <c r="Q36" s="20">
        <f t="shared" si="3"/>
        <v>0</v>
      </c>
    </row>
    <row r="37" spans="1:17" ht="15.75" customHeight="1" x14ac:dyDescent="0.3">
      <c r="A37" s="74"/>
      <c r="B37" s="68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7" t="str">
        <f t="shared" si="2"/>
        <v/>
      </c>
      <c r="P37" s="32"/>
      <c r="Q37" s="20">
        <f t="shared" si="3"/>
        <v>0</v>
      </c>
    </row>
    <row r="38" spans="1:17" ht="15.75" customHeight="1" x14ac:dyDescent="0.3">
      <c r="A38" s="74"/>
      <c r="B38" s="68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7" t="str">
        <f t="shared" si="2"/>
        <v/>
      </c>
      <c r="P38" s="32"/>
      <c r="Q38" s="20">
        <f t="shared" si="3"/>
        <v>0</v>
      </c>
    </row>
    <row r="39" spans="1:17" ht="15.75" customHeight="1" x14ac:dyDescent="0.3">
      <c r="A39" s="74"/>
      <c r="B39" s="68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7" t="str">
        <f t="shared" si="2"/>
        <v/>
      </c>
      <c r="P39" s="32"/>
      <c r="Q39" s="20">
        <f t="shared" si="3"/>
        <v>0</v>
      </c>
    </row>
    <row r="40" spans="1:17" ht="15.75" customHeight="1" x14ac:dyDescent="0.3">
      <c r="A40" s="10"/>
      <c r="O40" s="7" t="str">
        <f t="shared" si="2"/>
        <v/>
      </c>
    </row>
    <row r="41" spans="1:17" ht="15.75" customHeight="1" x14ac:dyDescent="0.3">
      <c r="A41" s="10"/>
      <c r="O41" s="7" t="str">
        <f t="shared" si="2"/>
        <v/>
      </c>
    </row>
    <row r="42" spans="1:17" ht="15.75" customHeight="1" x14ac:dyDescent="0.3">
      <c r="A42" s="10"/>
      <c r="O42" s="7" t="str">
        <f t="shared" si="2"/>
        <v/>
      </c>
    </row>
    <row r="43" spans="1:17" ht="15.75" customHeight="1" x14ac:dyDescent="0.3">
      <c r="A43" s="10"/>
      <c r="O43" s="7" t="str">
        <f t="shared" si="2"/>
        <v/>
      </c>
    </row>
    <row r="44" spans="1:17" ht="15.75" customHeight="1" x14ac:dyDescent="0.3">
      <c r="A44" s="10"/>
      <c r="O44" s="7" t="str">
        <f t="shared" si="2"/>
        <v/>
      </c>
    </row>
    <row r="45" spans="1:17" ht="15.75" customHeight="1" x14ac:dyDescent="0.3">
      <c r="A45" s="10"/>
      <c r="O45" s="7" t="str">
        <f t="shared" si="2"/>
        <v/>
      </c>
    </row>
  </sheetData>
  <sortState xmlns:xlrd2="http://schemas.microsoft.com/office/spreadsheetml/2017/richdata2" ref="B6:P25">
    <sortCondition descending="1" ref="O6:O25"/>
  </sortState>
  <mergeCells count="22">
    <mergeCell ref="S11:T11"/>
    <mergeCell ref="S7:T7"/>
    <mergeCell ref="S8:T8"/>
    <mergeCell ref="S9:T9"/>
    <mergeCell ref="S3:S4"/>
    <mergeCell ref="O4:P4"/>
    <mergeCell ref="M3:N4"/>
    <mergeCell ref="O3:P3"/>
    <mergeCell ref="Q3:Q4"/>
    <mergeCell ref="W3:W4"/>
    <mergeCell ref="U3:U4"/>
    <mergeCell ref="B1:C1"/>
    <mergeCell ref="B2:C2"/>
    <mergeCell ref="B3:D4"/>
    <mergeCell ref="G3:J4"/>
    <mergeCell ref="E4:F4"/>
    <mergeCell ref="D1:K1"/>
    <mergeCell ref="D2:F2"/>
    <mergeCell ref="G2:I2"/>
    <mergeCell ref="J2:K2"/>
    <mergeCell ref="K3:L3"/>
    <mergeCell ref="K4:L4"/>
  </mergeCells>
  <phoneticPr fontId="61" type="noConversion"/>
  <printOptions gridLines="1"/>
  <pageMargins left="0.32" right="0.31" top="0.6" bottom="0.64" header="0.5" footer="0.5"/>
  <pageSetup paperSize="9" orientation="portrait" horizontalDpi="4294967294" verticalDpi="0" r:id="rId1"/>
  <headerFooter alignWithMargins="0"/>
  <rowBreaks count="1" manualBreakCount="1">
    <brk id="33" max="1638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Z45"/>
  <sheetViews>
    <sheetView zoomScaleNormal="100" workbookViewId="0">
      <pane ySplit="5" topLeftCell="A6" activePane="bottomLeft" state="frozen"/>
      <selection activeCell="T18" sqref="T18"/>
      <selection pane="bottomLeft" activeCell="U13" sqref="U13"/>
    </sheetView>
  </sheetViews>
  <sheetFormatPr defaultColWidth="9.109375" defaultRowHeight="15.75" customHeight="1" x14ac:dyDescent="0.3"/>
  <cols>
    <col min="1" max="1" width="3.33203125" style="1" customWidth="1"/>
    <col min="2" max="2" width="7.109375" style="6" customWidth="1"/>
    <col min="3" max="13" width="4.33203125" style="10" customWidth="1"/>
    <col min="14" max="14" width="4.88671875" style="10" customWidth="1"/>
    <col min="15" max="15" width="5.44140625" style="1" customWidth="1"/>
    <col min="16" max="16" width="6.5546875" style="4" bestFit="1" customWidth="1"/>
    <col min="17" max="17" width="9.6640625" style="1" customWidth="1"/>
    <col min="18" max="18" width="9.109375" style="1"/>
    <col min="19" max="19" width="12.44140625" style="1" customWidth="1"/>
    <col min="20" max="20" width="11.5546875" style="1" customWidth="1"/>
    <col min="21" max="16384" width="9.109375" style="1"/>
  </cols>
  <sheetData>
    <row r="1" spans="1:26" ht="15.75" customHeight="1" x14ac:dyDescent="0.3">
      <c r="B1" s="339" t="s">
        <v>34</v>
      </c>
      <c r="C1" s="340"/>
      <c r="D1" s="341" t="s">
        <v>158</v>
      </c>
      <c r="E1" s="341"/>
      <c r="F1" s="341"/>
      <c r="G1" s="341"/>
      <c r="H1" s="341"/>
      <c r="I1" s="342"/>
      <c r="J1" s="342"/>
      <c r="K1" s="343"/>
      <c r="R1" s="78"/>
      <c r="S1" s="249" t="s">
        <v>33</v>
      </c>
      <c r="T1" s="248" t="s">
        <v>37</v>
      </c>
      <c r="U1" s="12" t="s">
        <v>39</v>
      </c>
      <c r="V1" s="249" t="s">
        <v>190</v>
      </c>
      <c r="W1" s="80"/>
      <c r="X1" s="10"/>
      <c r="Y1" s="10"/>
      <c r="Z1" s="18"/>
    </row>
    <row r="2" spans="1:26" ht="15.75" customHeight="1" x14ac:dyDescent="0.3">
      <c r="B2" s="344"/>
      <c r="C2" s="345"/>
      <c r="D2" s="341"/>
      <c r="E2" s="341"/>
      <c r="F2" s="346"/>
      <c r="G2" s="347" t="s">
        <v>46</v>
      </c>
      <c r="H2" s="348"/>
      <c r="I2" s="348"/>
      <c r="J2" s="349" t="s">
        <v>51</v>
      </c>
      <c r="K2" s="345"/>
      <c r="L2" s="58"/>
      <c r="M2" s="51"/>
      <c r="O2" s="10"/>
      <c r="P2" s="42"/>
      <c r="R2" s="79"/>
      <c r="S2" s="249"/>
      <c r="T2" s="250"/>
      <c r="U2" s="12"/>
      <c r="V2" s="249">
        <f>(S2*4)+(T2*2)+U2</f>
        <v>0</v>
      </c>
      <c r="W2" s="80"/>
      <c r="X2" s="10"/>
      <c r="Y2" s="10"/>
      <c r="Z2" s="18"/>
    </row>
    <row r="3" spans="1:26" ht="25.5" customHeight="1" x14ac:dyDescent="0.2">
      <c r="B3" s="350" t="s">
        <v>57</v>
      </c>
      <c r="C3" s="351"/>
      <c r="D3" s="352"/>
      <c r="E3" s="52" t="s">
        <v>32</v>
      </c>
      <c r="F3" s="53"/>
      <c r="G3" s="355" t="s">
        <v>65</v>
      </c>
      <c r="H3" s="356"/>
      <c r="I3" s="356"/>
      <c r="J3" s="356"/>
      <c r="K3" s="359" t="s">
        <v>32</v>
      </c>
      <c r="L3" s="360"/>
      <c r="M3" s="361" t="s">
        <v>53</v>
      </c>
      <c r="N3" s="362"/>
      <c r="O3" s="365" t="s">
        <v>32</v>
      </c>
      <c r="P3" s="366"/>
      <c r="Q3" s="375" t="s">
        <v>91</v>
      </c>
      <c r="R3" s="203" t="s">
        <v>32</v>
      </c>
      <c r="S3" s="367" t="s">
        <v>92</v>
      </c>
      <c r="T3" s="204" t="s">
        <v>32</v>
      </c>
      <c r="U3" s="367" t="s">
        <v>93</v>
      </c>
      <c r="V3" s="204" t="s">
        <v>32</v>
      </c>
      <c r="W3" s="367" t="s">
        <v>94</v>
      </c>
      <c r="X3" s="204" t="s">
        <v>32</v>
      </c>
    </row>
    <row r="4" spans="1:26" ht="23.25" customHeight="1" x14ac:dyDescent="0.2">
      <c r="B4" s="353"/>
      <c r="C4" s="354"/>
      <c r="D4" s="354"/>
      <c r="E4" s="369">
        <v>382</v>
      </c>
      <c r="F4" s="370"/>
      <c r="G4" s="357"/>
      <c r="H4" s="358"/>
      <c r="I4" s="358"/>
      <c r="J4" s="358"/>
      <c r="K4" s="371">
        <v>126</v>
      </c>
      <c r="L4" s="372"/>
      <c r="M4" s="363"/>
      <c r="N4" s="364"/>
      <c r="O4" s="373">
        <f>MAX(C6:C39)</f>
        <v>18</v>
      </c>
      <c r="P4" s="374"/>
      <c r="Q4" s="376"/>
      <c r="R4" s="205">
        <v>91</v>
      </c>
      <c r="S4" s="368"/>
      <c r="T4" s="206" t="s">
        <v>210</v>
      </c>
      <c r="U4" s="368"/>
      <c r="V4" s="206" t="s">
        <v>210</v>
      </c>
      <c r="W4" s="368"/>
      <c r="X4" s="206">
        <v>382</v>
      </c>
    </row>
    <row r="5" spans="1:26" s="14" customFormat="1" ht="25.5" customHeight="1" x14ac:dyDescent="0.2">
      <c r="A5" s="64"/>
      <c r="B5" s="65" t="s">
        <v>0</v>
      </c>
      <c r="C5" s="13" t="s">
        <v>2</v>
      </c>
      <c r="D5" s="13" t="s">
        <v>3</v>
      </c>
      <c r="E5" s="13" t="s">
        <v>4</v>
      </c>
      <c r="F5" s="13" t="s">
        <v>20</v>
      </c>
      <c r="G5" s="13" t="s">
        <v>5</v>
      </c>
      <c r="H5" s="13" t="s">
        <v>6</v>
      </c>
      <c r="I5" s="13" t="s">
        <v>7</v>
      </c>
      <c r="J5" s="13" t="s">
        <v>8</v>
      </c>
      <c r="K5" s="13" t="s">
        <v>19</v>
      </c>
      <c r="L5" s="13" t="s">
        <v>24</v>
      </c>
      <c r="M5" s="54" t="s">
        <v>17</v>
      </c>
      <c r="N5" s="55" t="s">
        <v>9</v>
      </c>
      <c r="O5" s="56" t="s">
        <v>31</v>
      </c>
      <c r="P5" s="57" t="s">
        <v>30</v>
      </c>
      <c r="Q5" s="19" t="s">
        <v>28</v>
      </c>
      <c r="R5" s="82"/>
      <c r="S5" s="42"/>
      <c r="T5" s="81"/>
      <c r="U5" s="42"/>
    </row>
    <row r="6" spans="1:26" ht="15.75" customHeight="1" x14ac:dyDescent="0.3">
      <c r="A6" s="74">
        <v>1</v>
      </c>
      <c r="B6" s="71" t="s">
        <v>160</v>
      </c>
      <c r="C6" s="12">
        <v>18</v>
      </c>
      <c r="D6" s="12">
        <v>10</v>
      </c>
      <c r="E6" s="12">
        <v>7</v>
      </c>
      <c r="F6" s="12">
        <v>6</v>
      </c>
      <c r="G6" s="12">
        <v>12</v>
      </c>
      <c r="H6" s="12">
        <v>11</v>
      </c>
      <c r="I6" s="12">
        <v>9</v>
      </c>
      <c r="J6" s="12">
        <v>9</v>
      </c>
      <c r="K6" s="12">
        <v>9</v>
      </c>
      <c r="L6" s="12">
        <v>6</v>
      </c>
      <c r="M6" s="8">
        <v>3</v>
      </c>
      <c r="N6" s="9"/>
      <c r="O6" s="7">
        <f>IF(B6="","",SUM(C6:M6)-(N6))</f>
        <v>100</v>
      </c>
      <c r="P6" s="17" t="s">
        <v>56</v>
      </c>
      <c r="Q6" s="20">
        <f>SUM(C6:E6)</f>
        <v>35</v>
      </c>
    </row>
    <row r="7" spans="1:26" ht="15.75" customHeight="1" x14ac:dyDescent="0.3">
      <c r="A7" s="74">
        <v>2</v>
      </c>
      <c r="B7" s="75" t="s">
        <v>149</v>
      </c>
      <c r="C7" s="12">
        <v>17</v>
      </c>
      <c r="D7" s="12">
        <v>9</v>
      </c>
      <c r="E7" s="12">
        <v>6</v>
      </c>
      <c r="F7" s="12">
        <v>6</v>
      </c>
      <c r="G7" s="12">
        <v>11</v>
      </c>
      <c r="H7" s="12">
        <v>12</v>
      </c>
      <c r="I7" s="12">
        <v>10</v>
      </c>
      <c r="J7" s="12">
        <v>9</v>
      </c>
      <c r="K7" s="12">
        <v>9</v>
      </c>
      <c r="L7" s="12">
        <v>6</v>
      </c>
      <c r="M7" s="12"/>
      <c r="N7" s="12"/>
      <c r="O7" s="7">
        <f>IF(B7="","",SUM(C7:M7)-(N7))</f>
        <v>95</v>
      </c>
      <c r="P7" s="17" t="s">
        <v>56</v>
      </c>
      <c r="Q7" s="20">
        <f>SUM(C7:E7)</f>
        <v>32</v>
      </c>
      <c r="S7" s="244"/>
      <c r="T7" s="244"/>
      <c r="U7" s="245"/>
      <c r="V7" s="246"/>
    </row>
    <row r="8" spans="1:26" ht="15.75" customHeight="1" x14ac:dyDescent="0.3">
      <c r="A8" s="74">
        <v>3</v>
      </c>
      <c r="B8" s="75" t="s">
        <v>161</v>
      </c>
      <c r="C8" s="12">
        <v>18</v>
      </c>
      <c r="D8" s="12">
        <v>9</v>
      </c>
      <c r="E8" s="12">
        <v>6</v>
      </c>
      <c r="F8" s="12">
        <v>7</v>
      </c>
      <c r="G8" s="12">
        <v>11</v>
      </c>
      <c r="H8" s="12">
        <v>12</v>
      </c>
      <c r="I8" s="12">
        <v>9</v>
      </c>
      <c r="J8" s="12">
        <v>8</v>
      </c>
      <c r="K8" s="12">
        <v>9</v>
      </c>
      <c r="L8" s="12">
        <v>8</v>
      </c>
      <c r="M8" s="12">
        <v>3</v>
      </c>
      <c r="N8" s="12"/>
      <c r="O8" s="7">
        <f>IF(B8="","",SUM(C8:M8)-(N8))</f>
        <v>100</v>
      </c>
      <c r="P8" s="17" t="s">
        <v>56</v>
      </c>
      <c r="Q8" s="20">
        <f>SUM(C8:E8)</f>
        <v>33</v>
      </c>
      <c r="S8" s="244"/>
      <c r="T8" s="244"/>
      <c r="U8" s="245"/>
      <c r="V8" s="247"/>
    </row>
    <row r="9" spans="1:26" ht="15.75" customHeight="1" x14ac:dyDescent="0.3">
      <c r="A9" s="74">
        <v>4</v>
      </c>
      <c r="B9" s="75" t="s">
        <v>162</v>
      </c>
      <c r="C9" s="12">
        <v>18</v>
      </c>
      <c r="D9" s="12"/>
      <c r="E9" s="12">
        <v>8</v>
      </c>
      <c r="F9" s="12">
        <v>6</v>
      </c>
      <c r="G9" s="12">
        <v>10</v>
      </c>
      <c r="H9" s="12">
        <v>12</v>
      </c>
      <c r="I9" s="12">
        <v>10</v>
      </c>
      <c r="J9" s="12">
        <v>8</v>
      </c>
      <c r="K9" s="12">
        <v>9</v>
      </c>
      <c r="L9" s="12">
        <v>6</v>
      </c>
      <c r="M9" s="8"/>
      <c r="N9" s="9"/>
      <c r="O9" s="7">
        <f>IF(B9="","",SUM(C9:M9)-(N9))</f>
        <v>87</v>
      </c>
      <c r="P9" s="17" t="s">
        <v>56</v>
      </c>
      <c r="Q9" s="20">
        <f>SUM(C9:E9)</f>
        <v>26</v>
      </c>
      <c r="S9" s="244"/>
      <c r="T9" s="244"/>
      <c r="U9" s="245"/>
      <c r="V9" s="247"/>
    </row>
    <row r="10" spans="1:26" ht="15.75" customHeight="1" x14ac:dyDescent="0.3">
      <c r="A10" s="74">
        <v>5</v>
      </c>
      <c r="B10" s="71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8"/>
      <c r="N10" s="9"/>
      <c r="O10" s="7" t="str">
        <f t="shared" ref="O10:O13" si="0">IF(B10="","",SUM(C10:M10)-(N10))</f>
        <v/>
      </c>
      <c r="P10" s="17"/>
      <c r="Q10" s="20">
        <f t="shared" ref="Q10:Q45" si="1">SUM(C10:E10)</f>
        <v>0</v>
      </c>
      <c r="S10" s="219"/>
      <c r="T10" s="219"/>
      <c r="U10" s="219"/>
      <c r="V10" s="232"/>
    </row>
    <row r="11" spans="1:26" ht="15.75" customHeight="1" x14ac:dyDescent="0.3">
      <c r="A11" s="74">
        <v>6</v>
      </c>
      <c r="B11" s="75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7" t="str">
        <f t="shared" si="0"/>
        <v/>
      </c>
      <c r="P11" s="17"/>
      <c r="Q11" s="20">
        <f t="shared" si="1"/>
        <v>0</v>
      </c>
      <c r="S11" s="244"/>
      <c r="T11" s="244"/>
      <c r="U11" s="245"/>
      <c r="V11" s="246"/>
    </row>
    <row r="12" spans="1:26" ht="15.75" customHeight="1" x14ac:dyDescent="0.3">
      <c r="A12" s="74">
        <v>7</v>
      </c>
      <c r="B12" s="76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8"/>
      <c r="N12" s="9"/>
      <c r="O12" s="7" t="str">
        <f t="shared" si="0"/>
        <v/>
      </c>
      <c r="P12" s="17"/>
      <c r="Q12" s="20">
        <f t="shared" si="1"/>
        <v>0</v>
      </c>
    </row>
    <row r="13" spans="1:26" ht="15.75" customHeight="1" x14ac:dyDescent="0.3">
      <c r="A13" s="74">
        <v>8</v>
      </c>
      <c r="B13" s="75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7" t="str">
        <f t="shared" si="0"/>
        <v/>
      </c>
      <c r="P13" s="17"/>
      <c r="Q13" s="20">
        <f t="shared" si="1"/>
        <v>0</v>
      </c>
    </row>
    <row r="14" spans="1:26" ht="15.75" customHeight="1" x14ac:dyDescent="0.3">
      <c r="A14" s="74">
        <v>9</v>
      </c>
      <c r="B14" s="75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7" t="str">
        <f t="shared" ref="O14:O17" si="2">IF(B14="","",SUM(C14:M14)-(N14))</f>
        <v/>
      </c>
      <c r="P14" s="17"/>
      <c r="Q14" s="20">
        <f t="shared" si="1"/>
        <v>0</v>
      </c>
    </row>
    <row r="15" spans="1:26" ht="15.75" customHeight="1" x14ac:dyDescent="0.3">
      <c r="A15" s="74">
        <v>10</v>
      </c>
      <c r="B15" s="71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9"/>
      <c r="O15" s="7" t="str">
        <f t="shared" si="2"/>
        <v/>
      </c>
      <c r="P15" s="32"/>
      <c r="Q15" s="20">
        <f t="shared" si="1"/>
        <v>0</v>
      </c>
    </row>
    <row r="16" spans="1:26" ht="15.75" customHeight="1" x14ac:dyDescent="0.3">
      <c r="A16" s="74">
        <v>11</v>
      </c>
      <c r="B16" s="75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7" t="str">
        <f t="shared" si="2"/>
        <v/>
      </c>
      <c r="P16" s="17"/>
      <c r="Q16" s="20">
        <f t="shared" si="1"/>
        <v>0</v>
      </c>
    </row>
    <row r="17" spans="1:17" ht="15.75" customHeight="1" x14ac:dyDescent="0.3">
      <c r="A17" s="74">
        <v>12</v>
      </c>
      <c r="B17" s="6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9"/>
      <c r="O17" s="7" t="str">
        <f t="shared" si="2"/>
        <v/>
      </c>
      <c r="P17" s="32"/>
      <c r="Q17" s="20">
        <f t="shared" si="1"/>
        <v>0</v>
      </c>
    </row>
    <row r="18" spans="1:17" ht="15.75" customHeight="1" x14ac:dyDescent="0.3">
      <c r="A18" s="74"/>
      <c r="B18" s="6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9"/>
      <c r="O18" s="7" t="str">
        <f t="shared" ref="O18:O45" si="3">IF(B18="","",SUM(C18:M18)-(N18))</f>
        <v/>
      </c>
      <c r="P18" s="17"/>
      <c r="Q18" s="20">
        <f t="shared" si="1"/>
        <v>0</v>
      </c>
    </row>
    <row r="19" spans="1:17" ht="15.75" customHeight="1" x14ac:dyDescent="0.3">
      <c r="A19" s="74"/>
      <c r="B19" s="68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8"/>
      <c r="N19" s="9"/>
      <c r="O19" s="7" t="str">
        <f t="shared" si="3"/>
        <v/>
      </c>
      <c r="P19" s="32"/>
      <c r="Q19" s="20">
        <f t="shared" si="1"/>
        <v>0</v>
      </c>
    </row>
    <row r="20" spans="1:17" ht="15.75" customHeight="1" x14ac:dyDescent="0.3">
      <c r="A20" s="74"/>
      <c r="B20" s="68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8"/>
      <c r="N20" s="9"/>
      <c r="O20" s="7" t="str">
        <f t="shared" si="3"/>
        <v/>
      </c>
      <c r="P20" s="17"/>
      <c r="Q20" s="20">
        <f t="shared" si="1"/>
        <v>0</v>
      </c>
    </row>
    <row r="21" spans="1:17" ht="15.75" customHeight="1" x14ac:dyDescent="0.3">
      <c r="A21" s="74"/>
      <c r="B21" s="68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8"/>
      <c r="N21" s="9"/>
      <c r="O21" s="7" t="str">
        <f t="shared" si="3"/>
        <v/>
      </c>
      <c r="P21" s="32"/>
      <c r="Q21" s="20">
        <f t="shared" si="1"/>
        <v>0</v>
      </c>
    </row>
    <row r="22" spans="1:17" ht="15.75" customHeight="1" x14ac:dyDescent="0.3">
      <c r="A22" s="74"/>
      <c r="B22" s="71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34"/>
      <c r="O22" s="7" t="str">
        <f t="shared" si="3"/>
        <v/>
      </c>
      <c r="P22" s="17"/>
      <c r="Q22" s="20">
        <f t="shared" si="1"/>
        <v>0</v>
      </c>
    </row>
    <row r="23" spans="1:17" ht="15.75" customHeight="1" x14ac:dyDescent="0.3">
      <c r="A23" s="74"/>
      <c r="B23" s="71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33"/>
      <c r="O23" s="7" t="str">
        <f t="shared" si="3"/>
        <v/>
      </c>
      <c r="P23" s="17"/>
      <c r="Q23" s="20">
        <f t="shared" si="1"/>
        <v>0</v>
      </c>
    </row>
    <row r="24" spans="1:17" ht="15.75" customHeight="1" x14ac:dyDescent="0.3">
      <c r="A24" s="74"/>
      <c r="B24" s="71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33"/>
      <c r="O24" s="7" t="str">
        <f t="shared" si="3"/>
        <v/>
      </c>
      <c r="P24" s="17"/>
      <c r="Q24" s="20">
        <f t="shared" si="1"/>
        <v>0</v>
      </c>
    </row>
    <row r="25" spans="1:17" ht="15.75" customHeight="1" x14ac:dyDescent="0.3">
      <c r="A25" s="74"/>
      <c r="B25" s="71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33"/>
      <c r="O25" s="7" t="str">
        <f t="shared" si="3"/>
        <v/>
      </c>
      <c r="P25" s="17"/>
      <c r="Q25" s="20">
        <f t="shared" si="1"/>
        <v>0</v>
      </c>
    </row>
    <row r="26" spans="1:17" ht="15.75" customHeight="1" x14ac:dyDescent="0.3">
      <c r="A26" s="74"/>
      <c r="B26" s="6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9"/>
      <c r="O26" s="7" t="str">
        <f t="shared" si="3"/>
        <v/>
      </c>
      <c r="P26" s="32"/>
      <c r="Q26" s="20">
        <f t="shared" si="1"/>
        <v>0</v>
      </c>
    </row>
    <row r="27" spans="1:17" ht="15.75" customHeight="1" x14ac:dyDescent="0.3">
      <c r="A27" s="74"/>
      <c r="B27" s="6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9"/>
      <c r="O27" s="7" t="str">
        <f t="shared" si="3"/>
        <v/>
      </c>
      <c r="P27" s="32"/>
      <c r="Q27" s="20">
        <f t="shared" si="1"/>
        <v>0</v>
      </c>
    </row>
    <row r="28" spans="1:17" ht="15.75" customHeight="1" x14ac:dyDescent="0.3">
      <c r="A28" s="74"/>
      <c r="B28" s="68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7" t="str">
        <f t="shared" si="3"/>
        <v/>
      </c>
      <c r="P28" s="32"/>
      <c r="Q28" s="20">
        <f t="shared" si="1"/>
        <v>0</v>
      </c>
    </row>
    <row r="29" spans="1:17" ht="15.75" customHeight="1" x14ac:dyDescent="0.3">
      <c r="A29" s="74"/>
      <c r="B29" s="68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7" t="str">
        <f t="shared" si="3"/>
        <v/>
      </c>
      <c r="P29" s="17"/>
      <c r="Q29" s="20">
        <f t="shared" si="1"/>
        <v>0</v>
      </c>
    </row>
    <row r="30" spans="1:17" ht="15.75" customHeight="1" x14ac:dyDescent="0.3">
      <c r="A30" s="74"/>
      <c r="B30" s="68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7" t="str">
        <f t="shared" si="3"/>
        <v/>
      </c>
      <c r="P30" s="17"/>
      <c r="Q30" s="20">
        <f t="shared" si="1"/>
        <v>0</v>
      </c>
    </row>
    <row r="31" spans="1:17" ht="15.75" customHeight="1" x14ac:dyDescent="0.3">
      <c r="A31" s="74"/>
      <c r="B31" s="6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9"/>
      <c r="O31" s="7" t="str">
        <f t="shared" si="3"/>
        <v/>
      </c>
      <c r="P31" s="17"/>
      <c r="Q31" s="20">
        <f t="shared" si="1"/>
        <v>0</v>
      </c>
    </row>
    <row r="32" spans="1:17" ht="15.75" customHeight="1" x14ac:dyDescent="0.3">
      <c r="A32" s="74"/>
      <c r="B32" s="6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9"/>
      <c r="O32" s="7" t="str">
        <f t="shared" si="3"/>
        <v/>
      </c>
      <c r="P32" s="32"/>
      <c r="Q32" s="20">
        <f t="shared" si="1"/>
        <v>0</v>
      </c>
    </row>
    <row r="33" spans="1:19" ht="15.75" customHeight="1" x14ac:dyDescent="0.3">
      <c r="A33" s="74"/>
      <c r="B33" s="6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9"/>
      <c r="O33" s="7" t="str">
        <f t="shared" si="3"/>
        <v/>
      </c>
      <c r="P33" s="32"/>
      <c r="Q33" s="20">
        <f t="shared" si="1"/>
        <v>0</v>
      </c>
    </row>
    <row r="34" spans="1:19" ht="15.75" customHeight="1" x14ac:dyDescent="0.3">
      <c r="A34" s="74"/>
      <c r="B34" s="68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7" t="str">
        <f t="shared" si="3"/>
        <v/>
      </c>
      <c r="P34" s="32"/>
      <c r="Q34" s="20">
        <f t="shared" si="1"/>
        <v>0</v>
      </c>
    </row>
    <row r="35" spans="1:19" ht="15.75" customHeight="1" x14ac:dyDescent="0.3">
      <c r="A35" s="74"/>
      <c r="B35" s="68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7" t="str">
        <f t="shared" si="3"/>
        <v/>
      </c>
      <c r="P35" s="32"/>
      <c r="Q35" s="20">
        <f t="shared" si="1"/>
        <v>0</v>
      </c>
    </row>
    <row r="36" spans="1:19" ht="15.75" customHeight="1" x14ac:dyDescent="0.3">
      <c r="A36" s="74"/>
      <c r="B36" s="6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9"/>
      <c r="O36" s="7" t="str">
        <f t="shared" si="3"/>
        <v/>
      </c>
      <c r="P36" s="32"/>
      <c r="Q36" s="20">
        <f t="shared" si="1"/>
        <v>0</v>
      </c>
      <c r="R36" s="21"/>
      <c r="S36" s="21"/>
    </row>
    <row r="37" spans="1:19" ht="15.75" customHeight="1" x14ac:dyDescent="0.3">
      <c r="A37" s="74"/>
      <c r="B37" s="6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9"/>
      <c r="O37" s="7" t="str">
        <f t="shared" si="3"/>
        <v/>
      </c>
      <c r="P37" s="32"/>
      <c r="Q37" s="20">
        <f t="shared" si="1"/>
        <v>0</v>
      </c>
    </row>
    <row r="38" spans="1:19" ht="15.75" customHeight="1" x14ac:dyDescent="0.3">
      <c r="A38" s="74"/>
      <c r="B38" s="68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7" t="str">
        <f t="shared" si="3"/>
        <v/>
      </c>
      <c r="P38" s="32"/>
      <c r="Q38" s="20">
        <f t="shared" si="1"/>
        <v>0</v>
      </c>
    </row>
    <row r="39" spans="1:19" ht="15.75" customHeight="1" x14ac:dyDescent="0.3">
      <c r="A39" s="74"/>
      <c r="B39" s="6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9"/>
      <c r="O39" s="7" t="str">
        <f t="shared" si="3"/>
        <v/>
      </c>
      <c r="P39" s="32"/>
      <c r="Q39" s="20">
        <f t="shared" si="1"/>
        <v>0</v>
      </c>
    </row>
    <row r="40" spans="1:19" ht="15.75" customHeight="1" x14ac:dyDescent="0.3">
      <c r="A40" s="74"/>
      <c r="B40" s="68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7" t="str">
        <f t="shared" si="3"/>
        <v/>
      </c>
      <c r="P40" s="32"/>
      <c r="Q40" s="20">
        <f t="shared" si="1"/>
        <v>0</v>
      </c>
    </row>
    <row r="41" spans="1:19" ht="15.75" customHeight="1" x14ac:dyDescent="0.3">
      <c r="A41" s="74"/>
      <c r="B41" s="68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7" t="str">
        <f t="shared" si="3"/>
        <v/>
      </c>
      <c r="P41" s="32"/>
      <c r="Q41" s="20">
        <f t="shared" si="1"/>
        <v>0</v>
      </c>
    </row>
    <row r="42" spans="1:19" ht="15.75" customHeight="1" x14ac:dyDescent="0.3">
      <c r="A42" s="74"/>
      <c r="B42" s="6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9"/>
      <c r="O42" s="7" t="str">
        <f t="shared" si="3"/>
        <v/>
      </c>
      <c r="P42" s="32"/>
      <c r="Q42" s="20">
        <f t="shared" si="1"/>
        <v>0</v>
      </c>
    </row>
    <row r="43" spans="1:19" ht="15.75" customHeight="1" x14ac:dyDescent="0.3">
      <c r="A43" s="74"/>
      <c r="B43" s="68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7" t="str">
        <f t="shared" si="3"/>
        <v/>
      </c>
      <c r="P43" s="32"/>
      <c r="Q43" s="20">
        <f t="shared" si="1"/>
        <v>0</v>
      </c>
    </row>
    <row r="44" spans="1:19" ht="15.75" customHeight="1" x14ac:dyDescent="0.3">
      <c r="A44" s="74"/>
      <c r="B44" s="68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7" t="str">
        <f t="shared" si="3"/>
        <v/>
      </c>
      <c r="P44" s="32"/>
      <c r="Q44" s="20">
        <f t="shared" si="1"/>
        <v>0</v>
      </c>
    </row>
    <row r="45" spans="1:19" ht="15.75" customHeight="1" x14ac:dyDescent="0.3">
      <c r="A45" s="74"/>
      <c r="B45" s="68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7" t="str">
        <f t="shared" si="3"/>
        <v/>
      </c>
      <c r="P45" s="32"/>
      <c r="Q45" s="20">
        <f t="shared" si="1"/>
        <v>0</v>
      </c>
    </row>
  </sheetData>
  <sortState xmlns:xlrd2="http://schemas.microsoft.com/office/spreadsheetml/2017/richdata2" ref="B6:Q9">
    <sortCondition descending="1" ref="O6:O9"/>
  </sortState>
  <mergeCells count="18">
    <mergeCell ref="K4:L4"/>
    <mergeCell ref="O4:P4"/>
    <mergeCell ref="Q3:Q4"/>
    <mergeCell ref="S3:S4"/>
    <mergeCell ref="U3:U4"/>
    <mergeCell ref="W3:W4"/>
    <mergeCell ref="B1:C1"/>
    <mergeCell ref="D1:K1"/>
    <mergeCell ref="B2:C2"/>
    <mergeCell ref="D2:F2"/>
    <mergeCell ref="G2:I2"/>
    <mergeCell ref="J2:K2"/>
    <mergeCell ref="B3:D4"/>
    <mergeCell ref="G3:J4"/>
    <mergeCell ref="K3:L3"/>
    <mergeCell ref="M3:N4"/>
    <mergeCell ref="O3:P3"/>
    <mergeCell ref="E4:F4"/>
  </mergeCells>
  <printOptions gridLines="1"/>
  <pageMargins left="0.32" right="0.31" top="0.6" bottom="0.64" header="0.5" footer="0.5"/>
  <pageSetup paperSize="9" orientation="portrait" horizontalDpi="4294967294" verticalDpi="0" r:id="rId1"/>
  <headerFooter alignWithMargins="0"/>
  <rowBreaks count="1" manualBreakCount="1">
    <brk id="39" max="16383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CB68E8-F1D7-4089-A726-CE01D20389AF}">
  <dimension ref="A1:X45"/>
  <sheetViews>
    <sheetView zoomScaleNormal="100" workbookViewId="0">
      <pane ySplit="5" topLeftCell="A6" activePane="bottomLeft" state="frozen"/>
      <selection activeCell="T18" sqref="T18"/>
      <selection pane="bottomLeft" activeCell="L22" sqref="L22"/>
    </sheetView>
  </sheetViews>
  <sheetFormatPr defaultColWidth="9.109375" defaultRowHeight="15.75" customHeight="1" x14ac:dyDescent="0.3"/>
  <cols>
    <col min="1" max="1" width="3.33203125" style="1" customWidth="1"/>
    <col min="2" max="2" width="7.109375" style="6" customWidth="1"/>
    <col min="3" max="13" width="4.33203125" style="10" customWidth="1"/>
    <col min="14" max="14" width="4.88671875" style="10" customWidth="1"/>
    <col min="15" max="15" width="5.44140625" style="1" customWidth="1"/>
    <col min="16" max="16" width="6.5546875" style="4" bestFit="1" customWidth="1"/>
    <col min="17" max="17" width="11.109375" style="1" bestFit="1" customWidth="1"/>
    <col min="18" max="18" width="9.109375" style="1"/>
    <col min="19" max="19" width="12.44140625" style="1" customWidth="1"/>
    <col min="20" max="20" width="11.5546875" style="1" customWidth="1"/>
    <col min="21" max="16384" width="9.109375" style="1"/>
  </cols>
  <sheetData>
    <row r="1" spans="1:24" ht="15.75" customHeight="1" x14ac:dyDescent="0.3">
      <c r="B1" s="339" t="s">
        <v>34</v>
      </c>
      <c r="C1" s="340"/>
      <c r="D1" s="341" t="s">
        <v>182</v>
      </c>
      <c r="E1" s="341"/>
      <c r="F1" s="341"/>
      <c r="G1" s="341"/>
      <c r="H1" s="341"/>
      <c r="I1" s="342"/>
      <c r="J1" s="342"/>
      <c r="K1" s="343"/>
      <c r="R1" s="194"/>
      <c r="S1" s="12" t="s">
        <v>33</v>
      </c>
      <c r="T1" s="248" t="s">
        <v>37</v>
      </c>
      <c r="U1" s="12" t="s">
        <v>39</v>
      </c>
      <c r="V1" s="249" t="s">
        <v>190</v>
      </c>
      <c r="W1" s="193"/>
    </row>
    <row r="2" spans="1:24" ht="15.75" customHeight="1" x14ac:dyDescent="0.3">
      <c r="B2" s="344"/>
      <c r="C2" s="345"/>
      <c r="D2" s="341" t="s">
        <v>183</v>
      </c>
      <c r="E2" s="341"/>
      <c r="F2" s="346"/>
      <c r="G2" s="347" t="s">
        <v>46</v>
      </c>
      <c r="H2" s="348"/>
      <c r="I2" s="348"/>
      <c r="J2" s="349" t="s">
        <v>47</v>
      </c>
      <c r="K2" s="345"/>
      <c r="L2" s="58"/>
      <c r="M2" s="51"/>
      <c r="O2" s="10"/>
      <c r="P2" s="42"/>
      <c r="R2" s="194"/>
      <c r="S2" s="12"/>
      <c r="T2" s="248">
        <v>4</v>
      </c>
      <c r="U2" s="12">
        <v>8</v>
      </c>
      <c r="V2" s="249">
        <f>(S2*4)+(T2*2)+U2</f>
        <v>16</v>
      </c>
      <c r="W2" s="193"/>
    </row>
    <row r="3" spans="1:24" ht="25.5" customHeight="1" x14ac:dyDescent="0.2">
      <c r="B3" s="350" t="s">
        <v>57</v>
      </c>
      <c r="C3" s="351"/>
      <c r="D3" s="352"/>
      <c r="E3" s="52" t="s">
        <v>32</v>
      </c>
      <c r="F3" s="53"/>
      <c r="G3" s="355" t="s">
        <v>65</v>
      </c>
      <c r="H3" s="356"/>
      <c r="I3" s="356"/>
      <c r="J3" s="356"/>
      <c r="K3" s="359" t="s">
        <v>32</v>
      </c>
      <c r="L3" s="360"/>
      <c r="M3" s="361" t="s">
        <v>53</v>
      </c>
      <c r="N3" s="362"/>
      <c r="O3" s="365" t="s">
        <v>32</v>
      </c>
      <c r="P3" s="366"/>
      <c r="Q3" s="375" t="s">
        <v>91</v>
      </c>
      <c r="R3" s="203" t="s">
        <v>32</v>
      </c>
      <c r="S3" s="367" t="s">
        <v>92</v>
      </c>
      <c r="T3" s="204" t="s">
        <v>32</v>
      </c>
      <c r="U3" s="367" t="s">
        <v>93</v>
      </c>
      <c r="V3" s="204" t="s">
        <v>32</v>
      </c>
      <c r="W3" s="367" t="s">
        <v>94</v>
      </c>
      <c r="X3" s="204" t="s">
        <v>32</v>
      </c>
    </row>
    <row r="4" spans="1:24" ht="23.25" customHeight="1" x14ac:dyDescent="0.2">
      <c r="B4" s="353"/>
      <c r="C4" s="354"/>
      <c r="D4" s="354"/>
      <c r="E4" s="369">
        <v>693</v>
      </c>
      <c r="F4" s="370"/>
      <c r="G4" s="357"/>
      <c r="H4" s="358"/>
      <c r="I4" s="358"/>
      <c r="J4" s="358"/>
      <c r="K4" s="371">
        <v>197</v>
      </c>
      <c r="L4" s="372"/>
      <c r="M4" s="363"/>
      <c r="N4" s="364"/>
      <c r="O4" s="373">
        <f>MAX(C6:C39)</f>
        <v>19</v>
      </c>
      <c r="P4" s="374"/>
      <c r="Q4" s="376"/>
      <c r="R4" s="205">
        <v>69</v>
      </c>
      <c r="S4" s="368"/>
      <c r="T4" s="206" t="s">
        <v>210</v>
      </c>
      <c r="U4" s="368"/>
      <c r="V4" s="206">
        <v>312</v>
      </c>
      <c r="W4" s="368"/>
      <c r="X4" s="206">
        <v>358</v>
      </c>
    </row>
    <row r="5" spans="1:24" s="14" customFormat="1" ht="25.5" customHeight="1" x14ac:dyDescent="0.2">
      <c r="A5" s="64"/>
      <c r="B5" s="65" t="s">
        <v>0</v>
      </c>
      <c r="C5" s="13" t="s">
        <v>2</v>
      </c>
      <c r="D5" s="13" t="s">
        <v>3</v>
      </c>
      <c r="E5" s="13" t="s">
        <v>4</v>
      </c>
      <c r="F5" s="13" t="s">
        <v>20</v>
      </c>
      <c r="G5" s="13" t="s">
        <v>5</v>
      </c>
      <c r="H5" s="13" t="s">
        <v>6</v>
      </c>
      <c r="I5" s="13" t="s">
        <v>7</v>
      </c>
      <c r="J5" s="13" t="s">
        <v>8</v>
      </c>
      <c r="K5" s="13" t="s">
        <v>19</v>
      </c>
      <c r="L5" s="13" t="s">
        <v>24</v>
      </c>
      <c r="M5" s="54" t="s">
        <v>17</v>
      </c>
      <c r="N5" s="55" t="s">
        <v>9</v>
      </c>
      <c r="O5" s="56" t="s">
        <v>31</v>
      </c>
      <c r="P5" s="57" t="s">
        <v>30</v>
      </c>
      <c r="Q5" s="19" t="s">
        <v>28</v>
      </c>
      <c r="R5" s="81"/>
      <c r="S5" s="21"/>
      <c r="T5" s="81"/>
      <c r="U5" s="21"/>
    </row>
    <row r="6" spans="1:24" ht="15.75" customHeight="1" x14ac:dyDescent="0.3">
      <c r="A6" s="74">
        <v>1</v>
      </c>
      <c r="B6" s="69" t="s">
        <v>204</v>
      </c>
      <c r="C6" s="8">
        <v>18</v>
      </c>
      <c r="D6" s="8">
        <v>9</v>
      </c>
      <c r="E6" s="8">
        <v>7</v>
      </c>
      <c r="F6" s="8">
        <v>7</v>
      </c>
      <c r="G6" s="8">
        <v>0</v>
      </c>
      <c r="H6" s="8">
        <v>12</v>
      </c>
      <c r="I6" s="8">
        <v>9</v>
      </c>
      <c r="J6" s="8">
        <v>10</v>
      </c>
      <c r="K6" s="8">
        <v>9</v>
      </c>
      <c r="L6" s="8">
        <v>10</v>
      </c>
      <c r="M6" s="8"/>
      <c r="N6" s="9"/>
      <c r="O6" s="7">
        <f>IF(B6="","",SUM(C6:M6)-(N6))</f>
        <v>91</v>
      </c>
      <c r="P6" s="17" t="s">
        <v>56</v>
      </c>
      <c r="Q6" s="20">
        <f t="shared" ref="Q6:Q39" si="0">SUM(C6:E6)</f>
        <v>34</v>
      </c>
    </row>
    <row r="7" spans="1:24" ht="15.75" customHeight="1" x14ac:dyDescent="0.3">
      <c r="A7" s="74">
        <v>2</v>
      </c>
      <c r="B7" s="68" t="s">
        <v>205</v>
      </c>
      <c r="C7" s="12">
        <v>19</v>
      </c>
      <c r="D7" s="12">
        <v>9</v>
      </c>
      <c r="E7" s="12">
        <v>8</v>
      </c>
      <c r="F7" s="12">
        <v>6</v>
      </c>
      <c r="G7" s="12">
        <v>0</v>
      </c>
      <c r="H7" s="12">
        <v>12</v>
      </c>
      <c r="I7" s="12">
        <v>8</v>
      </c>
      <c r="J7" s="12">
        <v>9</v>
      </c>
      <c r="K7" s="12">
        <v>9</v>
      </c>
      <c r="L7" s="12">
        <v>9</v>
      </c>
      <c r="M7" s="12"/>
      <c r="N7" s="12"/>
      <c r="O7" s="7">
        <f>IF(B7="","",SUM(C7:M7)-(N7))</f>
        <v>89</v>
      </c>
      <c r="P7" s="17" t="s">
        <v>56</v>
      </c>
      <c r="Q7" s="20">
        <f t="shared" si="0"/>
        <v>36</v>
      </c>
      <c r="S7" s="377" t="s">
        <v>95</v>
      </c>
      <c r="T7" s="378"/>
      <c r="U7" s="224" t="s">
        <v>96</v>
      </c>
      <c r="V7" s="225"/>
    </row>
    <row r="8" spans="1:24" ht="15.75" customHeight="1" x14ac:dyDescent="0.3">
      <c r="A8" s="74">
        <v>3</v>
      </c>
      <c r="B8" s="69" t="s">
        <v>160</v>
      </c>
      <c r="C8" s="8">
        <v>17</v>
      </c>
      <c r="D8" s="8">
        <v>10</v>
      </c>
      <c r="E8" s="8">
        <v>6</v>
      </c>
      <c r="F8" s="8">
        <v>7</v>
      </c>
      <c r="G8" s="8">
        <v>0</v>
      </c>
      <c r="H8" s="8">
        <v>12</v>
      </c>
      <c r="I8" s="8">
        <v>9</v>
      </c>
      <c r="J8" s="8">
        <v>10</v>
      </c>
      <c r="K8" s="8">
        <v>9</v>
      </c>
      <c r="L8" s="8">
        <v>9</v>
      </c>
      <c r="M8" s="8"/>
      <c r="N8" s="9"/>
      <c r="O8" s="7">
        <f>IF(B8="","",SUM(C8:M8)-(N8))</f>
        <v>89</v>
      </c>
      <c r="P8" s="17" t="s">
        <v>56</v>
      </c>
      <c r="Q8" s="20">
        <f t="shared" si="0"/>
        <v>33</v>
      </c>
      <c r="S8" s="377" t="s">
        <v>97</v>
      </c>
      <c r="T8" s="378"/>
      <c r="U8" s="224" t="s">
        <v>96</v>
      </c>
      <c r="V8" s="229"/>
    </row>
    <row r="9" spans="1:24" ht="15.75" customHeight="1" x14ac:dyDescent="0.3">
      <c r="A9" s="74">
        <v>4</v>
      </c>
      <c r="B9" s="68" t="s">
        <v>149</v>
      </c>
      <c r="C9" s="12">
        <v>17</v>
      </c>
      <c r="D9" s="12">
        <v>9</v>
      </c>
      <c r="E9" s="12">
        <v>7</v>
      </c>
      <c r="F9" s="12">
        <v>8</v>
      </c>
      <c r="G9" s="12">
        <v>0</v>
      </c>
      <c r="H9" s="12">
        <v>11</v>
      </c>
      <c r="I9" s="12">
        <v>9</v>
      </c>
      <c r="J9" s="12">
        <v>9</v>
      </c>
      <c r="K9" s="12">
        <v>9</v>
      </c>
      <c r="L9" s="12">
        <v>10</v>
      </c>
      <c r="M9" s="12"/>
      <c r="N9" s="33"/>
      <c r="O9" s="7">
        <f>IF(B9="","",SUM(C9:M9)-(N9))</f>
        <v>89</v>
      </c>
      <c r="P9" s="17" t="s">
        <v>56</v>
      </c>
      <c r="Q9" s="20">
        <f t="shared" si="0"/>
        <v>33</v>
      </c>
      <c r="S9" s="377" t="s">
        <v>98</v>
      </c>
      <c r="T9" s="378"/>
      <c r="U9" s="224" t="s">
        <v>96</v>
      </c>
      <c r="V9" s="229"/>
    </row>
    <row r="10" spans="1:24" ht="15.75" customHeight="1" x14ac:dyDescent="0.3">
      <c r="A10" s="74">
        <v>5</v>
      </c>
      <c r="B10" s="68" t="s">
        <v>208</v>
      </c>
      <c r="C10" s="12">
        <v>13</v>
      </c>
      <c r="D10" s="12">
        <v>10</v>
      </c>
      <c r="E10" s="12">
        <v>8</v>
      </c>
      <c r="F10" s="12">
        <v>8</v>
      </c>
      <c r="G10" s="12">
        <v>0</v>
      </c>
      <c r="H10" s="12">
        <v>11</v>
      </c>
      <c r="I10" s="12">
        <v>10</v>
      </c>
      <c r="J10" s="12">
        <v>9</v>
      </c>
      <c r="K10" s="12">
        <v>9</v>
      </c>
      <c r="L10" s="12">
        <v>10</v>
      </c>
      <c r="M10" s="12"/>
      <c r="N10" s="12"/>
      <c r="O10" s="7">
        <f>IF(B10="","",SUM(C10:M10)-(N10))</f>
        <v>88</v>
      </c>
      <c r="P10" s="17" t="s">
        <v>56</v>
      </c>
      <c r="Q10" s="20">
        <f t="shared" si="0"/>
        <v>31</v>
      </c>
      <c r="S10" s="219"/>
      <c r="T10" s="219"/>
      <c r="U10" s="219"/>
      <c r="V10" s="232"/>
    </row>
    <row r="11" spans="1:24" ht="15.75" customHeight="1" x14ac:dyDescent="0.3">
      <c r="A11" s="74">
        <v>6</v>
      </c>
      <c r="B11" s="68" t="s">
        <v>209</v>
      </c>
      <c r="C11" s="12">
        <v>14</v>
      </c>
      <c r="D11" s="12">
        <v>9</v>
      </c>
      <c r="E11" s="12">
        <v>7</v>
      </c>
      <c r="F11" s="12">
        <v>6</v>
      </c>
      <c r="G11" s="12">
        <v>0</v>
      </c>
      <c r="H11" s="12">
        <v>11</v>
      </c>
      <c r="I11" s="12">
        <v>9</v>
      </c>
      <c r="J11" s="12">
        <v>10</v>
      </c>
      <c r="K11" s="12">
        <v>9</v>
      </c>
      <c r="L11" s="12">
        <v>9</v>
      </c>
      <c r="M11" s="12"/>
      <c r="N11" s="12"/>
      <c r="O11" s="7">
        <f>IF(B11="","",SUM(C11:M11)-(N11))</f>
        <v>84</v>
      </c>
      <c r="P11" s="17" t="s">
        <v>56</v>
      </c>
      <c r="Q11" s="20">
        <f t="shared" si="0"/>
        <v>30</v>
      </c>
      <c r="S11" s="377" t="s">
        <v>99</v>
      </c>
      <c r="T11" s="378"/>
      <c r="U11" s="224" t="s">
        <v>96</v>
      </c>
      <c r="V11" s="225"/>
    </row>
    <row r="12" spans="1:24" ht="15.75" customHeight="1" x14ac:dyDescent="0.3">
      <c r="A12" s="74">
        <v>7</v>
      </c>
      <c r="B12" s="68">
        <v>79</v>
      </c>
      <c r="C12" s="8">
        <v>14</v>
      </c>
      <c r="D12" s="8">
        <v>9</v>
      </c>
      <c r="E12" s="8">
        <v>6</v>
      </c>
      <c r="F12" s="8">
        <v>6</v>
      </c>
      <c r="G12" s="8"/>
      <c r="H12" s="8">
        <v>11</v>
      </c>
      <c r="I12" s="8">
        <v>8</v>
      </c>
      <c r="J12" s="8">
        <v>10</v>
      </c>
      <c r="K12" s="8">
        <v>9</v>
      </c>
      <c r="L12" s="8">
        <v>10</v>
      </c>
      <c r="M12" s="8"/>
      <c r="N12" s="9"/>
      <c r="O12" s="7">
        <f>IF(B12="","",SUM(C12:M12)-(N12))</f>
        <v>83</v>
      </c>
      <c r="P12" s="17" t="s">
        <v>217</v>
      </c>
      <c r="Q12" s="20">
        <f t="shared" si="0"/>
        <v>29</v>
      </c>
    </row>
    <row r="13" spans="1:24" ht="15.75" customHeight="1" x14ac:dyDescent="0.3">
      <c r="A13" s="74">
        <v>8</v>
      </c>
      <c r="B13" s="68">
        <v>113</v>
      </c>
      <c r="C13" s="12">
        <v>17</v>
      </c>
      <c r="D13" s="12"/>
      <c r="E13" s="12">
        <v>7</v>
      </c>
      <c r="F13" s="12">
        <v>6</v>
      </c>
      <c r="G13" s="12"/>
      <c r="H13" s="12">
        <v>11</v>
      </c>
      <c r="I13" s="12">
        <v>9</v>
      </c>
      <c r="J13" s="12">
        <v>10</v>
      </c>
      <c r="K13" s="12">
        <v>9</v>
      </c>
      <c r="L13" s="12">
        <v>11</v>
      </c>
      <c r="M13" s="12"/>
      <c r="N13" s="12"/>
      <c r="O13" s="7">
        <f>IF(B13="","",SUM(C13:M13)-(N13))</f>
        <v>80</v>
      </c>
      <c r="P13" s="17" t="s">
        <v>214</v>
      </c>
      <c r="Q13" s="20">
        <f t="shared" si="0"/>
        <v>24</v>
      </c>
    </row>
    <row r="14" spans="1:24" ht="15.75" customHeight="1" x14ac:dyDescent="0.3">
      <c r="A14" s="74">
        <v>9</v>
      </c>
      <c r="B14" s="68">
        <v>125</v>
      </c>
      <c r="C14" s="8">
        <v>17</v>
      </c>
      <c r="D14" s="8"/>
      <c r="E14" s="8">
        <v>8</v>
      </c>
      <c r="F14" s="8">
        <v>6</v>
      </c>
      <c r="G14" s="8"/>
      <c r="H14" s="8">
        <v>11</v>
      </c>
      <c r="I14" s="8">
        <v>9</v>
      </c>
      <c r="J14" s="8">
        <v>8</v>
      </c>
      <c r="K14" s="8">
        <v>9</v>
      </c>
      <c r="L14" s="8">
        <v>10</v>
      </c>
      <c r="M14" s="8"/>
      <c r="N14" s="9"/>
      <c r="O14" s="7">
        <f>IF(B14="","",SUM(C14:M14)-(N14))</f>
        <v>78</v>
      </c>
      <c r="P14" s="17" t="s">
        <v>215</v>
      </c>
      <c r="Q14" s="20">
        <f t="shared" si="0"/>
        <v>25</v>
      </c>
    </row>
    <row r="15" spans="1:24" ht="15.75" customHeight="1" x14ac:dyDescent="0.3">
      <c r="A15" s="74">
        <v>10</v>
      </c>
      <c r="B15" s="69">
        <v>111</v>
      </c>
      <c r="C15" s="8">
        <v>16</v>
      </c>
      <c r="D15" s="8"/>
      <c r="E15" s="8">
        <v>8</v>
      </c>
      <c r="F15" s="8">
        <v>6</v>
      </c>
      <c r="G15" s="8"/>
      <c r="H15" s="8">
        <v>11</v>
      </c>
      <c r="I15" s="8">
        <v>9</v>
      </c>
      <c r="J15" s="8">
        <v>9</v>
      </c>
      <c r="K15" s="8">
        <v>9</v>
      </c>
      <c r="L15" s="8">
        <v>9</v>
      </c>
      <c r="M15" s="8"/>
      <c r="N15" s="9"/>
      <c r="O15" s="7">
        <f>IF(B15="","",SUM(C15:M15)-(N15))</f>
        <v>77</v>
      </c>
      <c r="P15" s="17" t="s">
        <v>214</v>
      </c>
      <c r="Q15" s="20">
        <f t="shared" si="0"/>
        <v>24</v>
      </c>
    </row>
    <row r="16" spans="1:24" ht="15.75" customHeight="1" x14ac:dyDescent="0.3">
      <c r="A16" s="74">
        <v>11</v>
      </c>
      <c r="B16" s="68">
        <v>126</v>
      </c>
      <c r="C16" s="12">
        <v>17</v>
      </c>
      <c r="D16" s="12"/>
      <c r="E16" s="12">
        <v>8</v>
      </c>
      <c r="F16" s="12">
        <v>6</v>
      </c>
      <c r="G16" s="12"/>
      <c r="H16" s="12">
        <v>11</v>
      </c>
      <c r="I16" s="12">
        <v>8</v>
      </c>
      <c r="J16" s="12">
        <v>9</v>
      </c>
      <c r="K16" s="12">
        <v>9</v>
      </c>
      <c r="L16" s="12">
        <v>9</v>
      </c>
      <c r="M16" s="12"/>
      <c r="N16" s="12"/>
      <c r="O16" s="7">
        <f>IF(B16="","",SUM(C16:M16)-(N16))</f>
        <v>77</v>
      </c>
      <c r="P16" s="17" t="s">
        <v>215</v>
      </c>
      <c r="Q16" s="20">
        <f t="shared" si="0"/>
        <v>25</v>
      </c>
    </row>
    <row r="17" spans="1:19" ht="15.75" customHeight="1" x14ac:dyDescent="0.3">
      <c r="A17" s="74">
        <v>12</v>
      </c>
      <c r="B17" s="68" t="s">
        <v>207</v>
      </c>
      <c r="C17" s="12">
        <v>0</v>
      </c>
      <c r="D17" s="12">
        <v>12</v>
      </c>
      <c r="E17" s="12">
        <v>7</v>
      </c>
      <c r="F17" s="12">
        <v>8</v>
      </c>
      <c r="G17" s="12">
        <v>0</v>
      </c>
      <c r="H17" s="12">
        <v>11</v>
      </c>
      <c r="I17" s="12">
        <v>9</v>
      </c>
      <c r="J17" s="12">
        <v>10</v>
      </c>
      <c r="K17" s="12">
        <v>9</v>
      </c>
      <c r="L17" s="12">
        <v>10</v>
      </c>
      <c r="M17" s="12"/>
      <c r="N17" s="12"/>
      <c r="O17" s="7">
        <f>IF(B17="","",SUM(C17:M17)-(N17))</f>
        <v>76</v>
      </c>
      <c r="P17" s="17" t="s">
        <v>56</v>
      </c>
      <c r="Q17" s="20">
        <f t="shared" si="0"/>
        <v>19</v>
      </c>
    </row>
    <row r="18" spans="1:19" ht="15.75" customHeight="1" x14ac:dyDescent="0.3">
      <c r="A18" s="74">
        <v>13</v>
      </c>
      <c r="B18" s="68">
        <v>78</v>
      </c>
      <c r="C18" s="8"/>
      <c r="D18" s="8">
        <v>9</v>
      </c>
      <c r="E18" s="8">
        <v>6</v>
      </c>
      <c r="F18" s="8">
        <v>6</v>
      </c>
      <c r="G18" s="8"/>
      <c r="H18" s="8">
        <v>11</v>
      </c>
      <c r="I18" s="8">
        <v>9</v>
      </c>
      <c r="J18" s="8">
        <v>9</v>
      </c>
      <c r="K18" s="8">
        <v>9</v>
      </c>
      <c r="L18" s="8">
        <v>10</v>
      </c>
      <c r="M18" s="8"/>
      <c r="N18" s="9"/>
      <c r="O18" s="7">
        <f>IF(B18="","",SUM(C18:M18)-(N18))</f>
        <v>69</v>
      </c>
      <c r="P18" s="17" t="s">
        <v>217</v>
      </c>
      <c r="Q18" s="20">
        <f t="shared" si="0"/>
        <v>15</v>
      </c>
    </row>
    <row r="19" spans="1:19" ht="15.75" customHeight="1" x14ac:dyDescent="0.3">
      <c r="A19" s="74">
        <v>14</v>
      </c>
      <c r="B19" s="68">
        <v>73</v>
      </c>
      <c r="C19" s="8"/>
      <c r="D19" s="8"/>
      <c r="E19" s="8">
        <v>6</v>
      </c>
      <c r="F19" s="8">
        <v>6</v>
      </c>
      <c r="G19" s="8"/>
      <c r="H19" s="8">
        <v>11</v>
      </c>
      <c r="I19" s="8">
        <v>9</v>
      </c>
      <c r="J19" s="8">
        <v>10</v>
      </c>
      <c r="K19" s="8">
        <v>9</v>
      </c>
      <c r="L19" s="8">
        <v>9</v>
      </c>
      <c r="M19" s="8"/>
      <c r="N19" s="9"/>
      <c r="O19" s="7">
        <f>IF(B19="","",SUM(C19:M19)-(N19))</f>
        <v>60</v>
      </c>
      <c r="P19" s="17" t="s">
        <v>216</v>
      </c>
      <c r="Q19" s="20">
        <f t="shared" si="0"/>
        <v>6</v>
      </c>
    </row>
    <row r="20" spans="1:19" ht="15.75" customHeight="1" x14ac:dyDescent="0.3">
      <c r="A20" s="74">
        <v>15</v>
      </c>
      <c r="B20" s="68">
        <v>15</v>
      </c>
      <c r="C20" s="12"/>
      <c r="D20" s="12"/>
      <c r="E20" s="12"/>
      <c r="F20" s="12">
        <v>7</v>
      </c>
      <c r="G20" s="12"/>
      <c r="H20" s="12">
        <v>11</v>
      </c>
      <c r="I20" s="12">
        <v>9</v>
      </c>
      <c r="J20" s="12">
        <v>9</v>
      </c>
      <c r="K20" s="12">
        <v>9</v>
      </c>
      <c r="L20" s="12">
        <v>10</v>
      </c>
      <c r="M20" s="12"/>
      <c r="N20" s="12"/>
      <c r="O20" s="7">
        <f>IF(B20="","",SUM(C20:M20)-(N20))</f>
        <v>55</v>
      </c>
      <c r="P20" s="17" t="s">
        <v>216</v>
      </c>
      <c r="Q20" s="20">
        <f t="shared" si="0"/>
        <v>0</v>
      </c>
    </row>
    <row r="21" spans="1:19" ht="15.75" customHeight="1" x14ac:dyDescent="0.3">
      <c r="A21" s="74">
        <v>16</v>
      </c>
      <c r="B21" s="69" t="s">
        <v>120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9"/>
      <c r="O21" s="7">
        <f>IF(B21="","",SUM(C21:M21)-(N21))</f>
        <v>0</v>
      </c>
      <c r="P21" s="17" t="s">
        <v>56</v>
      </c>
      <c r="Q21" s="20">
        <f t="shared" si="0"/>
        <v>0</v>
      </c>
    </row>
    <row r="22" spans="1:19" ht="15.75" customHeight="1" x14ac:dyDescent="0.3">
      <c r="A22" s="74"/>
      <c r="B22" s="68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7" t="str">
        <f t="shared" ref="O6:O45" si="1">IF(B22="","",SUM(C22:M22)-(N22))</f>
        <v/>
      </c>
      <c r="P22" s="32"/>
      <c r="Q22" s="20">
        <f t="shared" si="0"/>
        <v>0</v>
      </c>
    </row>
    <row r="23" spans="1:19" ht="15.75" customHeight="1" x14ac:dyDescent="0.3">
      <c r="A23" s="74"/>
      <c r="B23" s="68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7" t="str">
        <f t="shared" si="1"/>
        <v/>
      </c>
      <c r="P23" s="17"/>
      <c r="Q23" s="20">
        <f t="shared" si="0"/>
        <v>0</v>
      </c>
    </row>
    <row r="24" spans="1:19" ht="15.75" customHeight="1" x14ac:dyDescent="0.3">
      <c r="A24" s="74"/>
      <c r="B24" s="68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7" t="str">
        <f t="shared" si="1"/>
        <v/>
      </c>
      <c r="P24" s="17"/>
      <c r="Q24" s="20">
        <f t="shared" si="0"/>
        <v>0</v>
      </c>
    </row>
    <row r="25" spans="1:19" ht="15.75" customHeight="1" x14ac:dyDescent="0.3">
      <c r="A25" s="74"/>
      <c r="B25" s="6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9"/>
      <c r="O25" s="7" t="str">
        <f t="shared" si="1"/>
        <v/>
      </c>
      <c r="P25" s="17"/>
      <c r="Q25" s="20">
        <f t="shared" si="0"/>
        <v>0</v>
      </c>
    </row>
    <row r="26" spans="1:19" ht="15.75" customHeight="1" x14ac:dyDescent="0.3">
      <c r="A26" s="74"/>
      <c r="B26" s="6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9"/>
      <c r="O26" s="7" t="str">
        <f t="shared" si="1"/>
        <v/>
      </c>
      <c r="P26" s="32"/>
      <c r="Q26" s="20">
        <f t="shared" si="0"/>
        <v>0</v>
      </c>
    </row>
    <row r="27" spans="1:19" ht="15.75" customHeight="1" x14ac:dyDescent="0.3">
      <c r="A27" s="74"/>
      <c r="B27" s="6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9"/>
      <c r="O27" s="7" t="str">
        <f t="shared" si="1"/>
        <v/>
      </c>
      <c r="P27" s="32"/>
      <c r="Q27" s="20">
        <f t="shared" si="0"/>
        <v>0</v>
      </c>
    </row>
    <row r="28" spans="1:19" ht="15.75" customHeight="1" x14ac:dyDescent="0.3">
      <c r="A28" s="74"/>
      <c r="B28" s="68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7" t="str">
        <f t="shared" si="1"/>
        <v/>
      </c>
      <c r="P28" s="32"/>
      <c r="Q28" s="20">
        <f t="shared" si="0"/>
        <v>0</v>
      </c>
    </row>
    <row r="29" spans="1:19" ht="15.75" customHeight="1" x14ac:dyDescent="0.3">
      <c r="A29" s="74"/>
      <c r="B29" s="68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7" t="str">
        <f t="shared" si="1"/>
        <v/>
      </c>
      <c r="P29" s="32"/>
      <c r="Q29" s="20">
        <f t="shared" si="0"/>
        <v>0</v>
      </c>
    </row>
    <row r="30" spans="1:19" ht="15.75" customHeight="1" x14ac:dyDescent="0.3">
      <c r="A30" s="74"/>
      <c r="B30" s="6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9"/>
      <c r="O30" s="7" t="str">
        <f t="shared" si="1"/>
        <v/>
      </c>
      <c r="P30" s="32"/>
      <c r="Q30" s="20">
        <f t="shared" si="0"/>
        <v>0</v>
      </c>
      <c r="R30" s="21"/>
      <c r="S30" s="21"/>
    </row>
    <row r="31" spans="1:19" ht="15.75" customHeight="1" x14ac:dyDescent="0.3">
      <c r="A31" s="74"/>
      <c r="B31" s="6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9"/>
      <c r="O31" s="7" t="str">
        <f t="shared" si="1"/>
        <v/>
      </c>
      <c r="P31" s="32"/>
      <c r="Q31" s="20">
        <f t="shared" si="0"/>
        <v>0</v>
      </c>
    </row>
    <row r="32" spans="1:19" ht="15.75" customHeight="1" x14ac:dyDescent="0.3">
      <c r="A32" s="74"/>
      <c r="B32" s="68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7" t="str">
        <f t="shared" si="1"/>
        <v/>
      </c>
      <c r="P32" s="32"/>
      <c r="Q32" s="20">
        <f t="shared" si="0"/>
        <v>0</v>
      </c>
    </row>
    <row r="33" spans="1:17" ht="15.75" customHeight="1" x14ac:dyDescent="0.3">
      <c r="A33" s="74"/>
      <c r="B33" s="6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9"/>
      <c r="O33" s="7" t="str">
        <f t="shared" si="1"/>
        <v/>
      </c>
      <c r="P33" s="32"/>
      <c r="Q33" s="20">
        <f t="shared" si="0"/>
        <v>0</v>
      </c>
    </row>
    <row r="34" spans="1:17" ht="15.75" customHeight="1" x14ac:dyDescent="0.3">
      <c r="A34" s="74"/>
      <c r="B34" s="68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7" t="str">
        <f t="shared" si="1"/>
        <v/>
      </c>
      <c r="P34" s="32"/>
      <c r="Q34" s="20">
        <f t="shared" si="0"/>
        <v>0</v>
      </c>
    </row>
    <row r="35" spans="1:17" ht="15.75" customHeight="1" x14ac:dyDescent="0.3">
      <c r="A35" s="74"/>
      <c r="B35" s="68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7" t="str">
        <f t="shared" si="1"/>
        <v/>
      </c>
      <c r="P35" s="32"/>
      <c r="Q35" s="20">
        <f t="shared" si="0"/>
        <v>0</v>
      </c>
    </row>
    <row r="36" spans="1:17" ht="15.75" customHeight="1" x14ac:dyDescent="0.3">
      <c r="A36" s="74"/>
      <c r="B36" s="6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9"/>
      <c r="O36" s="7" t="str">
        <f t="shared" si="1"/>
        <v/>
      </c>
      <c r="P36" s="32"/>
      <c r="Q36" s="20">
        <f t="shared" si="0"/>
        <v>0</v>
      </c>
    </row>
    <row r="37" spans="1:17" ht="15.75" customHeight="1" x14ac:dyDescent="0.3">
      <c r="A37" s="74"/>
      <c r="B37" s="68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7" t="str">
        <f t="shared" si="1"/>
        <v/>
      </c>
      <c r="P37" s="32"/>
      <c r="Q37" s="20">
        <f t="shared" si="0"/>
        <v>0</v>
      </c>
    </row>
    <row r="38" spans="1:17" ht="15.75" customHeight="1" x14ac:dyDescent="0.3">
      <c r="A38" s="74"/>
      <c r="B38" s="68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7" t="str">
        <f t="shared" si="1"/>
        <v/>
      </c>
      <c r="P38" s="32"/>
      <c r="Q38" s="20">
        <f t="shared" si="0"/>
        <v>0</v>
      </c>
    </row>
    <row r="39" spans="1:17" ht="15.75" customHeight="1" x14ac:dyDescent="0.3">
      <c r="A39" s="74"/>
      <c r="B39" s="68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7" t="str">
        <f t="shared" si="1"/>
        <v/>
      </c>
      <c r="P39" s="32"/>
      <c r="Q39" s="20">
        <f t="shared" si="0"/>
        <v>0</v>
      </c>
    </row>
    <row r="40" spans="1:17" ht="15.75" customHeight="1" x14ac:dyDescent="0.3">
      <c r="A40" s="10"/>
      <c r="O40" s="7" t="str">
        <f t="shared" si="1"/>
        <v/>
      </c>
    </row>
    <row r="41" spans="1:17" ht="15.75" customHeight="1" x14ac:dyDescent="0.3">
      <c r="A41" s="10"/>
      <c r="O41" s="7" t="str">
        <f t="shared" si="1"/>
        <v/>
      </c>
    </row>
    <row r="42" spans="1:17" ht="15.75" customHeight="1" x14ac:dyDescent="0.3">
      <c r="A42" s="10"/>
      <c r="O42" s="7" t="str">
        <f t="shared" si="1"/>
        <v/>
      </c>
    </row>
    <row r="43" spans="1:17" ht="15.75" customHeight="1" x14ac:dyDescent="0.3">
      <c r="A43" s="10"/>
      <c r="O43" s="7" t="str">
        <f t="shared" si="1"/>
        <v/>
      </c>
    </row>
    <row r="44" spans="1:17" ht="15.75" customHeight="1" x14ac:dyDescent="0.3">
      <c r="A44" s="10"/>
      <c r="O44" s="7" t="str">
        <f t="shared" si="1"/>
        <v/>
      </c>
    </row>
    <row r="45" spans="1:17" ht="15.75" customHeight="1" x14ac:dyDescent="0.3">
      <c r="A45" s="10"/>
      <c r="O45" s="7" t="str">
        <f t="shared" si="1"/>
        <v/>
      </c>
    </row>
  </sheetData>
  <sortState xmlns:xlrd2="http://schemas.microsoft.com/office/spreadsheetml/2017/richdata2" ref="B6:P21">
    <sortCondition descending="1" ref="O6:O21"/>
  </sortState>
  <mergeCells count="22">
    <mergeCell ref="S7:T7"/>
    <mergeCell ref="S8:T8"/>
    <mergeCell ref="S9:T9"/>
    <mergeCell ref="S11:T11"/>
    <mergeCell ref="S3:S4"/>
    <mergeCell ref="U3:U4"/>
    <mergeCell ref="W3:W4"/>
    <mergeCell ref="E4:F4"/>
    <mergeCell ref="K4:L4"/>
    <mergeCell ref="O4:P4"/>
    <mergeCell ref="Q3:Q4"/>
    <mergeCell ref="B3:D4"/>
    <mergeCell ref="G3:J4"/>
    <mergeCell ref="K3:L3"/>
    <mergeCell ref="M3:N4"/>
    <mergeCell ref="O3:P3"/>
    <mergeCell ref="B1:C1"/>
    <mergeCell ref="D1:K1"/>
    <mergeCell ref="B2:C2"/>
    <mergeCell ref="D2:F2"/>
    <mergeCell ref="G2:I2"/>
    <mergeCell ref="J2:K2"/>
  </mergeCells>
  <phoneticPr fontId="60" type="noConversion"/>
  <printOptions gridLines="1"/>
  <pageMargins left="0.32" right="0.31" top="0.6" bottom="0.64" header="0.5" footer="0.5"/>
  <pageSetup paperSize="9" orientation="portrait" horizontalDpi="4294967294" verticalDpi="0" r:id="rId1"/>
  <headerFooter alignWithMargins="0"/>
  <rowBreaks count="1" manualBreakCount="1">
    <brk id="33" max="16383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X45"/>
  <sheetViews>
    <sheetView zoomScaleNormal="100" workbookViewId="0">
      <pane ySplit="5" topLeftCell="A6" activePane="bottomLeft" state="frozen"/>
      <selection activeCell="T18" sqref="T18"/>
      <selection pane="bottomLeft" activeCell="R5" sqref="R5"/>
    </sheetView>
  </sheetViews>
  <sheetFormatPr defaultColWidth="9.109375" defaultRowHeight="15.75" customHeight="1" x14ac:dyDescent="0.3"/>
  <cols>
    <col min="1" max="1" width="3.33203125" style="1" customWidth="1"/>
    <col min="2" max="2" width="7.109375" style="6" customWidth="1"/>
    <col min="3" max="13" width="4.33203125" style="10" customWidth="1"/>
    <col min="14" max="14" width="4.88671875" style="10" customWidth="1"/>
    <col min="15" max="15" width="5.44140625" style="1" customWidth="1"/>
    <col min="16" max="16" width="6.5546875" style="4" bestFit="1" customWidth="1"/>
    <col min="17" max="17" width="11.109375" style="1" bestFit="1" customWidth="1"/>
    <col min="18" max="18" width="9.109375" style="1"/>
    <col min="19" max="19" width="12.44140625" style="1" customWidth="1"/>
    <col min="20" max="20" width="11.5546875" style="1" customWidth="1"/>
    <col min="21" max="16384" width="9.109375" style="1"/>
  </cols>
  <sheetData>
    <row r="1" spans="1:24" ht="15.75" customHeight="1" x14ac:dyDescent="0.3">
      <c r="B1" s="339" t="s">
        <v>34</v>
      </c>
      <c r="C1" s="340"/>
      <c r="D1" s="341" t="s">
        <v>181</v>
      </c>
      <c r="E1" s="341"/>
      <c r="F1" s="341"/>
      <c r="G1" s="341"/>
      <c r="H1" s="341"/>
      <c r="I1" s="342"/>
      <c r="J1" s="342"/>
      <c r="K1" s="343"/>
      <c r="R1" s="194"/>
      <c r="S1" s="12" t="s">
        <v>33</v>
      </c>
      <c r="T1" s="248" t="s">
        <v>37</v>
      </c>
      <c r="U1" s="12" t="s">
        <v>39</v>
      </c>
      <c r="V1" s="249" t="s">
        <v>190</v>
      </c>
      <c r="W1" s="193"/>
    </row>
    <row r="2" spans="1:24" ht="15.75" customHeight="1" x14ac:dyDescent="0.3">
      <c r="B2" s="344"/>
      <c r="C2" s="345"/>
      <c r="D2" s="341" t="s">
        <v>195</v>
      </c>
      <c r="E2" s="341"/>
      <c r="F2" s="346"/>
      <c r="G2" s="347" t="s">
        <v>46</v>
      </c>
      <c r="H2" s="348"/>
      <c r="I2" s="348"/>
      <c r="J2" s="349" t="s">
        <v>47</v>
      </c>
      <c r="K2" s="345"/>
      <c r="L2" s="58"/>
      <c r="M2" s="51"/>
      <c r="O2" s="10"/>
      <c r="P2" s="42"/>
      <c r="R2" s="194"/>
      <c r="S2" s="12"/>
      <c r="T2" s="248"/>
      <c r="U2" s="12"/>
      <c r="V2" s="249">
        <f>(S2*4)+(T2*2)+U2</f>
        <v>0</v>
      </c>
      <c r="W2" s="193"/>
    </row>
    <row r="3" spans="1:24" ht="25.5" customHeight="1" x14ac:dyDescent="0.2">
      <c r="B3" s="350" t="s">
        <v>57</v>
      </c>
      <c r="C3" s="351"/>
      <c r="D3" s="352"/>
      <c r="E3" s="52" t="s">
        <v>32</v>
      </c>
      <c r="F3" s="53"/>
      <c r="G3" s="355" t="s">
        <v>65</v>
      </c>
      <c r="H3" s="356"/>
      <c r="I3" s="356"/>
      <c r="J3" s="356"/>
      <c r="K3" s="359" t="s">
        <v>32</v>
      </c>
      <c r="L3" s="360"/>
      <c r="M3" s="361" t="s">
        <v>53</v>
      </c>
      <c r="N3" s="362"/>
      <c r="O3" s="365" t="s">
        <v>32</v>
      </c>
      <c r="P3" s="366"/>
      <c r="Q3" s="375" t="s">
        <v>91</v>
      </c>
      <c r="R3" s="203" t="s">
        <v>32</v>
      </c>
      <c r="S3" s="367" t="s">
        <v>92</v>
      </c>
      <c r="T3" s="204" t="s">
        <v>32</v>
      </c>
      <c r="U3" s="367" t="s">
        <v>93</v>
      </c>
      <c r="V3" s="204" t="s">
        <v>32</v>
      </c>
      <c r="W3" s="367" t="s">
        <v>94</v>
      </c>
      <c r="X3" s="204" t="s">
        <v>32</v>
      </c>
    </row>
    <row r="4" spans="1:24" ht="23.25" customHeight="1" x14ac:dyDescent="0.2">
      <c r="B4" s="353"/>
      <c r="C4" s="354"/>
      <c r="D4" s="354"/>
      <c r="E4" s="369">
        <v>101</v>
      </c>
      <c r="F4" s="370"/>
      <c r="G4" s="357"/>
      <c r="H4" s="358"/>
      <c r="I4" s="358"/>
      <c r="J4" s="358"/>
      <c r="K4" s="371">
        <v>101</v>
      </c>
      <c r="L4" s="372"/>
      <c r="M4" s="363"/>
      <c r="N4" s="364"/>
      <c r="O4" s="373">
        <f>MAX(C6:C39)</f>
        <v>20</v>
      </c>
      <c r="P4" s="374"/>
      <c r="Q4" s="376"/>
      <c r="R4" s="205">
        <v>22</v>
      </c>
      <c r="S4" s="368"/>
      <c r="T4" s="206" t="s">
        <v>210</v>
      </c>
      <c r="U4" s="368"/>
      <c r="V4" s="206" t="s">
        <v>210</v>
      </c>
      <c r="W4" s="368"/>
      <c r="X4" s="206">
        <v>101</v>
      </c>
    </row>
    <row r="5" spans="1:24" s="14" customFormat="1" ht="25.5" customHeight="1" x14ac:dyDescent="0.2">
      <c r="A5" s="64"/>
      <c r="B5" s="65" t="s">
        <v>0</v>
      </c>
      <c r="C5" s="13" t="s">
        <v>2</v>
      </c>
      <c r="D5" s="13" t="s">
        <v>3</v>
      </c>
      <c r="E5" s="13" t="s">
        <v>4</v>
      </c>
      <c r="F5" s="13" t="s">
        <v>20</v>
      </c>
      <c r="G5" s="13" t="s">
        <v>5</v>
      </c>
      <c r="H5" s="13" t="s">
        <v>6</v>
      </c>
      <c r="I5" s="13" t="s">
        <v>7</v>
      </c>
      <c r="J5" s="13" t="s">
        <v>8</v>
      </c>
      <c r="K5" s="13" t="s">
        <v>19</v>
      </c>
      <c r="L5" s="13" t="s">
        <v>24</v>
      </c>
      <c r="M5" s="54" t="s">
        <v>17</v>
      </c>
      <c r="N5" s="55" t="s">
        <v>9</v>
      </c>
      <c r="O5" s="56" t="s">
        <v>31</v>
      </c>
      <c r="P5" s="57" t="s">
        <v>30</v>
      </c>
      <c r="Q5" s="19" t="s">
        <v>28</v>
      </c>
      <c r="R5" s="81"/>
      <c r="S5" s="21"/>
      <c r="T5" s="81"/>
      <c r="U5" s="21"/>
    </row>
    <row r="6" spans="1:24" ht="15.75" customHeight="1" x14ac:dyDescent="0.3">
      <c r="A6" s="74">
        <v>1</v>
      </c>
      <c r="B6" s="68" t="s">
        <v>196</v>
      </c>
      <c r="C6" s="12">
        <v>20</v>
      </c>
      <c r="D6" s="12">
        <v>11</v>
      </c>
      <c r="E6" s="12">
        <v>6</v>
      </c>
      <c r="F6" s="12">
        <v>7</v>
      </c>
      <c r="G6" s="12">
        <v>11</v>
      </c>
      <c r="H6" s="12">
        <v>11</v>
      </c>
      <c r="I6" s="12">
        <v>9</v>
      </c>
      <c r="J6" s="12">
        <v>8</v>
      </c>
      <c r="K6" s="12">
        <v>9</v>
      </c>
      <c r="L6" s="12">
        <v>6</v>
      </c>
      <c r="M6" s="12">
        <v>3</v>
      </c>
      <c r="N6" s="12"/>
      <c r="O6" s="7">
        <f t="shared" ref="O6:O15" si="0">IF(B6="","",SUM(C6:M6)-(N6))</f>
        <v>101</v>
      </c>
      <c r="P6" s="17" t="s">
        <v>56</v>
      </c>
      <c r="Q6" s="20">
        <f t="shared" ref="Q6:Q39" si="1">SUM(C6:E6)</f>
        <v>37</v>
      </c>
    </row>
    <row r="7" spans="1:24" ht="15.75" customHeight="1" x14ac:dyDescent="0.3">
      <c r="A7" s="74">
        <v>2</v>
      </c>
      <c r="B7" s="69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9"/>
      <c r="O7" s="7" t="str">
        <f t="shared" si="0"/>
        <v/>
      </c>
      <c r="P7" s="17"/>
      <c r="Q7" s="20">
        <f t="shared" si="1"/>
        <v>0</v>
      </c>
      <c r="S7" s="377" t="s">
        <v>95</v>
      </c>
      <c r="T7" s="378"/>
      <c r="U7" s="224" t="s">
        <v>96</v>
      </c>
      <c r="V7" s="225"/>
    </row>
    <row r="8" spans="1:24" ht="15.75" customHeight="1" x14ac:dyDescent="0.3">
      <c r="A8" s="74">
        <v>3</v>
      </c>
      <c r="B8" s="68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33"/>
      <c r="O8" s="7" t="str">
        <f t="shared" si="0"/>
        <v/>
      </c>
      <c r="P8" s="17"/>
      <c r="Q8" s="20">
        <f t="shared" si="1"/>
        <v>0</v>
      </c>
      <c r="S8" s="377" t="s">
        <v>97</v>
      </c>
      <c r="T8" s="378"/>
      <c r="U8" s="224" t="s">
        <v>96</v>
      </c>
      <c r="V8" s="229"/>
    </row>
    <row r="9" spans="1:24" ht="15.75" customHeight="1" x14ac:dyDescent="0.3">
      <c r="A9" s="74">
        <v>4</v>
      </c>
      <c r="B9" s="69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9"/>
      <c r="O9" s="7" t="str">
        <f t="shared" si="0"/>
        <v/>
      </c>
      <c r="P9" s="17"/>
      <c r="Q9" s="20">
        <f t="shared" si="1"/>
        <v>0</v>
      </c>
      <c r="S9" s="377" t="s">
        <v>98</v>
      </c>
      <c r="T9" s="378"/>
      <c r="U9" s="224" t="s">
        <v>96</v>
      </c>
      <c r="V9" s="229"/>
    </row>
    <row r="10" spans="1:24" ht="15.75" customHeight="1" x14ac:dyDescent="0.3">
      <c r="A10" s="74">
        <v>5</v>
      </c>
      <c r="B10" s="68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7" t="str">
        <f t="shared" si="0"/>
        <v/>
      </c>
      <c r="P10" s="17"/>
      <c r="Q10" s="20">
        <f t="shared" si="1"/>
        <v>0</v>
      </c>
      <c r="S10" s="219"/>
      <c r="T10" s="219"/>
      <c r="U10" s="219"/>
      <c r="V10" s="232"/>
    </row>
    <row r="11" spans="1:24" ht="15.75" customHeight="1" x14ac:dyDescent="0.3">
      <c r="A11" s="74">
        <v>6</v>
      </c>
      <c r="B11" s="68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7" t="str">
        <f t="shared" si="0"/>
        <v/>
      </c>
      <c r="P11" s="17"/>
      <c r="Q11" s="20">
        <f t="shared" si="1"/>
        <v>0</v>
      </c>
      <c r="S11" s="377" t="s">
        <v>99</v>
      </c>
      <c r="T11" s="378"/>
      <c r="U11" s="224" t="s">
        <v>96</v>
      </c>
      <c r="V11" s="225"/>
    </row>
    <row r="12" spans="1:24" ht="15.75" customHeight="1" x14ac:dyDescent="0.3">
      <c r="A12" s="74">
        <v>7</v>
      </c>
      <c r="B12" s="68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7" t="str">
        <f t="shared" si="0"/>
        <v/>
      </c>
      <c r="P12" s="17"/>
      <c r="Q12" s="20">
        <f t="shared" si="1"/>
        <v>0</v>
      </c>
    </row>
    <row r="13" spans="1:24" ht="15.75" customHeight="1" x14ac:dyDescent="0.3">
      <c r="A13" s="74">
        <v>8</v>
      </c>
      <c r="B13" s="69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9"/>
      <c r="O13" s="7" t="str">
        <f t="shared" si="0"/>
        <v/>
      </c>
      <c r="P13" s="17"/>
      <c r="Q13" s="20">
        <f t="shared" si="1"/>
        <v>0</v>
      </c>
    </row>
    <row r="14" spans="1:24" ht="15.75" customHeight="1" x14ac:dyDescent="0.3">
      <c r="A14" s="74">
        <v>9</v>
      </c>
      <c r="B14" s="69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9"/>
      <c r="O14" s="7" t="str">
        <f t="shared" si="0"/>
        <v/>
      </c>
      <c r="P14" s="17"/>
      <c r="Q14" s="20">
        <f t="shared" si="1"/>
        <v>0</v>
      </c>
    </row>
    <row r="15" spans="1:24" ht="15.75" customHeight="1" x14ac:dyDescent="0.3">
      <c r="A15" s="74">
        <v>10</v>
      </c>
      <c r="B15" s="68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7" t="str">
        <f t="shared" si="0"/>
        <v/>
      </c>
      <c r="P15" s="17"/>
      <c r="Q15" s="20">
        <f t="shared" si="1"/>
        <v>0</v>
      </c>
    </row>
    <row r="16" spans="1:24" ht="15.75" customHeight="1" x14ac:dyDescent="0.3">
      <c r="A16" s="74">
        <v>11</v>
      </c>
      <c r="B16" s="6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9"/>
      <c r="O16" s="7" t="str">
        <f t="shared" ref="O16:O17" si="2">IF(B16="","",SUM(C16:M16)-(N16))</f>
        <v/>
      </c>
      <c r="P16" s="17"/>
      <c r="Q16" s="20">
        <f t="shared" si="1"/>
        <v>0</v>
      </c>
    </row>
    <row r="17" spans="1:19" ht="15.75" customHeight="1" x14ac:dyDescent="0.3">
      <c r="A17" s="74">
        <v>12</v>
      </c>
      <c r="B17" s="68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7" t="str">
        <f t="shared" si="2"/>
        <v/>
      </c>
      <c r="P17" s="17"/>
      <c r="Q17" s="20">
        <f t="shared" si="1"/>
        <v>0</v>
      </c>
    </row>
    <row r="18" spans="1:19" ht="15.75" customHeight="1" x14ac:dyDescent="0.3">
      <c r="A18" s="74"/>
      <c r="B18" s="6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9"/>
      <c r="O18" s="7" t="str">
        <f t="shared" ref="O18:O45" si="3">IF(B18="","",SUM(C18:M18)-(N18))</f>
        <v/>
      </c>
      <c r="P18" s="32"/>
      <c r="Q18" s="20">
        <f t="shared" si="1"/>
        <v>0</v>
      </c>
    </row>
    <row r="19" spans="1:19" ht="15.75" customHeight="1" x14ac:dyDescent="0.3">
      <c r="A19" s="74"/>
      <c r="B19" s="68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7" t="str">
        <f t="shared" si="3"/>
        <v/>
      </c>
      <c r="P19" s="32"/>
      <c r="Q19" s="20">
        <f t="shared" si="1"/>
        <v>0</v>
      </c>
    </row>
    <row r="20" spans="1:19" ht="15.75" customHeight="1" x14ac:dyDescent="0.3">
      <c r="A20" s="74"/>
      <c r="B20" s="6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9"/>
      <c r="O20" s="7" t="str">
        <f t="shared" si="3"/>
        <v/>
      </c>
      <c r="P20" s="32"/>
      <c r="Q20" s="20">
        <f t="shared" si="1"/>
        <v>0</v>
      </c>
    </row>
    <row r="21" spans="1:19" ht="15.75" customHeight="1" x14ac:dyDescent="0.3">
      <c r="A21" s="74"/>
      <c r="B21" s="6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9"/>
      <c r="O21" s="7" t="str">
        <f t="shared" si="3"/>
        <v/>
      </c>
      <c r="P21" s="32"/>
      <c r="Q21" s="20">
        <f t="shared" si="1"/>
        <v>0</v>
      </c>
    </row>
    <row r="22" spans="1:19" ht="15.75" customHeight="1" x14ac:dyDescent="0.3">
      <c r="A22" s="74"/>
      <c r="B22" s="68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7" t="str">
        <f t="shared" si="3"/>
        <v/>
      </c>
      <c r="P22" s="32"/>
      <c r="Q22" s="20">
        <f t="shared" si="1"/>
        <v>0</v>
      </c>
    </row>
    <row r="23" spans="1:19" ht="15.75" customHeight="1" x14ac:dyDescent="0.3">
      <c r="A23" s="74"/>
      <c r="B23" s="68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7" t="str">
        <f t="shared" si="3"/>
        <v/>
      </c>
      <c r="P23" s="17"/>
      <c r="Q23" s="20">
        <f t="shared" si="1"/>
        <v>0</v>
      </c>
    </row>
    <row r="24" spans="1:19" ht="15.75" customHeight="1" x14ac:dyDescent="0.3">
      <c r="A24" s="74"/>
      <c r="B24" s="68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7" t="str">
        <f t="shared" si="3"/>
        <v/>
      </c>
      <c r="P24" s="17"/>
      <c r="Q24" s="20">
        <f t="shared" si="1"/>
        <v>0</v>
      </c>
    </row>
    <row r="25" spans="1:19" ht="15.75" customHeight="1" x14ac:dyDescent="0.3">
      <c r="A25" s="74"/>
      <c r="B25" s="6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9"/>
      <c r="O25" s="7" t="str">
        <f t="shared" si="3"/>
        <v/>
      </c>
      <c r="P25" s="17"/>
      <c r="Q25" s="20">
        <f t="shared" si="1"/>
        <v>0</v>
      </c>
    </row>
    <row r="26" spans="1:19" ht="15.75" customHeight="1" x14ac:dyDescent="0.3">
      <c r="A26" s="74"/>
      <c r="B26" s="6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9"/>
      <c r="O26" s="7" t="str">
        <f t="shared" si="3"/>
        <v/>
      </c>
      <c r="P26" s="32"/>
      <c r="Q26" s="20">
        <f t="shared" si="1"/>
        <v>0</v>
      </c>
    </row>
    <row r="27" spans="1:19" ht="15.75" customHeight="1" x14ac:dyDescent="0.3">
      <c r="A27" s="74"/>
      <c r="B27" s="6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9"/>
      <c r="O27" s="7" t="str">
        <f t="shared" si="3"/>
        <v/>
      </c>
      <c r="P27" s="32"/>
      <c r="Q27" s="20">
        <f t="shared" si="1"/>
        <v>0</v>
      </c>
    </row>
    <row r="28" spans="1:19" ht="15.75" customHeight="1" x14ac:dyDescent="0.3">
      <c r="A28" s="74"/>
      <c r="B28" s="68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7" t="str">
        <f t="shared" si="3"/>
        <v/>
      </c>
      <c r="P28" s="32"/>
      <c r="Q28" s="20">
        <f t="shared" si="1"/>
        <v>0</v>
      </c>
    </row>
    <row r="29" spans="1:19" ht="15.75" customHeight="1" x14ac:dyDescent="0.3">
      <c r="A29" s="74"/>
      <c r="B29" s="68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7" t="str">
        <f t="shared" si="3"/>
        <v/>
      </c>
      <c r="P29" s="32"/>
      <c r="Q29" s="20">
        <f t="shared" si="1"/>
        <v>0</v>
      </c>
    </row>
    <row r="30" spans="1:19" ht="15.75" customHeight="1" x14ac:dyDescent="0.3">
      <c r="A30" s="74"/>
      <c r="B30" s="6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9"/>
      <c r="O30" s="7" t="str">
        <f t="shared" si="3"/>
        <v/>
      </c>
      <c r="P30" s="32"/>
      <c r="Q30" s="20">
        <f t="shared" si="1"/>
        <v>0</v>
      </c>
      <c r="R30" s="21"/>
      <c r="S30" s="21"/>
    </row>
    <row r="31" spans="1:19" ht="15.75" customHeight="1" x14ac:dyDescent="0.3">
      <c r="A31" s="74"/>
      <c r="B31" s="6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9"/>
      <c r="O31" s="7" t="str">
        <f t="shared" si="3"/>
        <v/>
      </c>
      <c r="P31" s="32"/>
      <c r="Q31" s="20">
        <f t="shared" si="1"/>
        <v>0</v>
      </c>
    </row>
    <row r="32" spans="1:19" ht="15.75" customHeight="1" x14ac:dyDescent="0.3">
      <c r="A32" s="74"/>
      <c r="B32" s="68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7" t="str">
        <f t="shared" si="3"/>
        <v/>
      </c>
      <c r="P32" s="32"/>
      <c r="Q32" s="20">
        <f t="shared" si="1"/>
        <v>0</v>
      </c>
    </row>
    <row r="33" spans="1:17" ht="15.75" customHeight="1" x14ac:dyDescent="0.3">
      <c r="A33" s="74"/>
      <c r="B33" s="6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9"/>
      <c r="O33" s="7" t="str">
        <f t="shared" si="3"/>
        <v/>
      </c>
      <c r="P33" s="32"/>
      <c r="Q33" s="20">
        <f t="shared" si="1"/>
        <v>0</v>
      </c>
    </row>
    <row r="34" spans="1:17" ht="15.75" customHeight="1" x14ac:dyDescent="0.3">
      <c r="A34" s="74"/>
      <c r="B34" s="68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7" t="str">
        <f t="shared" si="3"/>
        <v/>
      </c>
      <c r="P34" s="32"/>
      <c r="Q34" s="20">
        <f t="shared" si="1"/>
        <v>0</v>
      </c>
    </row>
    <row r="35" spans="1:17" ht="15.75" customHeight="1" x14ac:dyDescent="0.3">
      <c r="A35" s="74"/>
      <c r="B35" s="68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7" t="str">
        <f t="shared" si="3"/>
        <v/>
      </c>
      <c r="P35" s="32"/>
      <c r="Q35" s="20">
        <f t="shared" si="1"/>
        <v>0</v>
      </c>
    </row>
    <row r="36" spans="1:17" ht="15.75" customHeight="1" x14ac:dyDescent="0.3">
      <c r="A36" s="74"/>
      <c r="B36" s="6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9"/>
      <c r="O36" s="7" t="str">
        <f t="shared" si="3"/>
        <v/>
      </c>
      <c r="P36" s="32"/>
      <c r="Q36" s="20">
        <f t="shared" si="1"/>
        <v>0</v>
      </c>
    </row>
    <row r="37" spans="1:17" ht="15.75" customHeight="1" x14ac:dyDescent="0.3">
      <c r="A37" s="74"/>
      <c r="B37" s="68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7" t="str">
        <f t="shared" si="3"/>
        <v/>
      </c>
      <c r="P37" s="32"/>
      <c r="Q37" s="20">
        <f t="shared" si="1"/>
        <v>0</v>
      </c>
    </row>
    <row r="38" spans="1:17" ht="15.75" customHeight="1" x14ac:dyDescent="0.3">
      <c r="A38" s="74"/>
      <c r="B38" s="68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7" t="str">
        <f t="shared" si="3"/>
        <v/>
      </c>
      <c r="P38" s="32"/>
      <c r="Q38" s="20">
        <f t="shared" si="1"/>
        <v>0</v>
      </c>
    </row>
    <row r="39" spans="1:17" ht="15.75" customHeight="1" x14ac:dyDescent="0.3">
      <c r="A39" s="74"/>
      <c r="B39" s="68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7" t="str">
        <f t="shared" si="3"/>
        <v/>
      </c>
      <c r="P39" s="32"/>
      <c r="Q39" s="20">
        <f t="shared" si="1"/>
        <v>0</v>
      </c>
    </row>
    <row r="40" spans="1:17" ht="15.75" customHeight="1" x14ac:dyDescent="0.3">
      <c r="A40" s="10"/>
      <c r="O40" s="7" t="str">
        <f t="shared" si="3"/>
        <v/>
      </c>
    </row>
    <row r="41" spans="1:17" ht="15.75" customHeight="1" x14ac:dyDescent="0.3">
      <c r="A41" s="10"/>
      <c r="O41" s="7" t="str">
        <f t="shared" si="3"/>
        <v/>
      </c>
    </row>
    <row r="42" spans="1:17" ht="15.75" customHeight="1" x14ac:dyDescent="0.3">
      <c r="A42" s="10"/>
      <c r="O42" s="7" t="str">
        <f t="shared" si="3"/>
        <v/>
      </c>
    </row>
    <row r="43" spans="1:17" ht="15.75" customHeight="1" x14ac:dyDescent="0.3">
      <c r="A43" s="10"/>
      <c r="O43" s="7" t="str">
        <f t="shared" si="3"/>
        <v/>
      </c>
    </row>
    <row r="44" spans="1:17" ht="15.75" customHeight="1" x14ac:dyDescent="0.3">
      <c r="A44" s="10"/>
      <c r="O44" s="7" t="str">
        <f t="shared" si="3"/>
        <v/>
      </c>
    </row>
    <row r="45" spans="1:17" ht="15.75" customHeight="1" x14ac:dyDescent="0.3">
      <c r="A45" s="10"/>
      <c r="O45" s="7" t="str">
        <f t="shared" si="3"/>
        <v/>
      </c>
    </row>
  </sheetData>
  <sortState xmlns:xlrd2="http://schemas.microsoft.com/office/spreadsheetml/2017/richdata2" ref="B6:P15">
    <sortCondition descending="1" ref="O6:O15"/>
  </sortState>
  <mergeCells count="22">
    <mergeCell ref="S7:T7"/>
    <mergeCell ref="S8:T8"/>
    <mergeCell ref="S9:T9"/>
    <mergeCell ref="S11:T11"/>
    <mergeCell ref="S3:S4"/>
    <mergeCell ref="U3:U4"/>
    <mergeCell ref="W3:W4"/>
    <mergeCell ref="E4:F4"/>
    <mergeCell ref="K4:L4"/>
    <mergeCell ref="O4:P4"/>
    <mergeCell ref="Q3:Q4"/>
    <mergeCell ref="B3:D4"/>
    <mergeCell ref="G3:J4"/>
    <mergeCell ref="K3:L3"/>
    <mergeCell ref="M3:N4"/>
    <mergeCell ref="O3:P3"/>
    <mergeCell ref="B1:C1"/>
    <mergeCell ref="D1:K1"/>
    <mergeCell ref="B2:C2"/>
    <mergeCell ref="D2:F2"/>
    <mergeCell ref="G2:I2"/>
    <mergeCell ref="J2:K2"/>
  </mergeCells>
  <printOptions gridLines="1"/>
  <pageMargins left="0.32" right="0.31" top="0.6" bottom="0.64" header="0.5" footer="0.5"/>
  <pageSetup paperSize="9" orientation="portrait" horizontalDpi="4294967294" verticalDpi="0" r:id="rId1"/>
  <headerFooter alignWithMargins="0"/>
  <rowBreaks count="1" manualBreakCount="1">
    <brk id="33" max="1638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Foglio14"/>
  <dimension ref="A1:X33"/>
  <sheetViews>
    <sheetView zoomScaleNormal="100" workbookViewId="0">
      <pane ySplit="5" topLeftCell="A6" activePane="bottomLeft" state="frozen"/>
      <selection activeCell="T18" sqref="T18"/>
      <selection pane="bottomLeft" activeCell="S16" sqref="S16"/>
    </sheetView>
  </sheetViews>
  <sheetFormatPr defaultRowHeight="15.75" customHeight="1" x14ac:dyDescent="0.3"/>
  <cols>
    <col min="1" max="1" width="3.33203125" style="1" customWidth="1"/>
    <col min="2" max="2" width="7.109375" style="6" customWidth="1"/>
    <col min="3" max="14" width="5.6640625" style="10" customWidth="1"/>
    <col min="15" max="15" width="5.6640625" style="1" customWidth="1"/>
    <col min="16" max="16" width="6.6640625" style="4" bestFit="1" customWidth="1"/>
    <col min="17" max="17" width="12.88671875" style="1" customWidth="1"/>
    <col min="18" max="18" width="9.109375" style="1"/>
    <col min="19" max="19" width="12.44140625" style="1" customWidth="1"/>
    <col min="20" max="20" width="11.5546875" style="1" customWidth="1"/>
    <col min="21" max="256" width="9.109375" style="1"/>
    <col min="257" max="257" width="3.33203125" style="1" customWidth="1"/>
    <col min="258" max="258" width="7.109375" style="1" customWidth="1"/>
    <col min="259" max="272" width="5.6640625" style="1" customWidth="1"/>
    <col min="273" max="273" width="12.88671875" style="1" customWidth="1"/>
    <col min="274" max="274" width="9.109375" style="1"/>
    <col min="275" max="275" width="12.44140625" style="1" customWidth="1"/>
    <col min="276" max="276" width="11.5546875" style="1" customWidth="1"/>
    <col min="277" max="512" width="9.109375" style="1"/>
    <col min="513" max="513" width="3.33203125" style="1" customWidth="1"/>
    <col min="514" max="514" width="7.109375" style="1" customWidth="1"/>
    <col min="515" max="528" width="5.6640625" style="1" customWidth="1"/>
    <col min="529" max="529" width="12.88671875" style="1" customWidth="1"/>
    <col min="530" max="530" width="9.109375" style="1"/>
    <col min="531" max="531" width="12.44140625" style="1" customWidth="1"/>
    <col min="532" max="532" width="11.5546875" style="1" customWidth="1"/>
    <col min="533" max="768" width="9.109375" style="1"/>
    <col min="769" max="769" width="3.33203125" style="1" customWidth="1"/>
    <col min="770" max="770" width="7.109375" style="1" customWidth="1"/>
    <col min="771" max="784" width="5.6640625" style="1" customWidth="1"/>
    <col min="785" max="785" width="12.88671875" style="1" customWidth="1"/>
    <col min="786" max="786" width="9.109375" style="1"/>
    <col min="787" max="787" width="12.44140625" style="1" customWidth="1"/>
    <col min="788" max="788" width="11.5546875" style="1" customWidth="1"/>
    <col min="789" max="1024" width="9.109375" style="1"/>
    <col min="1025" max="1025" width="3.33203125" style="1" customWidth="1"/>
    <col min="1026" max="1026" width="7.109375" style="1" customWidth="1"/>
    <col min="1027" max="1040" width="5.6640625" style="1" customWidth="1"/>
    <col min="1041" max="1041" width="12.88671875" style="1" customWidth="1"/>
    <col min="1042" max="1042" width="9.109375" style="1"/>
    <col min="1043" max="1043" width="12.44140625" style="1" customWidth="1"/>
    <col min="1044" max="1044" width="11.5546875" style="1" customWidth="1"/>
    <col min="1045" max="1280" width="9.109375" style="1"/>
    <col min="1281" max="1281" width="3.33203125" style="1" customWidth="1"/>
    <col min="1282" max="1282" width="7.109375" style="1" customWidth="1"/>
    <col min="1283" max="1296" width="5.6640625" style="1" customWidth="1"/>
    <col min="1297" max="1297" width="12.88671875" style="1" customWidth="1"/>
    <col min="1298" max="1298" width="9.109375" style="1"/>
    <col min="1299" max="1299" width="12.44140625" style="1" customWidth="1"/>
    <col min="1300" max="1300" width="11.5546875" style="1" customWidth="1"/>
    <col min="1301" max="1536" width="9.109375" style="1"/>
    <col min="1537" max="1537" width="3.33203125" style="1" customWidth="1"/>
    <col min="1538" max="1538" width="7.109375" style="1" customWidth="1"/>
    <col min="1539" max="1552" width="5.6640625" style="1" customWidth="1"/>
    <col min="1553" max="1553" width="12.88671875" style="1" customWidth="1"/>
    <col min="1554" max="1554" width="9.109375" style="1"/>
    <col min="1555" max="1555" width="12.44140625" style="1" customWidth="1"/>
    <col min="1556" max="1556" width="11.5546875" style="1" customWidth="1"/>
    <col min="1557" max="1792" width="9.109375" style="1"/>
    <col min="1793" max="1793" width="3.33203125" style="1" customWidth="1"/>
    <col min="1794" max="1794" width="7.109375" style="1" customWidth="1"/>
    <col min="1795" max="1808" width="5.6640625" style="1" customWidth="1"/>
    <col min="1809" max="1809" width="12.88671875" style="1" customWidth="1"/>
    <col min="1810" max="1810" width="9.109375" style="1"/>
    <col min="1811" max="1811" width="12.44140625" style="1" customWidth="1"/>
    <col min="1812" max="1812" width="11.5546875" style="1" customWidth="1"/>
    <col min="1813" max="2048" width="9.109375" style="1"/>
    <col min="2049" max="2049" width="3.33203125" style="1" customWidth="1"/>
    <col min="2050" max="2050" width="7.109375" style="1" customWidth="1"/>
    <col min="2051" max="2064" width="5.6640625" style="1" customWidth="1"/>
    <col min="2065" max="2065" width="12.88671875" style="1" customWidth="1"/>
    <col min="2066" max="2066" width="9.109375" style="1"/>
    <col min="2067" max="2067" width="12.44140625" style="1" customWidth="1"/>
    <col min="2068" max="2068" width="11.5546875" style="1" customWidth="1"/>
    <col min="2069" max="2304" width="9.109375" style="1"/>
    <col min="2305" max="2305" width="3.33203125" style="1" customWidth="1"/>
    <col min="2306" max="2306" width="7.109375" style="1" customWidth="1"/>
    <col min="2307" max="2320" width="5.6640625" style="1" customWidth="1"/>
    <col min="2321" max="2321" width="12.88671875" style="1" customWidth="1"/>
    <col min="2322" max="2322" width="9.109375" style="1"/>
    <col min="2323" max="2323" width="12.44140625" style="1" customWidth="1"/>
    <col min="2324" max="2324" width="11.5546875" style="1" customWidth="1"/>
    <col min="2325" max="2560" width="9.109375" style="1"/>
    <col min="2561" max="2561" width="3.33203125" style="1" customWidth="1"/>
    <col min="2562" max="2562" width="7.109375" style="1" customWidth="1"/>
    <col min="2563" max="2576" width="5.6640625" style="1" customWidth="1"/>
    <col min="2577" max="2577" width="12.88671875" style="1" customWidth="1"/>
    <col min="2578" max="2578" width="9.109375" style="1"/>
    <col min="2579" max="2579" width="12.44140625" style="1" customWidth="1"/>
    <col min="2580" max="2580" width="11.5546875" style="1" customWidth="1"/>
    <col min="2581" max="2816" width="9.109375" style="1"/>
    <col min="2817" max="2817" width="3.33203125" style="1" customWidth="1"/>
    <col min="2818" max="2818" width="7.109375" style="1" customWidth="1"/>
    <col min="2819" max="2832" width="5.6640625" style="1" customWidth="1"/>
    <col min="2833" max="2833" width="12.88671875" style="1" customWidth="1"/>
    <col min="2834" max="2834" width="9.109375" style="1"/>
    <col min="2835" max="2835" width="12.44140625" style="1" customWidth="1"/>
    <col min="2836" max="2836" width="11.5546875" style="1" customWidth="1"/>
    <col min="2837" max="3072" width="9.109375" style="1"/>
    <col min="3073" max="3073" width="3.33203125" style="1" customWidth="1"/>
    <col min="3074" max="3074" width="7.109375" style="1" customWidth="1"/>
    <col min="3075" max="3088" width="5.6640625" style="1" customWidth="1"/>
    <col min="3089" max="3089" width="12.88671875" style="1" customWidth="1"/>
    <col min="3090" max="3090" width="9.109375" style="1"/>
    <col min="3091" max="3091" width="12.44140625" style="1" customWidth="1"/>
    <col min="3092" max="3092" width="11.5546875" style="1" customWidth="1"/>
    <col min="3093" max="3328" width="9.109375" style="1"/>
    <col min="3329" max="3329" width="3.33203125" style="1" customWidth="1"/>
    <col min="3330" max="3330" width="7.109375" style="1" customWidth="1"/>
    <col min="3331" max="3344" width="5.6640625" style="1" customWidth="1"/>
    <col min="3345" max="3345" width="12.88671875" style="1" customWidth="1"/>
    <col min="3346" max="3346" width="9.109375" style="1"/>
    <col min="3347" max="3347" width="12.44140625" style="1" customWidth="1"/>
    <col min="3348" max="3348" width="11.5546875" style="1" customWidth="1"/>
    <col min="3349" max="3584" width="9.109375" style="1"/>
    <col min="3585" max="3585" width="3.33203125" style="1" customWidth="1"/>
    <col min="3586" max="3586" width="7.109375" style="1" customWidth="1"/>
    <col min="3587" max="3600" width="5.6640625" style="1" customWidth="1"/>
    <col min="3601" max="3601" width="12.88671875" style="1" customWidth="1"/>
    <col min="3602" max="3602" width="9.109375" style="1"/>
    <col min="3603" max="3603" width="12.44140625" style="1" customWidth="1"/>
    <col min="3604" max="3604" width="11.5546875" style="1" customWidth="1"/>
    <col min="3605" max="3840" width="9.109375" style="1"/>
    <col min="3841" max="3841" width="3.33203125" style="1" customWidth="1"/>
    <col min="3842" max="3842" width="7.109375" style="1" customWidth="1"/>
    <col min="3843" max="3856" width="5.6640625" style="1" customWidth="1"/>
    <col min="3857" max="3857" width="12.88671875" style="1" customWidth="1"/>
    <col min="3858" max="3858" width="9.109375" style="1"/>
    <col min="3859" max="3859" width="12.44140625" style="1" customWidth="1"/>
    <col min="3860" max="3860" width="11.5546875" style="1" customWidth="1"/>
    <col min="3861" max="4096" width="9.109375" style="1"/>
    <col min="4097" max="4097" width="3.33203125" style="1" customWidth="1"/>
    <col min="4098" max="4098" width="7.109375" style="1" customWidth="1"/>
    <col min="4099" max="4112" width="5.6640625" style="1" customWidth="1"/>
    <col min="4113" max="4113" width="12.88671875" style="1" customWidth="1"/>
    <col min="4114" max="4114" width="9.109375" style="1"/>
    <col min="4115" max="4115" width="12.44140625" style="1" customWidth="1"/>
    <col min="4116" max="4116" width="11.5546875" style="1" customWidth="1"/>
    <col min="4117" max="4352" width="9.109375" style="1"/>
    <col min="4353" max="4353" width="3.33203125" style="1" customWidth="1"/>
    <col min="4354" max="4354" width="7.109375" style="1" customWidth="1"/>
    <col min="4355" max="4368" width="5.6640625" style="1" customWidth="1"/>
    <col min="4369" max="4369" width="12.88671875" style="1" customWidth="1"/>
    <col min="4370" max="4370" width="9.109375" style="1"/>
    <col min="4371" max="4371" width="12.44140625" style="1" customWidth="1"/>
    <col min="4372" max="4372" width="11.5546875" style="1" customWidth="1"/>
    <col min="4373" max="4608" width="9.109375" style="1"/>
    <col min="4609" max="4609" width="3.33203125" style="1" customWidth="1"/>
    <col min="4610" max="4610" width="7.109375" style="1" customWidth="1"/>
    <col min="4611" max="4624" width="5.6640625" style="1" customWidth="1"/>
    <col min="4625" max="4625" width="12.88671875" style="1" customWidth="1"/>
    <col min="4626" max="4626" width="9.109375" style="1"/>
    <col min="4627" max="4627" width="12.44140625" style="1" customWidth="1"/>
    <col min="4628" max="4628" width="11.5546875" style="1" customWidth="1"/>
    <col min="4629" max="4864" width="9.109375" style="1"/>
    <col min="4865" max="4865" width="3.33203125" style="1" customWidth="1"/>
    <col min="4866" max="4866" width="7.109375" style="1" customWidth="1"/>
    <col min="4867" max="4880" width="5.6640625" style="1" customWidth="1"/>
    <col min="4881" max="4881" width="12.88671875" style="1" customWidth="1"/>
    <col min="4882" max="4882" width="9.109375" style="1"/>
    <col min="4883" max="4883" width="12.44140625" style="1" customWidth="1"/>
    <col min="4884" max="4884" width="11.5546875" style="1" customWidth="1"/>
    <col min="4885" max="5120" width="9.109375" style="1"/>
    <col min="5121" max="5121" width="3.33203125" style="1" customWidth="1"/>
    <col min="5122" max="5122" width="7.109375" style="1" customWidth="1"/>
    <col min="5123" max="5136" width="5.6640625" style="1" customWidth="1"/>
    <col min="5137" max="5137" width="12.88671875" style="1" customWidth="1"/>
    <col min="5138" max="5138" width="9.109375" style="1"/>
    <col min="5139" max="5139" width="12.44140625" style="1" customWidth="1"/>
    <col min="5140" max="5140" width="11.5546875" style="1" customWidth="1"/>
    <col min="5141" max="5376" width="9.109375" style="1"/>
    <col min="5377" max="5377" width="3.33203125" style="1" customWidth="1"/>
    <col min="5378" max="5378" width="7.109375" style="1" customWidth="1"/>
    <col min="5379" max="5392" width="5.6640625" style="1" customWidth="1"/>
    <col min="5393" max="5393" width="12.88671875" style="1" customWidth="1"/>
    <col min="5394" max="5394" width="9.109375" style="1"/>
    <col min="5395" max="5395" width="12.44140625" style="1" customWidth="1"/>
    <col min="5396" max="5396" width="11.5546875" style="1" customWidth="1"/>
    <col min="5397" max="5632" width="9.109375" style="1"/>
    <col min="5633" max="5633" width="3.33203125" style="1" customWidth="1"/>
    <col min="5634" max="5634" width="7.109375" style="1" customWidth="1"/>
    <col min="5635" max="5648" width="5.6640625" style="1" customWidth="1"/>
    <col min="5649" max="5649" width="12.88671875" style="1" customWidth="1"/>
    <col min="5650" max="5650" width="9.109375" style="1"/>
    <col min="5651" max="5651" width="12.44140625" style="1" customWidth="1"/>
    <col min="5652" max="5652" width="11.5546875" style="1" customWidth="1"/>
    <col min="5653" max="5888" width="9.109375" style="1"/>
    <col min="5889" max="5889" width="3.33203125" style="1" customWidth="1"/>
    <col min="5890" max="5890" width="7.109375" style="1" customWidth="1"/>
    <col min="5891" max="5904" width="5.6640625" style="1" customWidth="1"/>
    <col min="5905" max="5905" width="12.88671875" style="1" customWidth="1"/>
    <col min="5906" max="5906" width="9.109375" style="1"/>
    <col min="5907" max="5907" width="12.44140625" style="1" customWidth="1"/>
    <col min="5908" max="5908" width="11.5546875" style="1" customWidth="1"/>
    <col min="5909" max="6144" width="9.109375" style="1"/>
    <col min="6145" max="6145" width="3.33203125" style="1" customWidth="1"/>
    <col min="6146" max="6146" width="7.109375" style="1" customWidth="1"/>
    <col min="6147" max="6160" width="5.6640625" style="1" customWidth="1"/>
    <col min="6161" max="6161" width="12.88671875" style="1" customWidth="1"/>
    <col min="6162" max="6162" width="9.109375" style="1"/>
    <col min="6163" max="6163" width="12.44140625" style="1" customWidth="1"/>
    <col min="6164" max="6164" width="11.5546875" style="1" customWidth="1"/>
    <col min="6165" max="6400" width="9.109375" style="1"/>
    <col min="6401" max="6401" width="3.33203125" style="1" customWidth="1"/>
    <col min="6402" max="6402" width="7.109375" style="1" customWidth="1"/>
    <col min="6403" max="6416" width="5.6640625" style="1" customWidth="1"/>
    <col min="6417" max="6417" width="12.88671875" style="1" customWidth="1"/>
    <col min="6418" max="6418" width="9.109375" style="1"/>
    <col min="6419" max="6419" width="12.44140625" style="1" customWidth="1"/>
    <col min="6420" max="6420" width="11.5546875" style="1" customWidth="1"/>
    <col min="6421" max="6656" width="9.109375" style="1"/>
    <col min="6657" max="6657" width="3.33203125" style="1" customWidth="1"/>
    <col min="6658" max="6658" width="7.109375" style="1" customWidth="1"/>
    <col min="6659" max="6672" width="5.6640625" style="1" customWidth="1"/>
    <col min="6673" max="6673" width="12.88671875" style="1" customWidth="1"/>
    <col min="6674" max="6674" width="9.109375" style="1"/>
    <col min="6675" max="6675" width="12.44140625" style="1" customWidth="1"/>
    <col min="6676" max="6676" width="11.5546875" style="1" customWidth="1"/>
    <col min="6677" max="6912" width="9.109375" style="1"/>
    <col min="6913" max="6913" width="3.33203125" style="1" customWidth="1"/>
    <col min="6914" max="6914" width="7.109375" style="1" customWidth="1"/>
    <col min="6915" max="6928" width="5.6640625" style="1" customWidth="1"/>
    <col min="6929" max="6929" width="12.88671875" style="1" customWidth="1"/>
    <col min="6930" max="6930" width="9.109375" style="1"/>
    <col min="6931" max="6931" width="12.44140625" style="1" customWidth="1"/>
    <col min="6932" max="6932" width="11.5546875" style="1" customWidth="1"/>
    <col min="6933" max="7168" width="9.109375" style="1"/>
    <col min="7169" max="7169" width="3.33203125" style="1" customWidth="1"/>
    <col min="7170" max="7170" width="7.109375" style="1" customWidth="1"/>
    <col min="7171" max="7184" width="5.6640625" style="1" customWidth="1"/>
    <col min="7185" max="7185" width="12.88671875" style="1" customWidth="1"/>
    <col min="7186" max="7186" width="9.109375" style="1"/>
    <col min="7187" max="7187" width="12.44140625" style="1" customWidth="1"/>
    <col min="7188" max="7188" width="11.5546875" style="1" customWidth="1"/>
    <col min="7189" max="7424" width="9.109375" style="1"/>
    <col min="7425" max="7425" width="3.33203125" style="1" customWidth="1"/>
    <col min="7426" max="7426" width="7.109375" style="1" customWidth="1"/>
    <col min="7427" max="7440" width="5.6640625" style="1" customWidth="1"/>
    <col min="7441" max="7441" width="12.88671875" style="1" customWidth="1"/>
    <col min="7442" max="7442" width="9.109375" style="1"/>
    <col min="7443" max="7443" width="12.44140625" style="1" customWidth="1"/>
    <col min="7444" max="7444" width="11.5546875" style="1" customWidth="1"/>
    <col min="7445" max="7680" width="9.109375" style="1"/>
    <col min="7681" max="7681" width="3.33203125" style="1" customWidth="1"/>
    <col min="7682" max="7682" width="7.109375" style="1" customWidth="1"/>
    <col min="7683" max="7696" width="5.6640625" style="1" customWidth="1"/>
    <col min="7697" max="7697" width="12.88671875" style="1" customWidth="1"/>
    <col min="7698" max="7698" width="9.109375" style="1"/>
    <col min="7699" max="7699" width="12.44140625" style="1" customWidth="1"/>
    <col min="7700" max="7700" width="11.5546875" style="1" customWidth="1"/>
    <col min="7701" max="7936" width="9.109375" style="1"/>
    <col min="7937" max="7937" width="3.33203125" style="1" customWidth="1"/>
    <col min="7938" max="7938" width="7.109375" style="1" customWidth="1"/>
    <col min="7939" max="7952" width="5.6640625" style="1" customWidth="1"/>
    <col min="7953" max="7953" width="12.88671875" style="1" customWidth="1"/>
    <col min="7954" max="7954" width="9.109375" style="1"/>
    <col min="7955" max="7955" width="12.44140625" style="1" customWidth="1"/>
    <col min="7956" max="7956" width="11.5546875" style="1" customWidth="1"/>
    <col min="7957" max="8192" width="9.109375" style="1"/>
    <col min="8193" max="8193" width="3.33203125" style="1" customWidth="1"/>
    <col min="8194" max="8194" width="7.109375" style="1" customWidth="1"/>
    <col min="8195" max="8208" width="5.6640625" style="1" customWidth="1"/>
    <col min="8209" max="8209" width="12.88671875" style="1" customWidth="1"/>
    <col min="8210" max="8210" width="9.109375" style="1"/>
    <col min="8211" max="8211" width="12.44140625" style="1" customWidth="1"/>
    <col min="8212" max="8212" width="11.5546875" style="1" customWidth="1"/>
    <col min="8213" max="8448" width="9.109375" style="1"/>
    <col min="8449" max="8449" width="3.33203125" style="1" customWidth="1"/>
    <col min="8450" max="8450" width="7.109375" style="1" customWidth="1"/>
    <col min="8451" max="8464" width="5.6640625" style="1" customWidth="1"/>
    <col min="8465" max="8465" width="12.88671875" style="1" customWidth="1"/>
    <col min="8466" max="8466" width="9.109375" style="1"/>
    <col min="8467" max="8467" width="12.44140625" style="1" customWidth="1"/>
    <col min="8468" max="8468" width="11.5546875" style="1" customWidth="1"/>
    <col min="8469" max="8704" width="9.109375" style="1"/>
    <col min="8705" max="8705" width="3.33203125" style="1" customWidth="1"/>
    <col min="8706" max="8706" width="7.109375" style="1" customWidth="1"/>
    <col min="8707" max="8720" width="5.6640625" style="1" customWidth="1"/>
    <col min="8721" max="8721" width="12.88671875" style="1" customWidth="1"/>
    <col min="8722" max="8722" width="9.109375" style="1"/>
    <col min="8723" max="8723" width="12.44140625" style="1" customWidth="1"/>
    <col min="8724" max="8724" width="11.5546875" style="1" customWidth="1"/>
    <col min="8725" max="8960" width="9.109375" style="1"/>
    <col min="8961" max="8961" width="3.33203125" style="1" customWidth="1"/>
    <col min="8962" max="8962" width="7.109375" style="1" customWidth="1"/>
    <col min="8963" max="8976" width="5.6640625" style="1" customWidth="1"/>
    <col min="8977" max="8977" width="12.88671875" style="1" customWidth="1"/>
    <col min="8978" max="8978" width="9.109375" style="1"/>
    <col min="8979" max="8979" width="12.44140625" style="1" customWidth="1"/>
    <col min="8980" max="8980" width="11.5546875" style="1" customWidth="1"/>
    <col min="8981" max="9216" width="9.109375" style="1"/>
    <col min="9217" max="9217" width="3.33203125" style="1" customWidth="1"/>
    <col min="9218" max="9218" width="7.109375" style="1" customWidth="1"/>
    <col min="9219" max="9232" width="5.6640625" style="1" customWidth="1"/>
    <col min="9233" max="9233" width="12.88671875" style="1" customWidth="1"/>
    <col min="9234" max="9234" width="9.109375" style="1"/>
    <col min="9235" max="9235" width="12.44140625" style="1" customWidth="1"/>
    <col min="9236" max="9236" width="11.5546875" style="1" customWidth="1"/>
    <col min="9237" max="9472" width="9.109375" style="1"/>
    <col min="9473" max="9473" width="3.33203125" style="1" customWidth="1"/>
    <col min="9474" max="9474" width="7.109375" style="1" customWidth="1"/>
    <col min="9475" max="9488" width="5.6640625" style="1" customWidth="1"/>
    <col min="9489" max="9489" width="12.88671875" style="1" customWidth="1"/>
    <col min="9490" max="9490" width="9.109375" style="1"/>
    <col min="9491" max="9491" width="12.44140625" style="1" customWidth="1"/>
    <col min="9492" max="9492" width="11.5546875" style="1" customWidth="1"/>
    <col min="9493" max="9728" width="9.109375" style="1"/>
    <col min="9729" max="9729" width="3.33203125" style="1" customWidth="1"/>
    <col min="9730" max="9730" width="7.109375" style="1" customWidth="1"/>
    <col min="9731" max="9744" width="5.6640625" style="1" customWidth="1"/>
    <col min="9745" max="9745" width="12.88671875" style="1" customWidth="1"/>
    <col min="9746" max="9746" width="9.109375" style="1"/>
    <col min="9747" max="9747" width="12.44140625" style="1" customWidth="1"/>
    <col min="9748" max="9748" width="11.5546875" style="1" customWidth="1"/>
    <col min="9749" max="9984" width="9.109375" style="1"/>
    <col min="9985" max="9985" width="3.33203125" style="1" customWidth="1"/>
    <col min="9986" max="9986" width="7.109375" style="1" customWidth="1"/>
    <col min="9987" max="10000" width="5.6640625" style="1" customWidth="1"/>
    <col min="10001" max="10001" width="12.88671875" style="1" customWidth="1"/>
    <col min="10002" max="10002" width="9.109375" style="1"/>
    <col min="10003" max="10003" width="12.44140625" style="1" customWidth="1"/>
    <col min="10004" max="10004" width="11.5546875" style="1" customWidth="1"/>
    <col min="10005" max="10240" width="9.109375" style="1"/>
    <col min="10241" max="10241" width="3.33203125" style="1" customWidth="1"/>
    <col min="10242" max="10242" width="7.109375" style="1" customWidth="1"/>
    <col min="10243" max="10256" width="5.6640625" style="1" customWidth="1"/>
    <col min="10257" max="10257" width="12.88671875" style="1" customWidth="1"/>
    <col min="10258" max="10258" width="9.109375" style="1"/>
    <col min="10259" max="10259" width="12.44140625" style="1" customWidth="1"/>
    <col min="10260" max="10260" width="11.5546875" style="1" customWidth="1"/>
    <col min="10261" max="10496" width="9.109375" style="1"/>
    <col min="10497" max="10497" width="3.33203125" style="1" customWidth="1"/>
    <col min="10498" max="10498" width="7.109375" style="1" customWidth="1"/>
    <col min="10499" max="10512" width="5.6640625" style="1" customWidth="1"/>
    <col min="10513" max="10513" width="12.88671875" style="1" customWidth="1"/>
    <col min="10514" max="10514" width="9.109375" style="1"/>
    <col min="10515" max="10515" width="12.44140625" style="1" customWidth="1"/>
    <col min="10516" max="10516" width="11.5546875" style="1" customWidth="1"/>
    <col min="10517" max="10752" width="9.109375" style="1"/>
    <col min="10753" max="10753" width="3.33203125" style="1" customWidth="1"/>
    <col min="10754" max="10754" width="7.109375" style="1" customWidth="1"/>
    <col min="10755" max="10768" width="5.6640625" style="1" customWidth="1"/>
    <col min="10769" max="10769" width="12.88671875" style="1" customWidth="1"/>
    <col min="10770" max="10770" width="9.109375" style="1"/>
    <col min="10771" max="10771" width="12.44140625" style="1" customWidth="1"/>
    <col min="10772" max="10772" width="11.5546875" style="1" customWidth="1"/>
    <col min="10773" max="11008" width="9.109375" style="1"/>
    <col min="11009" max="11009" width="3.33203125" style="1" customWidth="1"/>
    <col min="11010" max="11010" width="7.109375" style="1" customWidth="1"/>
    <col min="11011" max="11024" width="5.6640625" style="1" customWidth="1"/>
    <col min="11025" max="11025" width="12.88671875" style="1" customWidth="1"/>
    <col min="11026" max="11026" width="9.109375" style="1"/>
    <col min="11027" max="11027" width="12.44140625" style="1" customWidth="1"/>
    <col min="11028" max="11028" width="11.5546875" style="1" customWidth="1"/>
    <col min="11029" max="11264" width="9.109375" style="1"/>
    <col min="11265" max="11265" width="3.33203125" style="1" customWidth="1"/>
    <col min="11266" max="11266" width="7.109375" style="1" customWidth="1"/>
    <col min="11267" max="11280" width="5.6640625" style="1" customWidth="1"/>
    <col min="11281" max="11281" width="12.88671875" style="1" customWidth="1"/>
    <col min="11282" max="11282" width="9.109375" style="1"/>
    <col min="11283" max="11283" width="12.44140625" style="1" customWidth="1"/>
    <col min="11284" max="11284" width="11.5546875" style="1" customWidth="1"/>
    <col min="11285" max="11520" width="9.109375" style="1"/>
    <col min="11521" max="11521" width="3.33203125" style="1" customWidth="1"/>
    <col min="11522" max="11522" width="7.109375" style="1" customWidth="1"/>
    <col min="11523" max="11536" width="5.6640625" style="1" customWidth="1"/>
    <col min="11537" max="11537" width="12.88671875" style="1" customWidth="1"/>
    <col min="11538" max="11538" width="9.109375" style="1"/>
    <col min="11539" max="11539" width="12.44140625" style="1" customWidth="1"/>
    <col min="11540" max="11540" width="11.5546875" style="1" customWidth="1"/>
    <col min="11541" max="11776" width="9.109375" style="1"/>
    <col min="11777" max="11777" width="3.33203125" style="1" customWidth="1"/>
    <col min="11778" max="11778" width="7.109375" style="1" customWidth="1"/>
    <col min="11779" max="11792" width="5.6640625" style="1" customWidth="1"/>
    <col min="11793" max="11793" width="12.88671875" style="1" customWidth="1"/>
    <col min="11794" max="11794" width="9.109375" style="1"/>
    <col min="11795" max="11795" width="12.44140625" style="1" customWidth="1"/>
    <col min="11796" max="11796" width="11.5546875" style="1" customWidth="1"/>
    <col min="11797" max="12032" width="9.109375" style="1"/>
    <col min="12033" max="12033" width="3.33203125" style="1" customWidth="1"/>
    <col min="12034" max="12034" width="7.109375" style="1" customWidth="1"/>
    <col min="12035" max="12048" width="5.6640625" style="1" customWidth="1"/>
    <col min="12049" max="12049" width="12.88671875" style="1" customWidth="1"/>
    <col min="12050" max="12050" width="9.109375" style="1"/>
    <col min="12051" max="12051" width="12.44140625" style="1" customWidth="1"/>
    <col min="12052" max="12052" width="11.5546875" style="1" customWidth="1"/>
    <col min="12053" max="12288" width="9.109375" style="1"/>
    <col min="12289" max="12289" width="3.33203125" style="1" customWidth="1"/>
    <col min="12290" max="12290" width="7.109375" style="1" customWidth="1"/>
    <col min="12291" max="12304" width="5.6640625" style="1" customWidth="1"/>
    <col min="12305" max="12305" width="12.88671875" style="1" customWidth="1"/>
    <col min="12306" max="12306" width="9.109375" style="1"/>
    <col min="12307" max="12307" width="12.44140625" style="1" customWidth="1"/>
    <col min="12308" max="12308" width="11.5546875" style="1" customWidth="1"/>
    <col min="12309" max="12544" width="9.109375" style="1"/>
    <col min="12545" max="12545" width="3.33203125" style="1" customWidth="1"/>
    <col min="12546" max="12546" width="7.109375" style="1" customWidth="1"/>
    <col min="12547" max="12560" width="5.6640625" style="1" customWidth="1"/>
    <col min="12561" max="12561" width="12.88671875" style="1" customWidth="1"/>
    <col min="12562" max="12562" width="9.109375" style="1"/>
    <col min="12563" max="12563" width="12.44140625" style="1" customWidth="1"/>
    <col min="12564" max="12564" width="11.5546875" style="1" customWidth="1"/>
    <col min="12565" max="12800" width="9.109375" style="1"/>
    <col min="12801" max="12801" width="3.33203125" style="1" customWidth="1"/>
    <col min="12802" max="12802" width="7.109375" style="1" customWidth="1"/>
    <col min="12803" max="12816" width="5.6640625" style="1" customWidth="1"/>
    <col min="12817" max="12817" width="12.88671875" style="1" customWidth="1"/>
    <col min="12818" max="12818" width="9.109375" style="1"/>
    <col min="12819" max="12819" width="12.44140625" style="1" customWidth="1"/>
    <col min="12820" max="12820" width="11.5546875" style="1" customWidth="1"/>
    <col min="12821" max="13056" width="9.109375" style="1"/>
    <col min="13057" max="13057" width="3.33203125" style="1" customWidth="1"/>
    <col min="13058" max="13058" width="7.109375" style="1" customWidth="1"/>
    <col min="13059" max="13072" width="5.6640625" style="1" customWidth="1"/>
    <col min="13073" max="13073" width="12.88671875" style="1" customWidth="1"/>
    <col min="13074" max="13074" width="9.109375" style="1"/>
    <col min="13075" max="13075" width="12.44140625" style="1" customWidth="1"/>
    <col min="13076" max="13076" width="11.5546875" style="1" customWidth="1"/>
    <col min="13077" max="13312" width="9.109375" style="1"/>
    <col min="13313" max="13313" width="3.33203125" style="1" customWidth="1"/>
    <col min="13314" max="13314" width="7.109375" style="1" customWidth="1"/>
    <col min="13315" max="13328" width="5.6640625" style="1" customWidth="1"/>
    <col min="13329" max="13329" width="12.88671875" style="1" customWidth="1"/>
    <col min="13330" max="13330" width="9.109375" style="1"/>
    <col min="13331" max="13331" width="12.44140625" style="1" customWidth="1"/>
    <col min="13332" max="13332" width="11.5546875" style="1" customWidth="1"/>
    <col min="13333" max="13568" width="9.109375" style="1"/>
    <col min="13569" max="13569" width="3.33203125" style="1" customWidth="1"/>
    <col min="13570" max="13570" width="7.109375" style="1" customWidth="1"/>
    <col min="13571" max="13584" width="5.6640625" style="1" customWidth="1"/>
    <col min="13585" max="13585" width="12.88671875" style="1" customWidth="1"/>
    <col min="13586" max="13586" width="9.109375" style="1"/>
    <col min="13587" max="13587" width="12.44140625" style="1" customWidth="1"/>
    <col min="13588" max="13588" width="11.5546875" style="1" customWidth="1"/>
    <col min="13589" max="13824" width="9.109375" style="1"/>
    <col min="13825" max="13825" width="3.33203125" style="1" customWidth="1"/>
    <col min="13826" max="13826" width="7.109375" style="1" customWidth="1"/>
    <col min="13827" max="13840" width="5.6640625" style="1" customWidth="1"/>
    <col min="13841" max="13841" width="12.88671875" style="1" customWidth="1"/>
    <col min="13842" max="13842" width="9.109375" style="1"/>
    <col min="13843" max="13843" width="12.44140625" style="1" customWidth="1"/>
    <col min="13844" max="13844" width="11.5546875" style="1" customWidth="1"/>
    <col min="13845" max="14080" width="9.109375" style="1"/>
    <col min="14081" max="14081" width="3.33203125" style="1" customWidth="1"/>
    <col min="14082" max="14082" width="7.109375" style="1" customWidth="1"/>
    <col min="14083" max="14096" width="5.6640625" style="1" customWidth="1"/>
    <col min="14097" max="14097" width="12.88671875" style="1" customWidth="1"/>
    <col min="14098" max="14098" width="9.109375" style="1"/>
    <col min="14099" max="14099" width="12.44140625" style="1" customWidth="1"/>
    <col min="14100" max="14100" width="11.5546875" style="1" customWidth="1"/>
    <col min="14101" max="14336" width="9.109375" style="1"/>
    <col min="14337" max="14337" width="3.33203125" style="1" customWidth="1"/>
    <col min="14338" max="14338" width="7.109375" style="1" customWidth="1"/>
    <col min="14339" max="14352" width="5.6640625" style="1" customWidth="1"/>
    <col min="14353" max="14353" width="12.88671875" style="1" customWidth="1"/>
    <col min="14354" max="14354" width="9.109375" style="1"/>
    <col min="14355" max="14355" width="12.44140625" style="1" customWidth="1"/>
    <col min="14356" max="14356" width="11.5546875" style="1" customWidth="1"/>
    <col min="14357" max="14592" width="9.109375" style="1"/>
    <col min="14593" max="14593" width="3.33203125" style="1" customWidth="1"/>
    <col min="14594" max="14594" width="7.109375" style="1" customWidth="1"/>
    <col min="14595" max="14608" width="5.6640625" style="1" customWidth="1"/>
    <col min="14609" max="14609" width="12.88671875" style="1" customWidth="1"/>
    <col min="14610" max="14610" width="9.109375" style="1"/>
    <col min="14611" max="14611" width="12.44140625" style="1" customWidth="1"/>
    <col min="14612" max="14612" width="11.5546875" style="1" customWidth="1"/>
    <col min="14613" max="14848" width="9.109375" style="1"/>
    <col min="14849" max="14849" width="3.33203125" style="1" customWidth="1"/>
    <col min="14850" max="14850" width="7.109375" style="1" customWidth="1"/>
    <col min="14851" max="14864" width="5.6640625" style="1" customWidth="1"/>
    <col min="14865" max="14865" width="12.88671875" style="1" customWidth="1"/>
    <col min="14866" max="14866" width="9.109375" style="1"/>
    <col min="14867" max="14867" width="12.44140625" style="1" customWidth="1"/>
    <col min="14868" max="14868" width="11.5546875" style="1" customWidth="1"/>
    <col min="14869" max="15104" width="9.109375" style="1"/>
    <col min="15105" max="15105" width="3.33203125" style="1" customWidth="1"/>
    <col min="15106" max="15106" width="7.109375" style="1" customWidth="1"/>
    <col min="15107" max="15120" width="5.6640625" style="1" customWidth="1"/>
    <col min="15121" max="15121" width="12.88671875" style="1" customWidth="1"/>
    <col min="15122" max="15122" width="9.109375" style="1"/>
    <col min="15123" max="15123" width="12.44140625" style="1" customWidth="1"/>
    <col min="15124" max="15124" width="11.5546875" style="1" customWidth="1"/>
    <col min="15125" max="15360" width="9.109375" style="1"/>
    <col min="15361" max="15361" width="3.33203125" style="1" customWidth="1"/>
    <col min="15362" max="15362" width="7.109375" style="1" customWidth="1"/>
    <col min="15363" max="15376" width="5.6640625" style="1" customWidth="1"/>
    <col min="15377" max="15377" width="12.88671875" style="1" customWidth="1"/>
    <col min="15378" max="15378" width="9.109375" style="1"/>
    <col min="15379" max="15379" width="12.44140625" style="1" customWidth="1"/>
    <col min="15380" max="15380" width="11.5546875" style="1" customWidth="1"/>
    <col min="15381" max="15616" width="9.109375" style="1"/>
    <col min="15617" max="15617" width="3.33203125" style="1" customWidth="1"/>
    <col min="15618" max="15618" width="7.109375" style="1" customWidth="1"/>
    <col min="15619" max="15632" width="5.6640625" style="1" customWidth="1"/>
    <col min="15633" max="15633" width="12.88671875" style="1" customWidth="1"/>
    <col min="15634" max="15634" width="9.109375" style="1"/>
    <col min="15635" max="15635" width="12.44140625" style="1" customWidth="1"/>
    <col min="15636" max="15636" width="11.5546875" style="1" customWidth="1"/>
    <col min="15637" max="15872" width="9.109375" style="1"/>
    <col min="15873" max="15873" width="3.33203125" style="1" customWidth="1"/>
    <col min="15874" max="15874" width="7.109375" style="1" customWidth="1"/>
    <col min="15875" max="15888" width="5.6640625" style="1" customWidth="1"/>
    <col min="15889" max="15889" width="12.88671875" style="1" customWidth="1"/>
    <col min="15890" max="15890" width="9.109375" style="1"/>
    <col min="15891" max="15891" width="12.44140625" style="1" customWidth="1"/>
    <col min="15892" max="15892" width="11.5546875" style="1" customWidth="1"/>
    <col min="15893" max="16128" width="9.109375" style="1"/>
    <col min="16129" max="16129" width="3.33203125" style="1" customWidth="1"/>
    <col min="16130" max="16130" width="7.109375" style="1" customWidth="1"/>
    <col min="16131" max="16144" width="5.6640625" style="1" customWidth="1"/>
    <col min="16145" max="16145" width="12.88671875" style="1" customWidth="1"/>
    <col min="16146" max="16146" width="9.109375" style="1"/>
    <col min="16147" max="16147" width="12.44140625" style="1" customWidth="1"/>
    <col min="16148" max="16148" width="11.5546875" style="1" customWidth="1"/>
    <col min="16149" max="16384" width="9.109375" style="1"/>
  </cols>
  <sheetData>
    <row r="1" spans="1:24" ht="15.75" customHeight="1" x14ac:dyDescent="0.3">
      <c r="B1" s="339" t="s">
        <v>34</v>
      </c>
      <c r="C1" s="340"/>
      <c r="D1" s="341" t="s">
        <v>100</v>
      </c>
      <c r="E1" s="341"/>
      <c r="F1" s="341"/>
      <c r="G1" s="341"/>
      <c r="H1" s="341"/>
      <c r="I1" s="342"/>
      <c r="J1" s="342"/>
      <c r="K1" s="343"/>
      <c r="R1" s="10"/>
      <c r="S1" s="12" t="s">
        <v>33</v>
      </c>
      <c r="T1" s="248" t="s">
        <v>37</v>
      </c>
      <c r="U1" s="12" t="s">
        <v>39</v>
      </c>
      <c r="V1" s="12" t="s">
        <v>190</v>
      </c>
    </row>
    <row r="2" spans="1:24" ht="15.75" customHeight="1" x14ac:dyDescent="0.3">
      <c r="B2" s="344"/>
      <c r="C2" s="345"/>
      <c r="D2" s="341" t="s">
        <v>70</v>
      </c>
      <c r="E2" s="341"/>
      <c r="F2" s="346"/>
      <c r="G2" s="347" t="s">
        <v>46</v>
      </c>
      <c r="H2" s="348"/>
      <c r="I2" s="348"/>
      <c r="J2" s="349" t="s">
        <v>47</v>
      </c>
      <c r="K2" s="345"/>
      <c r="L2" s="58"/>
      <c r="M2" s="51"/>
      <c r="O2" s="10"/>
      <c r="P2" s="42"/>
      <c r="R2" s="10"/>
      <c r="S2" s="12">
        <v>2</v>
      </c>
      <c r="T2" s="248">
        <v>2</v>
      </c>
      <c r="U2" s="12">
        <v>4</v>
      </c>
      <c r="V2" s="12">
        <f>(S2*4)+(T2*2)+U2</f>
        <v>16</v>
      </c>
    </row>
    <row r="3" spans="1:24" ht="25.5" customHeight="1" x14ac:dyDescent="0.2">
      <c r="B3" s="350" t="s">
        <v>57</v>
      </c>
      <c r="C3" s="351"/>
      <c r="D3" s="352"/>
      <c r="E3" s="52" t="s">
        <v>32</v>
      </c>
      <c r="F3" s="53"/>
      <c r="G3" s="355" t="s">
        <v>65</v>
      </c>
      <c r="H3" s="356"/>
      <c r="I3" s="356"/>
      <c r="J3" s="356"/>
      <c r="K3" s="359" t="s">
        <v>32</v>
      </c>
      <c r="L3" s="360"/>
      <c r="M3" s="361" t="s">
        <v>53</v>
      </c>
      <c r="N3" s="362"/>
      <c r="O3" s="365" t="s">
        <v>32</v>
      </c>
      <c r="P3" s="366"/>
      <c r="Q3" s="375" t="s">
        <v>91</v>
      </c>
      <c r="R3" s="203" t="s">
        <v>32</v>
      </c>
      <c r="S3" s="367" t="s">
        <v>92</v>
      </c>
      <c r="T3" s="204" t="s">
        <v>32</v>
      </c>
      <c r="U3" s="367" t="s">
        <v>93</v>
      </c>
      <c r="V3" s="204" t="s">
        <v>32</v>
      </c>
      <c r="W3" s="367" t="s">
        <v>94</v>
      </c>
      <c r="X3" s="204" t="s">
        <v>32</v>
      </c>
    </row>
    <row r="4" spans="1:24" ht="23.25" customHeight="1" x14ac:dyDescent="0.2">
      <c r="B4" s="353"/>
      <c r="C4" s="354"/>
      <c r="D4" s="354"/>
      <c r="E4" s="369">
        <f>SUM(O6:O13)</f>
        <v>897</v>
      </c>
      <c r="F4" s="370"/>
      <c r="G4" s="357"/>
      <c r="H4" s="358"/>
      <c r="I4" s="358"/>
      <c r="J4" s="358"/>
      <c r="K4" s="371">
        <v>240</v>
      </c>
      <c r="L4" s="372"/>
      <c r="M4" s="363"/>
      <c r="N4" s="364"/>
      <c r="O4" s="373">
        <f>MAX(C6:C39)</f>
        <v>21</v>
      </c>
      <c r="P4" s="374"/>
      <c r="Q4" s="376"/>
      <c r="R4" s="205">
        <v>148</v>
      </c>
      <c r="S4" s="368"/>
      <c r="T4" s="206">
        <v>867</v>
      </c>
      <c r="U4" s="368"/>
      <c r="V4" s="206">
        <v>219</v>
      </c>
      <c r="W4" s="368"/>
      <c r="X4" s="206">
        <v>397</v>
      </c>
    </row>
    <row r="5" spans="1:24" s="215" customFormat="1" ht="25.5" customHeight="1" thickBot="1" x14ac:dyDescent="0.3">
      <c r="A5" s="207"/>
      <c r="B5" s="208" t="s">
        <v>0</v>
      </c>
      <c r="C5" s="209" t="s">
        <v>2</v>
      </c>
      <c r="D5" s="209" t="s">
        <v>3</v>
      </c>
      <c r="E5" s="209" t="s">
        <v>4</v>
      </c>
      <c r="F5" s="209" t="s">
        <v>20</v>
      </c>
      <c r="G5" s="209" t="s">
        <v>5</v>
      </c>
      <c r="H5" s="209" t="s">
        <v>6</v>
      </c>
      <c r="I5" s="209" t="s">
        <v>7</v>
      </c>
      <c r="J5" s="209" t="s">
        <v>8</v>
      </c>
      <c r="K5" s="209" t="s">
        <v>19</v>
      </c>
      <c r="L5" s="209" t="s">
        <v>24</v>
      </c>
      <c r="M5" s="209" t="s">
        <v>17</v>
      </c>
      <c r="N5" s="210" t="s">
        <v>9</v>
      </c>
      <c r="O5" s="211" t="s">
        <v>31</v>
      </c>
      <c r="P5" s="212" t="s">
        <v>30</v>
      </c>
      <c r="Q5" s="213" t="s">
        <v>28</v>
      </c>
      <c r="R5" s="82"/>
      <c r="S5" s="214"/>
      <c r="T5" s="81"/>
      <c r="U5" s="42"/>
    </row>
    <row r="6" spans="1:24" s="219" customFormat="1" ht="17.100000000000001" customHeight="1" x14ac:dyDescent="0.3">
      <c r="A6" s="216">
        <v>1</v>
      </c>
      <c r="B6" s="258">
        <v>139</v>
      </c>
      <c r="C6" s="168">
        <v>21</v>
      </c>
      <c r="D6" s="168">
        <v>12</v>
      </c>
      <c r="E6" s="168">
        <v>9</v>
      </c>
      <c r="F6" s="168">
        <v>9</v>
      </c>
      <c r="G6" s="168">
        <v>12</v>
      </c>
      <c r="H6" s="168">
        <v>18</v>
      </c>
      <c r="I6" s="168">
        <v>6</v>
      </c>
      <c r="J6" s="168">
        <v>9</v>
      </c>
      <c r="K6" s="168">
        <v>12</v>
      </c>
      <c r="L6" s="168">
        <v>12</v>
      </c>
      <c r="M6" s="168">
        <v>6</v>
      </c>
      <c r="N6" s="259"/>
      <c r="O6" s="217">
        <f t="shared" ref="O6:O21" si="0">IF(B6="","",SUM(C6:M6)-(N6))</f>
        <v>126</v>
      </c>
      <c r="P6" s="218" t="s">
        <v>58</v>
      </c>
      <c r="Q6" s="166">
        <f t="shared" ref="Q6:Q29" si="1">SUM(C6:E6)</f>
        <v>42</v>
      </c>
    </row>
    <row r="7" spans="1:24" s="219" customFormat="1" ht="17.100000000000001" customHeight="1" x14ac:dyDescent="0.3">
      <c r="A7" s="216">
        <v>2</v>
      </c>
      <c r="B7" s="226">
        <v>25</v>
      </c>
      <c r="C7" s="20">
        <v>21</v>
      </c>
      <c r="D7" s="20">
        <v>12</v>
      </c>
      <c r="E7" s="20">
        <v>9</v>
      </c>
      <c r="F7" s="20">
        <v>12</v>
      </c>
      <c r="G7" s="20">
        <v>9</v>
      </c>
      <c r="H7" s="20">
        <v>12</v>
      </c>
      <c r="I7" s="20">
        <v>6</v>
      </c>
      <c r="J7" s="20">
        <v>9</v>
      </c>
      <c r="K7" s="20">
        <v>12</v>
      </c>
      <c r="L7" s="20">
        <v>12</v>
      </c>
      <c r="M7" s="20">
        <v>3</v>
      </c>
      <c r="N7" s="20"/>
      <c r="O7" s="223">
        <f t="shared" si="0"/>
        <v>117</v>
      </c>
      <c r="P7" s="218" t="s">
        <v>59</v>
      </c>
      <c r="Q7" s="20">
        <f t="shared" si="1"/>
        <v>42</v>
      </c>
      <c r="S7" s="377" t="s">
        <v>95</v>
      </c>
      <c r="T7" s="378"/>
      <c r="U7" s="224" t="s">
        <v>96</v>
      </c>
      <c r="V7" s="225"/>
    </row>
    <row r="8" spans="1:24" s="219" customFormat="1" ht="17.100000000000001" customHeight="1" x14ac:dyDescent="0.3">
      <c r="A8" s="216">
        <v>3</v>
      </c>
      <c r="B8" s="72">
        <v>18</v>
      </c>
      <c r="C8" s="227">
        <v>21</v>
      </c>
      <c r="D8" s="227">
        <v>15</v>
      </c>
      <c r="E8" s="227">
        <v>6</v>
      </c>
      <c r="F8" s="227">
        <v>9</v>
      </c>
      <c r="G8" s="227">
        <v>9</v>
      </c>
      <c r="H8" s="227">
        <v>15</v>
      </c>
      <c r="I8" s="227">
        <v>12</v>
      </c>
      <c r="J8" s="227">
        <v>6</v>
      </c>
      <c r="K8" s="227">
        <v>9</v>
      </c>
      <c r="L8" s="227">
        <v>9</v>
      </c>
      <c r="M8" s="227">
        <v>6</v>
      </c>
      <c r="N8" s="228"/>
      <c r="O8" s="223">
        <f t="shared" si="0"/>
        <v>117</v>
      </c>
      <c r="P8" s="218" t="s">
        <v>58</v>
      </c>
      <c r="Q8" s="20">
        <f t="shared" si="1"/>
        <v>42</v>
      </c>
      <c r="S8" s="377" t="s">
        <v>97</v>
      </c>
      <c r="T8" s="378"/>
      <c r="U8" s="224" t="s">
        <v>96</v>
      </c>
      <c r="V8" s="229"/>
    </row>
    <row r="9" spans="1:24" s="219" customFormat="1" ht="17.100000000000001" customHeight="1" x14ac:dyDescent="0.3">
      <c r="A9" s="216">
        <v>4</v>
      </c>
      <c r="B9" s="226">
        <v>30</v>
      </c>
      <c r="C9" s="227">
        <v>19</v>
      </c>
      <c r="D9" s="227">
        <v>13</v>
      </c>
      <c r="E9" s="227">
        <v>6</v>
      </c>
      <c r="F9" s="227">
        <v>8</v>
      </c>
      <c r="G9" s="227">
        <v>11</v>
      </c>
      <c r="H9" s="227">
        <v>11</v>
      </c>
      <c r="I9" s="227">
        <v>9</v>
      </c>
      <c r="J9" s="227">
        <v>10</v>
      </c>
      <c r="K9" s="227">
        <v>9</v>
      </c>
      <c r="L9" s="227">
        <v>13</v>
      </c>
      <c r="M9" s="227">
        <v>3</v>
      </c>
      <c r="N9" s="228"/>
      <c r="O9" s="223">
        <f t="shared" si="0"/>
        <v>112</v>
      </c>
      <c r="P9" s="218" t="s">
        <v>214</v>
      </c>
      <c r="Q9" s="20">
        <f t="shared" si="1"/>
        <v>38</v>
      </c>
      <c r="S9" s="377" t="s">
        <v>98</v>
      </c>
      <c r="T9" s="378"/>
      <c r="U9" s="224" t="s">
        <v>96</v>
      </c>
      <c r="V9" s="229"/>
    </row>
    <row r="10" spans="1:24" s="219" customFormat="1" ht="17.100000000000001" customHeight="1" x14ac:dyDescent="0.3">
      <c r="A10" s="216">
        <v>5</v>
      </c>
      <c r="B10" s="220">
        <v>76</v>
      </c>
      <c r="C10" s="221">
        <v>18</v>
      </c>
      <c r="D10" s="221">
        <v>12</v>
      </c>
      <c r="E10" s="221">
        <v>9</v>
      </c>
      <c r="F10" s="221">
        <v>9</v>
      </c>
      <c r="G10" s="221">
        <v>9</v>
      </c>
      <c r="H10" s="221">
        <v>12</v>
      </c>
      <c r="I10" s="221">
        <v>6</v>
      </c>
      <c r="J10" s="221">
        <v>9</v>
      </c>
      <c r="K10" s="221">
        <v>12</v>
      </c>
      <c r="L10" s="221">
        <v>9</v>
      </c>
      <c r="M10" s="221">
        <v>3</v>
      </c>
      <c r="N10" s="222"/>
      <c r="O10" s="223">
        <f t="shared" si="0"/>
        <v>108</v>
      </c>
      <c r="P10" s="218" t="s">
        <v>59</v>
      </c>
      <c r="Q10" s="20">
        <f t="shared" si="1"/>
        <v>39</v>
      </c>
      <c r="V10" s="232"/>
    </row>
    <row r="11" spans="1:24" s="219" customFormat="1" ht="17.100000000000001" customHeight="1" x14ac:dyDescent="0.3">
      <c r="A11" s="216">
        <v>6</v>
      </c>
      <c r="B11" s="230">
        <v>55</v>
      </c>
      <c r="C11" s="227">
        <v>20</v>
      </c>
      <c r="D11" s="227">
        <v>11</v>
      </c>
      <c r="E11" s="227">
        <v>6</v>
      </c>
      <c r="F11" s="227">
        <v>7</v>
      </c>
      <c r="G11" s="227">
        <v>10</v>
      </c>
      <c r="H11" s="227">
        <v>11</v>
      </c>
      <c r="I11" s="227">
        <v>9</v>
      </c>
      <c r="J11" s="227">
        <v>9</v>
      </c>
      <c r="K11" s="227">
        <v>9</v>
      </c>
      <c r="L11" s="227">
        <v>12</v>
      </c>
      <c r="M11" s="227">
        <v>3</v>
      </c>
      <c r="N11" s="228"/>
      <c r="O11" s="223">
        <f t="shared" si="0"/>
        <v>107</v>
      </c>
      <c r="P11" s="218" t="s">
        <v>214</v>
      </c>
      <c r="Q11" s="20">
        <f t="shared" si="1"/>
        <v>37</v>
      </c>
      <c r="S11" s="377" t="s">
        <v>99</v>
      </c>
      <c r="T11" s="378"/>
      <c r="U11" s="224" t="s">
        <v>96</v>
      </c>
      <c r="V11" s="225"/>
    </row>
    <row r="12" spans="1:24" s="219" customFormat="1" ht="17.100000000000001" customHeight="1" x14ac:dyDescent="0.3">
      <c r="A12" s="216">
        <v>7</v>
      </c>
      <c r="B12" s="226" t="s">
        <v>173</v>
      </c>
      <c r="C12" s="227">
        <v>19</v>
      </c>
      <c r="D12" s="227">
        <v>11</v>
      </c>
      <c r="E12" s="227">
        <v>7</v>
      </c>
      <c r="F12" s="227">
        <v>7</v>
      </c>
      <c r="G12" s="227">
        <v>12</v>
      </c>
      <c r="H12" s="227">
        <v>11</v>
      </c>
      <c r="I12" s="227">
        <v>9</v>
      </c>
      <c r="J12" s="227">
        <v>9</v>
      </c>
      <c r="K12" s="227">
        <v>10</v>
      </c>
      <c r="L12" s="227">
        <v>7</v>
      </c>
      <c r="M12" s="227">
        <v>3</v>
      </c>
      <c r="N12" s="234"/>
      <c r="O12" s="223">
        <f t="shared" si="0"/>
        <v>105</v>
      </c>
      <c r="P12" s="218" t="s">
        <v>206</v>
      </c>
      <c r="Q12" s="20">
        <f t="shared" si="1"/>
        <v>37</v>
      </c>
    </row>
    <row r="13" spans="1:24" s="219" customFormat="1" ht="17.100000000000001" customHeight="1" x14ac:dyDescent="0.3">
      <c r="A13" s="216">
        <v>8</v>
      </c>
      <c r="B13" s="226" t="s">
        <v>174</v>
      </c>
      <c r="C13" s="20">
        <v>18</v>
      </c>
      <c r="D13" s="20">
        <v>10</v>
      </c>
      <c r="E13" s="20">
        <v>8</v>
      </c>
      <c r="F13" s="20">
        <v>7</v>
      </c>
      <c r="G13" s="20">
        <v>12</v>
      </c>
      <c r="H13" s="20">
        <v>11</v>
      </c>
      <c r="I13" s="20">
        <v>9</v>
      </c>
      <c r="J13" s="20">
        <v>10</v>
      </c>
      <c r="K13" s="20">
        <v>9</v>
      </c>
      <c r="L13" s="20">
        <v>8</v>
      </c>
      <c r="M13" s="20">
        <v>3</v>
      </c>
      <c r="N13" s="235"/>
      <c r="O13" s="223">
        <f t="shared" si="0"/>
        <v>105</v>
      </c>
      <c r="P13" s="218" t="s">
        <v>206</v>
      </c>
      <c r="Q13" s="20">
        <f t="shared" si="1"/>
        <v>36</v>
      </c>
    </row>
    <row r="14" spans="1:24" s="219" customFormat="1" ht="17.100000000000001" customHeight="1" x14ac:dyDescent="0.3">
      <c r="A14" s="216">
        <v>9</v>
      </c>
      <c r="B14" s="226" t="s">
        <v>175</v>
      </c>
      <c r="C14" s="20">
        <v>17</v>
      </c>
      <c r="D14" s="20">
        <v>12</v>
      </c>
      <c r="E14" s="20">
        <v>6</v>
      </c>
      <c r="F14" s="20">
        <v>7</v>
      </c>
      <c r="G14" s="20">
        <v>11</v>
      </c>
      <c r="H14" s="20">
        <v>11</v>
      </c>
      <c r="I14" s="20">
        <v>9</v>
      </c>
      <c r="J14" s="20">
        <v>10</v>
      </c>
      <c r="K14" s="20">
        <v>10</v>
      </c>
      <c r="L14" s="20">
        <v>8</v>
      </c>
      <c r="M14" s="20">
        <v>3</v>
      </c>
      <c r="N14" s="20"/>
      <c r="O14" s="223">
        <f t="shared" si="0"/>
        <v>104</v>
      </c>
      <c r="P14" s="233" t="s">
        <v>206</v>
      </c>
      <c r="Q14" s="20">
        <f t="shared" si="1"/>
        <v>35</v>
      </c>
    </row>
    <row r="15" spans="1:24" s="219" customFormat="1" ht="17.100000000000001" customHeight="1" x14ac:dyDescent="0.3">
      <c r="A15" s="216">
        <v>10</v>
      </c>
      <c r="B15" s="230">
        <v>39</v>
      </c>
      <c r="C15" s="227">
        <v>18</v>
      </c>
      <c r="D15" s="227">
        <v>9</v>
      </c>
      <c r="E15" s="227"/>
      <c r="F15" s="227">
        <v>9</v>
      </c>
      <c r="G15" s="227">
        <v>9</v>
      </c>
      <c r="H15" s="227">
        <v>15</v>
      </c>
      <c r="I15" s="227">
        <v>6</v>
      </c>
      <c r="J15" s="227">
        <v>9</v>
      </c>
      <c r="K15" s="227">
        <v>12</v>
      </c>
      <c r="L15" s="227">
        <v>12</v>
      </c>
      <c r="M15" s="227">
        <v>3</v>
      </c>
      <c r="N15" s="228"/>
      <c r="O15" s="223">
        <f t="shared" si="0"/>
        <v>102</v>
      </c>
      <c r="P15" s="233" t="s">
        <v>58</v>
      </c>
      <c r="Q15" s="20">
        <f t="shared" si="1"/>
        <v>27</v>
      </c>
    </row>
    <row r="16" spans="1:24" s="219" customFormat="1" ht="17.100000000000001" customHeight="1" x14ac:dyDescent="0.3">
      <c r="A16" s="216">
        <v>11</v>
      </c>
      <c r="B16" s="226">
        <v>57</v>
      </c>
      <c r="C16" s="227">
        <v>15</v>
      </c>
      <c r="D16" s="227">
        <v>9</v>
      </c>
      <c r="E16" s="227">
        <v>6</v>
      </c>
      <c r="F16" s="227">
        <v>9</v>
      </c>
      <c r="G16" s="227">
        <v>9</v>
      </c>
      <c r="H16" s="227">
        <v>12</v>
      </c>
      <c r="I16" s="227">
        <v>12</v>
      </c>
      <c r="J16" s="227">
        <v>9</v>
      </c>
      <c r="K16" s="227">
        <v>9</v>
      </c>
      <c r="L16" s="227">
        <v>9</v>
      </c>
      <c r="M16" s="227">
        <v>3</v>
      </c>
      <c r="N16" s="228"/>
      <c r="O16" s="223">
        <f t="shared" si="0"/>
        <v>102</v>
      </c>
      <c r="P16" s="233" t="s">
        <v>59</v>
      </c>
      <c r="Q16" s="20">
        <f t="shared" si="1"/>
        <v>30</v>
      </c>
    </row>
    <row r="17" spans="1:17" s="219" customFormat="1" ht="17.100000000000001" customHeight="1" x14ac:dyDescent="0.3">
      <c r="A17" s="216">
        <v>12</v>
      </c>
      <c r="B17" s="230">
        <v>5</v>
      </c>
      <c r="C17" s="227">
        <v>18</v>
      </c>
      <c r="D17" s="227">
        <v>9</v>
      </c>
      <c r="E17" s="227">
        <v>6</v>
      </c>
      <c r="F17" s="227">
        <v>6</v>
      </c>
      <c r="G17" s="227">
        <v>9</v>
      </c>
      <c r="H17" s="227">
        <v>12</v>
      </c>
      <c r="I17" s="227">
        <v>6</v>
      </c>
      <c r="J17" s="227">
        <v>9</v>
      </c>
      <c r="K17" s="227">
        <v>12</v>
      </c>
      <c r="L17" s="227">
        <v>9</v>
      </c>
      <c r="M17" s="227">
        <v>3</v>
      </c>
      <c r="N17" s="228"/>
      <c r="O17" s="223">
        <f t="shared" si="0"/>
        <v>99</v>
      </c>
      <c r="P17" s="233" t="s">
        <v>59</v>
      </c>
      <c r="Q17" s="20">
        <f t="shared" si="1"/>
        <v>33</v>
      </c>
    </row>
    <row r="18" spans="1:17" s="219" customFormat="1" ht="17.100000000000001" customHeight="1" x14ac:dyDescent="0.3">
      <c r="A18" s="216">
        <v>13</v>
      </c>
      <c r="B18" s="226">
        <v>38</v>
      </c>
      <c r="C18" s="20">
        <v>15</v>
      </c>
      <c r="D18" s="20">
        <v>9</v>
      </c>
      <c r="E18" s="20">
        <v>6</v>
      </c>
      <c r="F18" s="20">
        <v>6</v>
      </c>
      <c r="G18" s="20">
        <v>9</v>
      </c>
      <c r="H18" s="20">
        <v>15</v>
      </c>
      <c r="I18" s="20">
        <v>6</v>
      </c>
      <c r="J18" s="20">
        <v>9</v>
      </c>
      <c r="K18" s="20">
        <v>9</v>
      </c>
      <c r="L18" s="20">
        <v>9</v>
      </c>
      <c r="M18" s="20">
        <v>3</v>
      </c>
      <c r="N18" s="235"/>
      <c r="O18" s="223">
        <f t="shared" si="0"/>
        <v>96</v>
      </c>
      <c r="P18" s="233" t="s">
        <v>58</v>
      </c>
      <c r="Q18" s="20">
        <f t="shared" si="1"/>
        <v>30</v>
      </c>
    </row>
    <row r="19" spans="1:17" s="219" customFormat="1" ht="17.100000000000001" customHeight="1" x14ac:dyDescent="0.3">
      <c r="A19" s="216">
        <v>14</v>
      </c>
      <c r="B19" s="226" t="s">
        <v>172</v>
      </c>
      <c r="C19" s="227">
        <v>18</v>
      </c>
      <c r="D19" s="227">
        <v>12</v>
      </c>
      <c r="E19" s="227"/>
      <c r="F19" s="227">
        <v>8</v>
      </c>
      <c r="G19" s="227"/>
      <c r="H19" s="227">
        <v>11</v>
      </c>
      <c r="I19" s="227">
        <v>9</v>
      </c>
      <c r="J19" s="227">
        <v>9</v>
      </c>
      <c r="K19" s="227">
        <v>9</v>
      </c>
      <c r="L19" s="227">
        <v>7</v>
      </c>
      <c r="M19" s="227"/>
      <c r="N19" s="228"/>
      <c r="O19" s="223">
        <f t="shared" si="0"/>
        <v>83</v>
      </c>
      <c r="P19" s="233" t="s">
        <v>206</v>
      </c>
      <c r="Q19" s="20">
        <f t="shared" si="1"/>
        <v>30</v>
      </c>
    </row>
    <row r="20" spans="1:17" s="219" customFormat="1" ht="17.100000000000001" customHeight="1" x14ac:dyDescent="0.3">
      <c r="A20" s="216">
        <v>15</v>
      </c>
      <c r="B20" s="226">
        <v>108</v>
      </c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23">
        <f t="shared" si="0"/>
        <v>0</v>
      </c>
      <c r="P20" s="233" t="s">
        <v>215</v>
      </c>
      <c r="Q20" s="20">
        <f t="shared" si="1"/>
        <v>0</v>
      </c>
    </row>
    <row r="21" spans="1:17" s="219" customFormat="1" ht="17.100000000000001" customHeight="1" x14ac:dyDescent="0.3">
      <c r="A21" s="216">
        <v>16</v>
      </c>
      <c r="B21" s="226">
        <v>90</v>
      </c>
      <c r="C21" s="227"/>
      <c r="D21" s="227"/>
      <c r="E21" s="227"/>
      <c r="F21" s="227"/>
      <c r="G21" s="227"/>
      <c r="H21" s="227"/>
      <c r="I21" s="227"/>
      <c r="J21" s="227"/>
      <c r="K21" s="227"/>
      <c r="L21" s="227"/>
      <c r="M21" s="227"/>
      <c r="N21" s="228"/>
      <c r="O21" s="223">
        <f t="shared" si="0"/>
        <v>0</v>
      </c>
      <c r="P21" s="233" t="s">
        <v>215</v>
      </c>
      <c r="Q21" s="20">
        <f t="shared" si="1"/>
        <v>0</v>
      </c>
    </row>
    <row r="22" spans="1:17" s="219" customFormat="1" ht="17.100000000000001" customHeight="1" x14ac:dyDescent="0.3">
      <c r="A22" s="216"/>
      <c r="B22" s="230"/>
      <c r="C22" s="227"/>
      <c r="D22" s="227"/>
      <c r="E22" s="227"/>
      <c r="F22" s="227"/>
      <c r="G22" s="227"/>
      <c r="H22" s="227"/>
      <c r="I22" s="227"/>
      <c r="J22" s="227"/>
      <c r="K22" s="227"/>
      <c r="L22" s="227"/>
      <c r="M22" s="227"/>
      <c r="N22" s="228"/>
      <c r="O22" s="223" t="str">
        <f t="shared" ref="O22:O26" si="2">IF(B22="","",SUM(C22:M22)-(N22))</f>
        <v/>
      </c>
      <c r="P22" s="233"/>
      <c r="Q22" s="20">
        <f t="shared" si="1"/>
        <v>0</v>
      </c>
    </row>
    <row r="23" spans="1:17" s="219" customFormat="1" ht="17.100000000000001" customHeight="1" x14ac:dyDescent="0.3">
      <c r="A23" s="216"/>
      <c r="B23" s="230"/>
      <c r="C23" s="227"/>
      <c r="D23" s="227"/>
      <c r="E23" s="227"/>
      <c r="F23" s="227"/>
      <c r="G23" s="227"/>
      <c r="H23" s="227"/>
      <c r="I23" s="227"/>
      <c r="J23" s="227"/>
      <c r="K23" s="227"/>
      <c r="L23" s="227"/>
      <c r="M23" s="227"/>
      <c r="N23" s="228"/>
      <c r="O23" s="223" t="str">
        <f t="shared" si="2"/>
        <v/>
      </c>
      <c r="P23" s="233"/>
      <c r="Q23" s="20">
        <f t="shared" si="1"/>
        <v>0</v>
      </c>
    </row>
    <row r="24" spans="1:17" s="219" customFormat="1" ht="17.100000000000001" customHeight="1" x14ac:dyDescent="0.3">
      <c r="A24" s="216"/>
      <c r="B24" s="220"/>
      <c r="C24" s="221"/>
      <c r="D24" s="221"/>
      <c r="E24" s="221"/>
      <c r="F24" s="221"/>
      <c r="G24" s="221"/>
      <c r="H24" s="221"/>
      <c r="I24" s="221"/>
      <c r="J24" s="221"/>
      <c r="K24" s="221"/>
      <c r="L24" s="221"/>
      <c r="M24" s="221"/>
      <c r="N24" s="222"/>
      <c r="O24" s="223" t="str">
        <f t="shared" si="2"/>
        <v/>
      </c>
      <c r="P24" s="231"/>
      <c r="Q24" s="20">
        <f t="shared" si="1"/>
        <v>0</v>
      </c>
    </row>
    <row r="25" spans="1:17" s="219" customFormat="1" ht="17.100000000000001" customHeight="1" x14ac:dyDescent="0.3">
      <c r="A25" s="216"/>
      <c r="B25" s="220"/>
      <c r="C25" s="221"/>
      <c r="D25" s="221"/>
      <c r="E25" s="221"/>
      <c r="F25" s="221"/>
      <c r="G25" s="221"/>
      <c r="H25" s="221"/>
      <c r="I25" s="221"/>
      <c r="J25" s="221"/>
      <c r="K25" s="221"/>
      <c r="L25" s="221"/>
      <c r="M25" s="221"/>
      <c r="N25" s="222"/>
      <c r="O25" s="223" t="str">
        <f t="shared" si="2"/>
        <v/>
      </c>
      <c r="P25" s="233"/>
      <c r="Q25" s="20">
        <f t="shared" si="1"/>
        <v>0</v>
      </c>
    </row>
    <row r="26" spans="1:17" s="219" customFormat="1" ht="17.100000000000001" customHeight="1" x14ac:dyDescent="0.3">
      <c r="A26" s="216"/>
      <c r="B26" s="220"/>
      <c r="C26" s="221"/>
      <c r="D26" s="221"/>
      <c r="E26" s="221"/>
      <c r="F26" s="221"/>
      <c r="G26" s="221"/>
      <c r="H26" s="221"/>
      <c r="I26" s="221"/>
      <c r="J26" s="221"/>
      <c r="K26" s="221"/>
      <c r="L26" s="221"/>
      <c r="M26" s="221"/>
      <c r="N26" s="222"/>
      <c r="O26" s="223" t="str">
        <f t="shared" si="2"/>
        <v/>
      </c>
      <c r="P26" s="233"/>
      <c r="Q26" s="20">
        <f t="shared" si="1"/>
        <v>0</v>
      </c>
    </row>
    <row r="27" spans="1:17" s="219" customFormat="1" ht="17.100000000000001" customHeight="1" x14ac:dyDescent="0.3">
      <c r="A27" s="216"/>
      <c r="B27" s="226"/>
      <c r="C27" s="227"/>
      <c r="D27" s="227"/>
      <c r="E27" s="227"/>
      <c r="F27" s="227"/>
      <c r="G27" s="227"/>
      <c r="H27" s="227"/>
      <c r="I27" s="227"/>
      <c r="J27" s="227"/>
      <c r="K27" s="227"/>
      <c r="L27" s="227"/>
      <c r="M27" s="227"/>
      <c r="N27" s="234"/>
      <c r="O27" s="223" t="str">
        <f t="shared" ref="O27:O29" si="3">IF(B27="","",SUM(C27:M27)-(N27))</f>
        <v/>
      </c>
      <c r="P27" s="231"/>
      <c r="Q27" s="20">
        <f t="shared" si="1"/>
        <v>0</v>
      </c>
    </row>
    <row r="28" spans="1:17" s="219" customFormat="1" ht="17.100000000000001" customHeight="1" x14ac:dyDescent="0.3">
      <c r="A28" s="216"/>
      <c r="B28" s="226"/>
      <c r="C28" s="227"/>
      <c r="D28" s="227"/>
      <c r="E28" s="227"/>
      <c r="F28" s="227"/>
      <c r="G28" s="227"/>
      <c r="H28" s="227"/>
      <c r="I28" s="227"/>
      <c r="J28" s="227"/>
      <c r="K28" s="227"/>
      <c r="L28" s="227"/>
      <c r="M28" s="227"/>
      <c r="N28" s="228"/>
      <c r="O28" s="223" t="str">
        <f t="shared" si="3"/>
        <v/>
      </c>
      <c r="P28" s="233"/>
      <c r="Q28" s="20">
        <f t="shared" si="1"/>
        <v>0</v>
      </c>
    </row>
    <row r="29" spans="1:17" s="219" customFormat="1" ht="17.100000000000001" customHeight="1" x14ac:dyDescent="0.3">
      <c r="A29" s="216"/>
      <c r="B29" s="230"/>
      <c r="C29" s="227"/>
      <c r="D29" s="227"/>
      <c r="E29" s="227"/>
      <c r="F29" s="227"/>
      <c r="G29" s="227"/>
      <c r="H29" s="227"/>
      <c r="I29" s="227"/>
      <c r="J29" s="227"/>
      <c r="K29" s="227"/>
      <c r="L29" s="227"/>
      <c r="M29" s="227"/>
      <c r="N29" s="228"/>
      <c r="O29" s="223" t="str">
        <f t="shared" si="3"/>
        <v/>
      </c>
      <c r="P29" s="233"/>
      <c r="Q29" s="20">
        <f t="shared" si="1"/>
        <v>0</v>
      </c>
    </row>
    <row r="30" spans="1:17" ht="15.75" customHeight="1" x14ac:dyDescent="0.3">
      <c r="A30" s="216"/>
    </row>
    <row r="31" spans="1:17" ht="15.75" customHeight="1" x14ac:dyDescent="0.3">
      <c r="A31" s="216"/>
    </row>
    <row r="32" spans="1:17" ht="15.75" customHeight="1" x14ac:dyDescent="0.3">
      <c r="A32" s="216"/>
    </row>
    <row r="33" spans="1:1" ht="15.75" customHeight="1" x14ac:dyDescent="0.3">
      <c r="A33" s="216"/>
    </row>
  </sheetData>
  <sortState xmlns:xlrd2="http://schemas.microsoft.com/office/spreadsheetml/2017/richdata2" ref="B6:P21">
    <sortCondition descending="1" ref="O6:O21"/>
    <sortCondition descending="1" ref="C6:C21"/>
  </sortState>
  <mergeCells count="22">
    <mergeCell ref="S11:T11"/>
    <mergeCell ref="S7:T7"/>
    <mergeCell ref="S8:T8"/>
    <mergeCell ref="S9:T9"/>
    <mergeCell ref="S3:S4"/>
    <mergeCell ref="O4:P4"/>
    <mergeCell ref="M3:N4"/>
    <mergeCell ref="O3:P3"/>
    <mergeCell ref="Q3:Q4"/>
    <mergeCell ref="W3:W4"/>
    <mergeCell ref="U3:U4"/>
    <mergeCell ref="B1:C1"/>
    <mergeCell ref="B2:C2"/>
    <mergeCell ref="B3:D4"/>
    <mergeCell ref="G3:J4"/>
    <mergeCell ref="E4:F4"/>
    <mergeCell ref="D1:K1"/>
    <mergeCell ref="D2:F2"/>
    <mergeCell ref="G2:I2"/>
    <mergeCell ref="J2:K2"/>
    <mergeCell ref="K3:L3"/>
    <mergeCell ref="K4:L4"/>
  </mergeCells>
  <phoneticPr fontId="60" type="noConversion"/>
  <printOptions gridLines="1"/>
  <pageMargins left="0.32" right="0.31" top="0.6" bottom="0.64" header="0.5" footer="0.5"/>
  <pageSetup paperSize="9" orientation="portrait" horizontalDpi="4294967294" verticalDpi="0" r:id="rId1"/>
  <headerFooter alignWithMargins="0"/>
  <rowBreaks count="1" manualBreakCount="1">
    <brk id="39" max="1638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X33"/>
  <sheetViews>
    <sheetView zoomScaleNormal="100" workbookViewId="0">
      <pane ySplit="5" topLeftCell="A6" activePane="bottomLeft" state="frozen"/>
      <selection activeCell="T18" sqref="T18"/>
      <selection pane="bottomLeft" activeCell="U15" sqref="U15"/>
    </sheetView>
  </sheetViews>
  <sheetFormatPr defaultRowHeight="15.75" customHeight="1" x14ac:dyDescent="0.3"/>
  <cols>
    <col min="1" max="1" width="3.33203125" style="1" customWidth="1"/>
    <col min="2" max="2" width="7.109375" style="6" customWidth="1"/>
    <col min="3" max="14" width="5.6640625" style="10" customWidth="1"/>
    <col min="15" max="15" width="5.6640625" style="1" customWidth="1"/>
    <col min="16" max="16" width="5.6640625" style="4" customWidth="1"/>
    <col min="17" max="17" width="12.88671875" style="1" customWidth="1"/>
    <col min="18" max="18" width="9.109375" style="1"/>
    <col min="19" max="19" width="12.44140625" style="1" customWidth="1"/>
    <col min="20" max="20" width="11.5546875" style="1" customWidth="1"/>
    <col min="21" max="256" width="9.109375" style="1"/>
    <col min="257" max="257" width="3.33203125" style="1" customWidth="1"/>
    <col min="258" max="258" width="7.109375" style="1" customWidth="1"/>
    <col min="259" max="272" width="5.6640625" style="1" customWidth="1"/>
    <col min="273" max="273" width="12.88671875" style="1" customWidth="1"/>
    <col min="274" max="274" width="9.109375" style="1"/>
    <col min="275" max="275" width="12.44140625" style="1" customWidth="1"/>
    <col min="276" max="276" width="11.5546875" style="1" customWidth="1"/>
    <col min="277" max="512" width="9.109375" style="1"/>
    <col min="513" max="513" width="3.33203125" style="1" customWidth="1"/>
    <col min="514" max="514" width="7.109375" style="1" customWidth="1"/>
    <col min="515" max="528" width="5.6640625" style="1" customWidth="1"/>
    <col min="529" max="529" width="12.88671875" style="1" customWidth="1"/>
    <col min="530" max="530" width="9.109375" style="1"/>
    <col min="531" max="531" width="12.44140625" style="1" customWidth="1"/>
    <col min="532" max="532" width="11.5546875" style="1" customWidth="1"/>
    <col min="533" max="768" width="9.109375" style="1"/>
    <col min="769" max="769" width="3.33203125" style="1" customWidth="1"/>
    <col min="770" max="770" width="7.109375" style="1" customWidth="1"/>
    <col min="771" max="784" width="5.6640625" style="1" customWidth="1"/>
    <col min="785" max="785" width="12.88671875" style="1" customWidth="1"/>
    <col min="786" max="786" width="9.109375" style="1"/>
    <col min="787" max="787" width="12.44140625" style="1" customWidth="1"/>
    <col min="788" max="788" width="11.5546875" style="1" customWidth="1"/>
    <col min="789" max="1024" width="9.109375" style="1"/>
    <col min="1025" max="1025" width="3.33203125" style="1" customWidth="1"/>
    <col min="1026" max="1026" width="7.109375" style="1" customWidth="1"/>
    <col min="1027" max="1040" width="5.6640625" style="1" customWidth="1"/>
    <col min="1041" max="1041" width="12.88671875" style="1" customWidth="1"/>
    <col min="1042" max="1042" width="9.109375" style="1"/>
    <col min="1043" max="1043" width="12.44140625" style="1" customWidth="1"/>
    <col min="1044" max="1044" width="11.5546875" style="1" customWidth="1"/>
    <col min="1045" max="1280" width="9.109375" style="1"/>
    <col min="1281" max="1281" width="3.33203125" style="1" customWidth="1"/>
    <col min="1282" max="1282" width="7.109375" style="1" customWidth="1"/>
    <col min="1283" max="1296" width="5.6640625" style="1" customWidth="1"/>
    <col min="1297" max="1297" width="12.88671875" style="1" customWidth="1"/>
    <col min="1298" max="1298" width="9.109375" style="1"/>
    <col min="1299" max="1299" width="12.44140625" style="1" customWidth="1"/>
    <col min="1300" max="1300" width="11.5546875" style="1" customWidth="1"/>
    <col min="1301" max="1536" width="9.109375" style="1"/>
    <col min="1537" max="1537" width="3.33203125" style="1" customWidth="1"/>
    <col min="1538" max="1538" width="7.109375" style="1" customWidth="1"/>
    <col min="1539" max="1552" width="5.6640625" style="1" customWidth="1"/>
    <col min="1553" max="1553" width="12.88671875" style="1" customWidth="1"/>
    <col min="1554" max="1554" width="9.109375" style="1"/>
    <col min="1555" max="1555" width="12.44140625" style="1" customWidth="1"/>
    <col min="1556" max="1556" width="11.5546875" style="1" customWidth="1"/>
    <col min="1557" max="1792" width="9.109375" style="1"/>
    <col min="1793" max="1793" width="3.33203125" style="1" customWidth="1"/>
    <col min="1794" max="1794" width="7.109375" style="1" customWidth="1"/>
    <col min="1795" max="1808" width="5.6640625" style="1" customWidth="1"/>
    <col min="1809" max="1809" width="12.88671875" style="1" customWidth="1"/>
    <col min="1810" max="1810" width="9.109375" style="1"/>
    <col min="1811" max="1811" width="12.44140625" style="1" customWidth="1"/>
    <col min="1812" max="1812" width="11.5546875" style="1" customWidth="1"/>
    <col min="1813" max="2048" width="9.109375" style="1"/>
    <col min="2049" max="2049" width="3.33203125" style="1" customWidth="1"/>
    <col min="2050" max="2050" width="7.109375" style="1" customWidth="1"/>
    <col min="2051" max="2064" width="5.6640625" style="1" customWidth="1"/>
    <col min="2065" max="2065" width="12.88671875" style="1" customWidth="1"/>
    <col min="2066" max="2066" width="9.109375" style="1"/>
    <col min="2067" max="2067" width="12.44140625" style="1" customWidth="1"/>
    <col min="2068" max="2068" width="11.5546875" style="1" customWidth="1"/>
    <col min="2069" max="2304" width="9.109375" style="1"/>
    <col min="2305" max="2305" width="3.33203125" style="1" customWidth="1"/>
    <col min="2306" max="2306" width="7.109375" style="1" customWidth="1"/>
    <col min="2307" max="2320" width="5.6640625" style="1" customWidth="1"/>
    <col min="2321" max="2321" width="12.88671875" style="1" customWidth="1"/>
    <col min="2322" max="2322" width="9.109375" style="1"/>
    <col min="2323" max="2323" width="12.44140625" style="1" customWidth="1"/>
    <col min="2324" max="2324" width="11.5546875" style="1" customWidth="1"/>
    <col min="2325" max="2560" width="9.109375" style="1"/>
    <col min="2561" max="2561" width="3.33203125" style="1" customWidth="1"/>
    <col min="2562" max="2562" width="7.109375" style="1" customWidth="1"/>
    <col min="2563" max="2576" width="5.6640625" style="1" customWidth="1"/>
    <col min="2577" max="2577" width="12.88671875" style="1" customWidth="1"/>
    <col min="2578" max="2578" width="9.109375" style="1"/>
    <col min="2579" max="2579" width="12.44140625" style="1" customWidth="1"/>
    <col min="2580" max="2580" width="11.5546875" style="1" customWidth="1"/>
    <col min="2581" max="2816" width="9.109375" style="1"/>
    <col min="2817" max="2817" width="3.33203125" style="1" customWidth="1"/>
    <col min="2818" max="2818" width="7.109375" style="1" customWidth="1"/>
    <col min="2819" max="2832" width="5.6640625" style="1" customWidth="1"/>
    <col min="2833" max="2833" width="12.88671875" style="1" customWidth="1"/>
    <col min="2834" max="2834" width="9.109375" style="1"/>
    <col min="2835" max="2835" width="12.44140625" style="1" customWidth="1"/>
    <col min="2836" max="2836" width="11.5546875" style="1" customWidth="1"/>
    <col min="2837" max="3072" width="9.109375" style="1"/>
    <col min="3073" max="3073" width="3.33203125" style="1" customWidth="1"/>
    <col min="3074" max="3074" width="7.109375" style="1" customWidth="1"/>
    <col min="3075" max="3088" width="5.6640625" style="1" customWidth="1"/>
    <col min="3089" max="3089" width="12.88671875" style="1" customWidth="1"/>
    <col min="3090" max="3090" width="9.109375" style="1"/>
    <col min="3091" max="3091" width="12.44140625" style="1" customWidth="1"/>
    <col min="3092" max="3092" width="11.5546875" style="1" customWidth="1"/>
    <col min="3093" max="3328" width="9.109375" style="1"/>
    <col min="3329" max="3329" width="3.33203125" style="1" customWidth="1"/>
    <col min="3330" max="3330" width="7.109375" style="1" customWidth="1"/>
    <col min="3331" max="3344" width="5.6640625" style="1" customWidth="1"/>
    <col min="3345" max="3345" width="12.88671875" style="1" customWidth="1"/>
    <col min="3346" max="3346" width="9.109375" style="1"/>
    <col min="3347" max="3347" width="12.44140625" style="1" customWidth="1"/>
    <col min="3348" max="3348" width="11.5546875" style="1" customWidth="1"/>
    <col min="3349" max="3584" width="9.109375" style="1"/>
    <col min="3585" max="3585" width="3.33203125" style="1" customWidth="1"/>
    <col min="3586" max="3586" width="7.109375" style="1" customWidth="1"/>
    <col min="3587" max="3600" width="5.6640625" style="1" customWidth="1"/>
    <col min="3601" max="3601" width="12.88671875" style="1" customWidth="1"/>
    <col min="3602" max="3602" width="9.109375" style="1"/>
    <col min="3603" max="3603" width="12.44140625" style="1" customWidth="1"/>
    <col min="3604" max="3604" width="11.5546875" style="1" customWidth="1"/>
    <col min="3605" max="3840" width="9.109375" style="1"/>
    <col min="3841" max="3841" width="3.33203125" style="1" customWidth="1"/>
    <col min="3842" max="3842" width="7.109375" style="1" customWidth="1"/>
    <col min="3843" max="3856" width="5.6640625" style="1" customWidth="1"/>
    <col min="3857" max="3857" width="12.88671875" style="1" customWidth="1"/>
    <col min="3858" max="3858" width="9.109375" style="1"/>
    <col min="3859" max="3859" width="12.44140625" style="1" customWidth="1"/>
    <col min="3860" max="3860" width="11.5546875" style="1" customWidth="1"/>
    <col min="3861" max="4096" width="9.109375" style="1"/>
    <col min="4097" max="4097" width="3.33203125" style="1" customWidth="1"/>
    <col min="4098" max="4098" width="7.109375" style="1" customWidth="1"/>
    <col min="4099" max="4112" width="5.6640625" style="1" customWidth="1"/>
    <col min="4113" max="4113" width="12.88671875" style="1" customWidth="1"/>
    <col min="4114" max="4114" width="9.109375" style="1"/>
    <col min="4115" max="4115" width="12.44140625" style="1" customWidth="1"/>
    <col min="4116" max="4116" width="11.5546875" style="1" customWidth="1"/>
    <col min="4117" max="4352" width="9.109375" style="1"/>
    <col min="4353" max="4353" width="3.33203125" style="1" customWidth="1"/>
    <col min="4354" max="4354" width="7.109375" style="1" customWidth="1"/>
    <col min="4355" max="4368" width="5.6640625" style="1" customWidth="1"/>
    <col min="4369" max="4369" width="12.88671875" style="1" customWidth="1"/>
    <col min="4370" max="4370" width="9.109375" style="1"/>
    <col min="4371" max="4371" width="12.44140625" style="1" customWidth="1"/>
    <col min="4372" max="4372" width="11.5546875" style="1" customWidth="1"/>
    <col min="4373" max="4608" width="9.109375" style="1"/>
    <col min="4609" max="4609" width="3.33203125" style="1" customWidth="1"/>
    <col min="4610" max="4610" width="7.109375" style="1" customWidth="1"/>
    <col min="4611" max="4624" width="5.6640625" style="1" customWidth="1"/>
    <col min="4625" max="4625" width="12.88671875" style="1" customWidth="1"/>
    <col min="4626" max="4626" width="9.109375" style="1"/>
    <col min="4627" max="4627" width="12.44140625" style="1" customWidth="1"/>
    <col min="4628" max="4628" width="11.5546875" style="1" customWidth="1"/>
    <col min="4629" max="4864" width="9.109375" style="1"/>
    <col min="4865" max="4865" width="3.33203125" style="1" customWidth="1"/>
    <col min="4866" max="4866" width="7.109375" style="1" customWidth="1"/>
    <col min="4867" max="4880" width="5.6640625" style="1" customWidth="1"/>
    <col min="4881" max="4881" width="12.88671875" style="1" customWidth="1"/>
    <col min="4882" max="4882" width="9.109375" style="1"/>
    <col min="4883" max="4883" width="12.44140625" style="1" customWidth="1"/>
    <col min="4884" max="4884" width="11.5546875" style="1" customWidth="1"/>
    <col min="4885" max="5120" width="9.109375" style="1"/>
    <col min="5121" max="5121" width="3.33203125" style="1" customWidth="1"/>
    <col min="5122" max="5122" width="7.109375" style="1" customWidth="1"/>
    <col min="5123" max="5136" width="5.6640625" style="1" customWidth="1"/>
    <col min="5137" max="5137" width="12.88671875" style="1" customWidth="1"/>
    <col min="5138" max="5138" width="9.109375" style="1"/>
    <col min="5139" max="5139" width="12.44140625" style="1" customWidth="1"/>
    <col min="5140" max="5140" width="11.5546875" style="1" customWidth="1"/>
    <col min="5141" max="5376" width="9.109375" style="1"/>
    <col min="5377" max="5377" width="3.33203125" style="1" customWidth="1"/>
    <col min="5378" max="5378" width="7.109375" style="1" customWidth="1"/>
    <col min="5379" max="5392" width="5.6640625" style="1" customWidth="1"/>
    <col min="5393" max="5393" width="12.88671875" style="1" customWidth="1"/>
    <col min="5394" max="5394" width="9.109375" style="1"/>
    <col min="5395" max="5395" width="12.44140625" style="1" customWidth="1"/>
    <col min="5396" max="5396" width="11.5546875" style="1" customWidth="1"/>
    <col min="5397" max="5632" width="9.109375" style="1"/>
    <col min="5633" max="5633" width="3.33203125" style="1" customWidth="1"/>
    <col min="5634" max="5634" width="7.109375" style="1" customWidth="1"/>
    <col min="5635" max="5648" width="5.6640625" style="1" customWidth="1"/>
    <col min="5649" max="5649" width="12.88671875" style="1" customWidth="1"/>
    <col min="5650" max="5650" width="9.109375" style="1"/>
    <col min="5651" max="5651" width="12.44140625" style="1" customWidth="1"/>
    <col min="5652" max="5652" width="11.5546875" style="1" customWidth="1"/>
    <col min="5653" max="5888" width="9.109375" style="1"/>
    <col min="5889" max="5889" width="3.33203125" style="1" customWidth="1"/>
    <col min="5890" max="5890" width="7.109375" style="1" customWidth="1"/>
    <col min="5891" max="5904" width="5.6640625" style="1" customWidth="1"/>
    <col min="5905" max="5905" width="12.88671875" style="1" customWidth="1"/>
    <col min="5906" max="5906" width="9.109375" style="1"/>
    <col min="5907" max="5907" width="12.44140625" style="1" customWidth="1"/>
    <col min="5908" max="5908" width="11.5546875" style="1" customWidth="1"/>
    <col min="5909" max="6144" width="9.109375" style="1"/>
    <col min="6145" max="6145" width="3.33203125" style="1" customWidth="1"/>
    <col min="6146" max="6146" width="7.109375" style="1" customWidth="1"/>
    <col min="6147" max="6160" width="5.6640625" style="1" customWidth="1"/>
    <col min="6161" max="6161" width="12.88671875" style="1" customWidth="1"/>
    <col min="6162" max="6162" width="9.109375" style="1"/>
    <col min="6163" max="6163" width="12.44140625" style="1" customWidth="1"/>
    <col min="6164" max="6164" width="11.5546875" style="1" customWidth="1"/>
    <col min="6165" max="6400" width="9.109375" style="1"/>
    <col min="6401" max="6401" width="3.33203125" style="1" customWidth="1"/>
    <col min="6402" max="6402" width="7.109375" style="1" customWidth="1"/>
    <col min="6403" max="6416" width="5.6640625" style="1" customWidth="1"/>
    <col min="6417" max="6417" width="12.88671875" style="1" customWidth="1"/>
    <col min="6418" max="6418" width="9.109375" style="1"/>
    <col min="6419" max="6419" width="12.44140625" style="1" customWidth="1"/>
    <col min="6420" max="6420" width="11.5546875" style="1" customWidth="1"/>
    <col min="6421" max="6656" width="9.109375" style="1"/>
    <col min="6657" max="6657" width="3.33203125" style="1" customWidth="1"/>
    <col min="6658" max="6658" width="7.109375" style="1" customWidth="1"/>
    <col min="6659" max="6672" width="5.6640625" style="1" customWidth="1"/>
    <col min="6673" max="6673" width="12.88671875" style="1" customWidth="1"/>
    <col min="6674" max="6674" width="9.109375" style="1"/>
    <col min="6675" max="6675" width="12.44140625" style="1" customWidth="1"/>
    <col min="6676" max="6676" width="11.5546875" style="1" customWidth="1"/>
    <col min="6677" max="6912" width="9.109375" style="1"/>
    <col min="6913" max="6913" width="3.33203125" style="1" customWidth="1"/>
    <col min="6914" max="6914" width="7.109375" style="1" customWidth="1"/>
    <col min="6915" max="6928" width="5.6640625" style="1" customWidth="1"/>
    <col min="6929" max="6929" width="12.88671875" style="1" customWidth="1"/>
    <col min="6930" max="6930" width="9.109375" style="1"/>
    <col min="6931" max="6931" width="12.44140625" style="1" customWidth="1"/>
    <col min="6932" max="6932" width="11.5546875" style="1" customWidth="1"/>
    <col min="6933" max="7168" width="9.109375" style="1"/>
    <col min="7169" max="7169" width="3.33203125" style="1" customWidth="1"/>
    <col min="7170" max="7170" width="7.109375" style="1" customWidth="1"/>
    <col min="7171" max="7184" width="5.6640625" style="1" customWidth="1"/>
    <col min="7185" max="7185" width="12.88671875" style="1" customWidth="1"/>
    <col min="7186" max="7186" width="9.109375" style="1"/>
    <col min="7187" max="7187" width="12.44140625" style="1" customWidth="1"/>
    <col min="7188" max="7188" width="11.5546875" style="1" customWidth="1"/>
    <col min="7189" max="7424" width="9.109375" style="1"/>
    <col min="7425" max="7425" width="3.33203125" style="1" customWidth="1"/>
    <col min="7426" max="7426" width="7.109375" style="1" customWidth="1"/>
    <col min="7427" max="7440" width="5.6640625" style="1" customWidth="1"/>
    <col min="7441" max="7441" width="12.88671875" style="1" customWidth="1"/>
    <col min="7442" max="7442" width="9.109375" style="1"/>
    <col min="7443" max="7443" width="12.44140625" style="1" customWidth="1"/>
    <col min="7444" max="7444" width="11.5546875" style="1" customWidth="1"/>
    <col min="7445" max="7680" width="9.109375" style="1"/>
    <col min="7681" max="7681" width="3.33203125" style="1" customWidth="1"/>
    <col min="7682" max="7682" width="7.109375" style="1" customWidth="1"/>
    <col min="7683" max="7696" width="5.6640625" style="1" customWidth="1"/>
    <col min="7697" max="7697" width="12.88671875" style="1" customWidth="1"/>
    <col min="7698" max="7698" width="9.109375" style="1"/>
    <col min="7699" max="7699" width="12.44140625" style="1" customWidth="1"/>
    <col min="7700" max="7700" width="11.5546875" style="1" customWidth="1"/>
    <col min="7701" max="7936" width="9.109375" style="1"/>
    <col min="7937" max="7937" width="3.33203125" style="1" customWidth="1"/>
    <col min="7938" max="7938" width="7.109375" style="1" customWidth="1"/>
    <col min="7939" max="7952" width="5.6640625" style="1" customWidth="1"/>
    <col min="7953" max="7953" width="12.88671875" style="1" customWidth="1"/>
    <col min="7954" max="7954" width="9.109375" style="1"/>
    <col min="7955" max="7955" width="12.44140625" style="1" customWidth="1"/>
    <col min="7956" max="7956" width="11.5546875" style="1" customWidth="1"/>
    <col min="7957" max="8192" width="9.109375" style="1"/>
    <col min="8193" max="8193" width="3.33203125" style="1" customWidth="1"/>
    <col min="8194" max="8194" width="7.109375" style="1" customWidth="1"/>
    <col min="8195" max="8208" width="5.6640625" style="1" customWidth="1"/>
    <col min="8209" max="8209" width="12.88671875" style="1" customWidth="1"/>
    <col min="8210" max="8210" width="9.109375" style="1"/>
    <col min="8211" max="8211" width="12.44140625" style="1" customWidth="1"/>
    <col min="8212" max="8212" width="11.5546875" style="1" customWidth="1"/>
    <col min="8213" max="8448" width="9.109375" style="1"/>
    <col min="8449" max="8449" width="3.33203125" style="1" customWidth="1"/>
    <col min="8450" max="8450" width="7.109375" style="1" customWidth="1"/>
    <col min="8451" max="8464" width="5.6640625" style="1" customWidth="1"/>
    <col min="8465" max="8465" width="12.88671875" style="1" customWidth="1"/>
    <col min="8466" max="8466" width="9.109375" style="1"/>
    <col min="8467" max="8467" width="12.44140625" style="1" customWidth="1"/>
    <col min="8468" max="8468" width="11.5546875" style="1" customWidth="1"/>
    <col min="8469" max="8704" width="9.109375" style="1"/>
    <col min="8705" max="8705" width="3.33203125" style="1" customWidth="1"/>
    <col min="8706" max="8706" width="7.109375" style="1" customWidth="1"/>
    <col min="8707" max="8720" width="5.6640625" style="1" customWidth="1"/>
    <col min="8721" max="8721" width="12.88671875" style="1" customWidth="1"/>
    <col min="8722" max="8722" width="9.109375" style="1"/>
    <col min="8723" max="8723" width="12.44140625" style="1" customWidth="1"/>
    <col min="8724" max="8724" width="11.5546875" style="1" customWidth="1"/>
    <col min="8725" max="8960" width="9.109375" style="1"/>
    <col min="8961" max="8961" width="3.33203125" style="1" customWidth="1"/>
    <col min="8962" max="8962" width="7.109375" style="1" customWidth="1"/>
    <col min="8963" max="8976" width="5.6640625" style="1" customWidth="1"/>
    <col min="8977" max="8977" width="12.88671875" style="1" customWidth="1"/>
    <col min="8978" max="8978" width="9.109375" style="1"/>
    <col min="8979" max="8979" width="12.44140625" style="1" customWidth="1"/>
    <col min="8980" max="8980" width="11.5546875" style="1" customWidth="1"/>
    <col min="8981" max="9216" width="9.109375" style="1"/>
    <col min="9217" max="9217" width="3.33203125" style="1" customWidth="1"/>
    <col min="9218" max="9218" width="7.109375" style="1" customWidth="1"/>
    <col min="9219" max="9232" width="5.6640625" style="1" customWidth="1"/>
    <col min="9233" max="9233" width="12.88671875" style="1" customWidth="1"/>
    <col min="9234" max="9234" width="9.109375" style="1"/>
    <col min="9235" max="9235" width="12.44140625" style="1" customWidth="1"/>
    <col min="9236" max="9236" width="11.5546875" style="1" customWidth="1"/>
    <col min="9237" max="9472" width="9.109375" style="1"/>
    <col min="9473" max="9473" width="3.33203125" style="1" customWidth="1"/>
    <col min="9474" max="9474" width="7.109375" style="1" customWidth="1"/>
    <col min="9475" max="9488" width="5.6640625" style="1" customWidth="1"/>
    <col min="9489" max="9489" width="12.88671875" style="1" customWidth="1"/>
    <col min="9490" max="9490" width="9.109375" style="1"/>
    <col min="9491" max="9491" width="12.44140625" style="1" customWidth="1"/>
    <col min="9492" max="9492" width="11.5546875" style="1" customWidth="1"/>
    <col min="9493" max="9728" width="9.109375" style="1"/>
    <col min="9729" max="9729" width="3.33203125" style="1" customWidth="1"/>
    <col min="9730" max="9730" width="7.109375" style="1" customWidth="1"/>
    <col min="9731" max="9744" width="5.6640625" style="1" customWidth="1"/>
    <col min="9745" max="9745" width="12.88671875" style="1" customWidth="1"/>
    <col min="9746" max="9746" width="9.109375" style="1"/>
    <col min="9747" max="9747" width="12.44140625" style="1" customWidth="1"/>
    <col min="9748" max="9748" width="11.5546875" style="1" customWidth="1"/>
    <col min="9749" max="9984" width="9.109375" style="1"/>
    <col min="9985" max="9985" width="3.33203125" style="1" customWidth="1"/>
    <col min="9986" max="9986" width="7.109375" style="1" customWidth="1"/>
    <col min="9987" max="10000" width="5.6640625" style="1" customWidth="1"/>
    <col min="10001" max="10001" width="12.88671875" style="1" customWidth="1"/>
    <col min="10002" max="10002" width="9.109375" style="1"/>
    <col min="10003" max="10003" width="12.44140625" style="1" customWidth="1"/>
    <col min="10004" max="10004" width="11.5546875" style="1" customWidth="1"/>
    <col min="10005" max="10240" width="9.109375" style="1"/>
    <col min="10241" max="10241" width="3.33203125" style="1" customWidth="1"/>
    <col min="10242" max="10242" width="7.109375" style="1" customWidth="1"/>
    <col min="10243" max="10256" width="5.6640625" style="1" customWidth="1"/>
    <col min="10257" max="10257" width="12.88671875" style="1" customWidth="1"/>
    <col min="10258" max="10258" width="9.109375" style="1"/>
    <col min="10259" max="10259" width="12.44140625" style="1" customWidth="1"/>
    <col min="10260" max="10260" width="11.5546875" style="1" customWidth="1"/>
    <col min="10261" max="10496" width="9.109375" style="1"/>
    <col min="10497" max="10497" width="3.33203125" style="1" customWidth="1"/>
    <col min="10498" max="10498" width="7.109375" style="1" customWidth="1"/>
    <col min="10499" max="10512" width="5.6640625" style="1" customWidth="1"/>
    <col min="10513" max="10513" width="12.88671875" style="1" customWidth="1"/>
    <col min="10514" max="10514" width="9.109375" style="1"/>
    <col min="10515" max="10515" width="12.44140625" style="1" customWidth="1"/>
    <col min="10516" max="10516" width="11.5546875" style="1" customWidth="1"/>
    <col min="10517" max="10752" width="9.109375" style="1"/>
    <col min="10753" max="10753" width="3.33203125" style="1" customWidth="1"/>
    <col min="10754" max="10754" width="7.109375" style="1" customWidth="1"/>
    <col min="10755" max="10768" width="5.6640625" style="1" customWidth="1"/>
    <col min="10769" max="10769" width="12.88671875" style="1" customWidth="1"/>
    <col min="10770" max="10770" width="9.109375" style="1"/>
    <col min="10771" max="10771" width="12.44140625" style="1" customWidth="1"/>
    <col min="10772" max="10772" width="11.5546875" style="1" customWidth="1"/>
    <col min="10773" max="11008" width="9.109375" style="1"/>
    <col min="11009" max="11009" width="3.33203125" style="1" customWidth="1"/>
    <col min="11010" max="11010" width="7.109375" style="1" customWidth="1"/>
    <col min="11011" max="11024" width="5.6640625" style="1" customWidth="1"/>
    <col min="11025" max="11025" width="12.88671875" style="1" customWidth="1"/>
    <col min="11026" max="11026" width="9.109375" style="1"/>
    <col min="11027" max="11027" width="12.44140625" style="1" customWidth="1"/>
    <col min="11028" max="11028" width="11.5546875" style="1" customWidth="1"/>
    <col min="11029" max="11264" width="9.109375" style="1"/>
    <col min="11265" max="11265" width="3.33203125" style="1" customWidth="1"/>
    <col min="11266" max="11266" width="7.109375" style="1" customWidth="1"/>
    <col min="11267" max="11280" width="5.6640625" style="1" customWidth="1"/>
    <col min="11281" max="11281" width="12.88671875" style="1" customWidth="1"/>
    <col min="11282" max="11282" width="9.109375" style="1"/>
    <col min="11283" max="11283" width="12.44140625" style="1" customWidth="1"/>
    <col min="11284" max="11284" width="11.5546875" style="1" customWidth="1"/>
    <col min="11285" max="11520" width="9.109375" style="1"/>
    <col min="11521" max="11521" width="3.33203125" style="1" customWidth="1"/>
    <col min="11522" max="11522" width="7.109375" style="1" customWidth="1"/>
    <col min="11523" max="11536" width="5.6640625" style="1" customWidth="1"/>
    <col min="11537" max="11537" width="12.88671875" style="1" customWidth="1"/>
    <col min="11538" max="11538" width="9.109375" style="1"/>
    <col min="11539" max="11539" width="12.44140625" style="1" customWidth="1"/>
    <col min="11540" max="11540" width="11.5546875" style="1" customWidth="1"/>
    <col min="11541" max="11776" width="9.109375" style="1"/>
    <col min="11777" max="11777" width="3.33203125" style="1" customWidth="1"/>
    <col min="11778" max="11778" width="7.109375" style="1" customWidth="1"/>
    <col min="11779" max="11792" width="5.6640625" style="1" customWidth="1"/>
    <col min="11793" max="11793" width="12.88671875" style="1" customWidth="1"/>
    <col min="11794" max="11794" width="9.109375" style="1"/>
    <col min="11795" max="11795" width="12.44140625" style="1" customWidth="1"/>
    <col min="11796" max="11796" width="11.5546875" style="1" customWidth="1"/>
    <col min="11797" max="12032" width="9.109375" style="1"/>
    <col min="12033" max="12033" width="3.33203125" style="1" customWidth="1"/>
    <col min="12034" max="12034" width="7.109375" style="1" customWidth="1"/>
    <col min="12035" max="12048" width="5.6640625" style="1" customWidth="1"/>
    <col min="12049" max="12049" width="12.88671875" style="1" customWidth="1"/>
    <col min="12050" max="12050" width="9.109375" style="1"/>
    <col min="12051" max="12051" width="12.44140625" style="1" customWidth="1"/>
    <col min="12052" max="12052" width="11.5546875" style="1" customWidth="1"/>
    <col min="12053" max="12288" width="9.109375" style="1"/>
    <col min="12289" max="12289" width="3.33203125" style="1" customWidth="1"/>
    <col min="12290" max="12290" width="7.109375" style="1" customWidth="1"/>
    <col min="12291" max="12304" width="5.6640625" style="1" customWidth="1"/>
    <col min="12305" max="12305" width="12.88671875" style="1" customWidth="1"/>
    <col min="12306" max="12306" width="9.109375" style="1"/>
    <col min="12307" max="12307" width="12.44140625" style="1" customWidth="1"/>
    <col min="12308" max="12308" width="11.5546875" style="1" customWidth="1"/>
    <col min="12309" max="12544" width="9.109375" style="1"/>
    <col min="12545" max="12545" width="3.33203125" style="1" customWidth="1"/>
    <col min="12546" max="12546" width="7.109375" style="1" customWidth="1"/>
    <col min="12547" max="12560" width="5.6640625" style="1" customWidth="1"/>
    <col min="12561" max="12561" width="12.88671875" style="1" customWidth="1"/>
    <col min="12562" max="12562" width="9.109375" style="1"/>
    <col min="12563" max="12563" width="12.44140625" style="1" customWidth="1"/>
    <col min="12564" max="12564" width="11.5546875" style="1" customWidth="1"/>
    <col min="12565" max="12800" width="9.109375" style="1"/>
    <col min="12801" max="12801" width="3.33203125" style="1" customWidth="1"/>
    <col min="12802" max="12802" width="7.109375" style="1" customWidth="1"/>
    <col min="12803" max="12816" width="5.6640625" style="1" customWidth="1"/>
    <col min="12817" max="12817" width="12.88671875" style="1" customWidth="1"/>
    <col min="12818" max="12818" width="9.109375" style="1"/>
    <col min="12819" max="12819" width="12.44140625" style="1" customWidth="1"/>
    <col min="12820" max="12820" width="11.5546875" style="1" customWidth="1"/>
    <col min="12821" max="13056" width="9.109375" style="1"/>
    <col min="13057" max="13057" width="3.33203125" style="1" customWidth="1"/>
    <col min="13058" max="13058" width="7.109375" style="1" customWidth="1"/>
    <col min="13059" max="13072" width="5.6640625" style="1" customWidth="1"/>
    <col min="13073" max="13073" width="12.88671875" style="1" customWidth="1"/>
    <col min="13074" max="13074" width="9.109375" style="1"/>
    <col min="13075" max="13075" width="12.44140625" style="1" customWidth="1"/>
    <col min="13076" max="13076" width="11.5546875" style="1" customWidth="1"/>
    <col min="13077" max="13312" width="9.109375" style="1"/>
    <col min="13313" max="13313" width="3.33203125" style="1" customWidth="1"/>
    <col min="13314" max="13314" width="7.109375" style="1" customWidth="1"/>
    <col min="13315" max="13328" width="5.6640625" style="1" customWidth="1"/>
    <col min="13329" max="13329" width="12.88671875" style="1" customWidth="1"/>
    <col min="13330" max="13330" width="9.109375" style="1"/>
    <col min="13331" max="13331" width="12.44140625" style="1" customWidth="1"/>
    <col min="13332" max="13332" width="11.5546875" style="1" customWidth="1"/>
    <col min="13333" max="13568" width="9.109375" style="1"/>
    <col min="13569" max="13569" width="3.33203125" style="1" customWidth="1"/>
    <col min="13570" max="13570" width="7.109375" style="1" customWidth="1"/>
    <col min="13571" max="13584" width="5.6640625" style="1" customWidth="1"/>
    <col min="13585" max="13585" width="12.88671875" style="1" customWidth="1"/>
    <col min="13586" max="13586" width="9.109375" style="1"/>
    <col min="13587" max="13587" width="12.44140625" style="1" customWidth="1"/>
    <col min="13588" max="13588" width="11.5546875" style="1" customWidth="1"/>
    <col min="13589" max="13824" width="9.109375" style="1"/>
    <col min="13825" max="13825" width="3.33203125" style="1" customWidth="1"/>
    <col min="13826" max="13826" width="7.109375" style="1" customWidth="1"/>
    <col min="13827" max="13840" width="5.6640625" style="1" customWidth="1"/>
    <col min="13841" max="13841" width="12.88671875" style="1" customWidth="1"/>
    <col min="13842" max="13842" width="9.109375" style="1"/>
    <col min="13843" max="13843" width="12.44140625" style="1" customWidth="1"/>
    <col min="13844" max="13844" width="11.5546875" style="1" customWidth="1"/>
    <col min="13845" max="14080" width="9.109375" style="1"/>
    <col min="14081" max="14081" width="3.33203125" style="1" customWidth="1"/>
    <col min="14082" max="14082" width="7.109375" style="1" customWidth="1"/>
    <col min="14083" max="14096" width="5.6640625" style="1" customWidth="1"/>
    <col min="14097" max="14097" width="12.88671875" style="1" customWidth="1"/>
    <col min="14098" max="14098" width="9.109375" style="1"/>
    <col min="14099" max="14099" width="12.44140625" style="1" customWidth="1"/>
    <col min="14100" max="14100" width="11.5546875" style="1" customWidth="1"/>
    <col min="14101" max="14336" width="9.109375" style="1"/>
    <col min="14337" max="14337" width="3.33203125" style="1" customWidth="1"/>
    <col min="14338" max="14338" width="7.109375" style="1" customWidth="1"/>
    <col min="14339" max="14352" width="5.6640625" style="1" customWidth="1"/>
    <col min="14353" max="14353" width="12.88671875" style="1" customWidth="1"/>
    <col min="14354" max="14354" width="9.109375" style="1"/>
    <col min="14355" max="14355" width="12.44140625" style="1" customWidth="1"/>
    <col min="14356" max="14356" width="11.5546875" style="1" customWidth="1"/>
    <col min="14357" max="14592" width="9.109375" style="1"/>
    <col min="14593" max="14593" width="3.33203125" style="1" customWidth="1"/>
    <col min="14594" max="14594" width="7.109375" style="1" customWidth="1"/>
    <col min="14595" max="14608" width="5.6640625" style="1" customWidth="1"/>
    <col min="14609" max="14609" width="12.88671875" style="1" customWidth="1"/>
    <col min="14610" max="14610" width="9.109375" style="1"/>
    <col min="14611" max="14611" width="12.44140625" style="1" customWidth="1"/>
    <col min="14612" max="14612" width="11.5546875" style="1" customWidth="1"/>
    <col min="14613" max="14848" width="9.109375" style="1"/>
    <col min="14849" max="14849" width="3.33203125" style="1" customWidth="1"/>
    <col min="14850" max="14850" width="7.109375" style="1" customWidth="1"/>
    <col min="14851" max="14864" width="5.6640625" style="1" customWidth="1"/>
    <col min="14865" max="14865" width="12.88671875" style="1" customWidth="1"/>
    <col min="14866" max="14866" width="9.109375" style="1"/>
    <col min="14867" max="14867" width="12.44140625" style="1" customWidth="1"/>
    <col min="14868" max="14868" width="11.5546875" style="1" customWidth="1"/>
    <col min="14869" max="15104" width="9.109375" style="1"/>
    <col min="15105" max="15105" width="3.33203125" style="1" customWidth="1"/>
    <col min="15106" max="15106" width="7.109375" style="1" customWidth="1"/>
    <col min="15107" max="15120" width="5.6640625" style="1" customWidth="1"/>
    <col min="15121" max="15121" width="12.88671875" style="1" customWidth="1"/>
    <col min="15122" max="15122" width="9.109375" style="1"/>
    <col min="15123" max="15123" width="12.44140625" style="1" customWidth="1"/>
    <col min="15124" max="15124" width="11.5546875" style="1" customWidth="1"/>
    <col min="15125" max="15360" width="9.109375" style="1"/>
    <col min="15361" max="15361" width="3.33203125" style="1" customWidth="1"/>
    <col min="15362" max="15362" width="7.109375" style="1" customWidth="1"/>
    <col min="15363" max="15376" width="5.6640625" style="1" customWidth="1"/>
    <col min="15377" max="15377" width="12.88671875" style="1" customWidth="1"/>
    <col min="15378" max="15378" width="9.109375" style="1"/>
    <col min="15379" max="15379" width="12.44140625" style="1" customWidth="1"/>
    <col min="15380" max="15380" width="11.5546875" style="1" customWidth="1"/>
    <col min="15381" max="15616" width="9.109375" style="1"/>
    <col min="15617" max="15617" width="3.33203125" style="1" customWidth="1"/>
    <col min="15618" max="15618" width="7.109375" style="1" customWidth="1"/>
    <col min="15619" max="15632" width="5.6640625" style="1" customWidth="1"/>
    <col min="15633" max="15633" width="12.88671875" style="1" customWidth="1"/>
    <col min="15634" max="15634" width="9.109375" style="1"/>
    <col min="15635" max="15635" width="12.44140625" style="1" customWidth="1"/>
    <col min="15636" max="15636" width="11.5546875" style="1" customWidth="1"/>
    <col min="15637" max="15872" width="9.109375" style="1"/>
    <col min="15873" max="15873" width="3.33203125" style="1" customWidth="1"/>
    <col min="15874" max="15874" width="7.109375" style="1" customWidth="1"/>
    <col min="15875" max="15888" width="5.6640625" style="1" customWidth="1"/>
    <col min="15889" max="15889" width="12.88671875" style="1" customWidth="1"/>
    <col min="15890" max="15890" width="9.109375" style="1"/>
    <col min="15891" max="15891" width="12.44140625" style="1" customWidth="1"/>
    <col min="15892" max="15892" width="11.5546875" style="1" customWidth="1"/>
    <col min="15893" max="16128" width="9.109375" style="1"/>
    <col min="16129" max="16129" width="3.33203125" style="1" customWidth="1"/>
    <col min="16130" max="16130" width="7.109375" style="1" customWidth="1"/>
    <col min="16131" max="16144" width="5.6640625" style="1" customWidth="1"/>
    <col min="16145" max="16145" width="12.88671875" style="1" customWidth="1"/>
    <col min="16146" max="16146" width="9.109375" style="1"/>
    <col min="16147" max="16147" width="12.44140625" style="1" customWidth="1"/>
    <col min="16148" max="16148" width="11.5546875" style="1" customWidth="1"/>
    <col min="16149" max="16384" width="9.109375" style="1"/>
  </cols>
  <sheetData>
    <row r="1" spans="1:24" ht="15.75" customHeight="1" x14ac:dyDescent="0.3">
      <c r="B1" s="339" t="s">
        <v>34</v>
      </c>
      <c r="C1" s="340"/>
      <c r="D1" s="341" t="s">
        <v>89</v>
      </c>
      <c r="E1" s="341"/>
      <c r="F1" s="341"/>
      <c r="G1" s="341"/>
      <c r="H1" s="341"/>
      <c r="I1" s="342"/>
      <c r="J1" s="342"/>
      <c r="K1" s="343"/>
      <c r="R1" s="10"/>
      <c r="S1" s="12" t="s">
        <v>33</v>
      </c>
      <c r="T1" s="248" t="s">
        <v>37</v>
      </c>
      <c r="U1" s="12" t="s">
        <v>39</v>
      </c>
      <c r="V1" s="12" t="s">
        <v>190</v>
      </c>
    </row>
    <row r="2" spans="1:24" ht="15.75" customHeight="1" x14ac:dyDescent="0.3">
      <c r="B2" s="344"/>
      <c r="C2" s="345"/>
      <c r="D2" s="341" t="s">
        <v>90</v>
      </c>
      <c r="E2" s="341"/>
      <c r="F2" s="346"/>
      <c r="G2" s="347" t="s">
        <v>46</v>
      </c>
      <c r="H2" s="348"/>
      <c r="I2" s="348"/>
      <c r="J2" s="349" t="s">
        <v>47</v>
      </c>
      <c r="K2" s="345"/>
      <c r="L2" s="58"/>
      <c r="M2" s="51"/>
      <c r="O2" s="10"/>
      <c r="P2" s="42"/>
      <c r="R2" s="10"/>
      <c r="S2" s="12"/>
      <c r="T2" s="248"/>
      <c r="U2" s="12"/>
      <c r="V2" s="12">
        <f>(S2*4)+(T2*2)+U2</f>
        <v>0</v>
      </c>
    </row>
    <row r="3" spans="1:24" ht="25.5" customHeight="1" x14ac:dyDescent="0.2">
      <c r="B3" s="350" t="s">
        <v>57</v>
      </c>
      <c r="C3" s="351"/>
      <c r="D3" s="352"/>
      <c r="E3" s="52" t="s">
        <v>32</v>
      </c>
      <c r="F3" s="53"/>
      <c r="G3" s="355" t="s">
        <v>65</v>
      </c>
      <c r="H3" s="356"/>
      <c r="I3" s="356"/>
      <c r="J3" s="356"/>
      <c r="K3" s="359" t="s">
        <v>32</v>
      </c>
      <c r="L3" s="360"/>
      <c r="M3" s="361" t="s">
        <v>53</v>
      </c>
      <c r="N3" s="362"/>
      <c r="O3" s="365" t="s">
        <v>32</v>
      </c>
      <c r="P3" s="366"/>
      <c r="Q3" s="375" t="s">
        <v>91</v>
      </c>
      <c r="R3" s="203" t="s">
        <v>32</v>
      </c>
      <c r="S3" s="367" t="s">
        <v>92</v>
      </c>
      <c r="T3" s="204" t="s">
        <v>32</v>
      </c>
      <c r="U3" s="367" t="s">
        <v>93</v>
      </c>
      <c r="V3" s="204" t="s">
        <v>32</v>
      </c>
      <c r="W3" s="367" t="s">
        <v>94</v>
      </c>
      <c r="X3" s="204" t="s">
        <v>32</v>
      </c>
    </row>
    <row r="4" spans="1:24" ht="23.25" customHeight="1" x14ac:dyDescent="0.2">
      <c r="B4" s="353"/>
      <c r="C4" s="354"/>
      <c r="D4" s="354"/>
      <c r="E4" s="369">
        <f>SUM(O6:O13)</f>
        <v>904</v>
      </c>
      <c r="F4" s="370"/>
      <c r="G4" s="357"/>
      <c r="H4" s="358"/>
      <c r="I4" s="358"/>
      <c r="J4" s="358"/>
      <c r="K4" s="371">
        <v>229</v>
      </c>
      <c r="L4" s="372"/>
      <c r="M4" s="363"/>
      <c r="N4" s="364"/>
      <c r="O4" s="373">
        <f>MAX(C6:C39)</f>
        <v>22</v>
      </c>
      <c r="P4" s="374"/>
      <c r="Q4" s="376"/>
      <c r="R4" s="205">
        <v>156</v>
      </c>
      <c r="S4" s="368"/>
      <c r="T4" s="206">
        <v>843</v>
      </c>
      <c r="U4" s="368"/>
      <c r="V4" s="206">
        <f>SUM(414)</f>
        <v>414</v>
      </c>
      <c r="W4" s="368"/>
      <c r="X4" s="206">
        <v>212</v>
      </c>
    </row>
    <row r="5" spans="1:24" s="215" customFormat="1" ht="25.5" customHeight="1" thickBot="1" x14ac:dyDescent="0.3">
      <c r="A5" s="207"/>
      <c r="B5" s="208" t="s">
        <v>0</v>
      </c>
      <c r="C5" s="209" t="s">
        <v>2</v>
      </c>
      <c r="D5" s="209" t="s">
        <v>3</v>
      </c>
      <c r="E5" s="209" t="s">
        <v>4</v>
      </c>
      <c r="F5" s="209" t="s">
        <v>20</v>
      </c>
      <c r="G5" s="209" t="s">
        <v>5</v>
      </c>
      <c r="H5" s="209" t="s">
        <v>6</v>
      </c>
      <c r="I5" s="209" t="s">
        <v>7</v>
      </c>
      <c r="J5" s="209" t="s">
        <v>8</v>
      </c>
      <c r="K5" s="209" t="s">
        <v>19</v>
      </c>
      <c r="L5" s="209" t="s">
        <v>24</v>
      </c>
      <c r="M5" s="209" t="s">
        <v>17</v>
      </c>
      <c r="N5" s="210" t="s">
        <v>9</v>
      </c>
      <c r="O5" s="211" t="s">
        <v>31</v>
      </c>
      <c r="P5" s="212" t="s">
        <v>30</v>
      </c>
      <c r="Q5" s="213" t="s">
        <v>28</v>
      </c>
      <c r="R5" s="82"/>
      <c r="S5" s="214"/>
      <c r="T5" s="81"/>
      <c r="U5" s="42"/>
    </row>
    <row r="6" spans="1:24" s="219" customFormat="1" ht="17.100000000000001" customHeight="1" x14ac:dyDescent="0.3">
      <c r="A6" s="216">
        <v>1</v>
      </c>
      <c r="B6" s="260">
        <v>78</v>
      </c>
      <c r="C6" s="168">
        <v>18</v>
      </c>
      <c r="D6" s="168">
        <v>12</v>
      </c>
      <c r="E6" s="168">
        <v>12</v>
      </c>
      <c r="F6" s="168">
        <v>9</v>
      </c>
      <c r="G6" s="168">
        <v>9</v>
      </c>
      <c r="H6" s="168">
        <v>15</v>
      </c>
      <c r="I6" s="168">
        <v>9</v>
      </c>
      <c r="J6" s="168">
        <v>12</v>
      </c>
      <c r="K6" s="168">
        <v>9</v>
      </c>
      <c r="L6" s="168">
        <v>12</v>
      </c>
      <c r="M6" s="168">
        <v>6</v>
      </c>
      <c r="N6" s="259"/>
      <c r="O6" s="217">
        <f t="shared" ref="O6:O21" si="0">IF(B6="","",SUM(C6:M6)-(N6))</f>
        <v>123</v>
      </c>
      <c r="P6" s="218" t="s">
        <v>59</v>
      </c>
      <c r="Q6" s="166">
        <f t="shared" ref="Q6:Q29" si="1">SUM(C6:E6)</f>
        <v>42</v>
      </c>
    </row>
    <row r="7" spans="1:24" s="219" customFormat="1" ht="17.100000000000001" customHeight="1" x14ac:dyDescent="0.3">
      <c r="A7" s="216">
        <v>2</v>
      </c>
      <c r="B7" s="220">
        <v>33</v>
      </c>
      <c r="C7" s="221">
        <v>18</v>
      </c>
      <c r="D7" s="221">
        <v>12</v>
      </c>
      <c r="E7" s="221">
        <v>9</v>
      </c>
      <c r="F7" s="221">
        <v>9</v>
      </c>
      <c r="G7" s="221">
        <v>12</v>
      </c>
      <c r="H7" s="221">
        <v>15</v>
      </c>
      <c r="I7" s="221">
        <v>9</v>
      </c>
      <c r="J7" s="221">
        <v>9</v>
      </c>
      <c r="K7" s="221">
        <v>12</v>
      </c>
      <c r="L7" s="221">
        <v>9</v>
      </c>
      <c r="M7" s="221">
        <v>3</v>
      </c>
      <c r="N7" s="222"/>
      <c r="O7" s="223">
        <f t="shared" si="0"/>
        <v>117</v>
      </c>
      <c r="P7" s="218" t="s">
        <v>58</v>
      </c>
      <c r="Q7" s="20">
        <f t="shared" si="1"/>
        <v>39</v>
      </c>
      <c r="S7" s="377" t="s">
        <v>95</v>
      </c>
      <c r="T7" s="378"/>
      <c r="U7" s="224" t="s">
        <v>96</v>
      </c>
      <c r="V7" s="225"/>
    </row>
    <row r="8" spans="1:24" s="219" customFormat="1" ht="17.100000000000001" customHeight="1" x14ac:dyDescent="0.3">
      <c r="A8" s="216">
        <v>3</v>
      </c>
      <c r="B8" s="230">
        <v>9</v>
      </c>
      <c r="C8" s="227">
        <v>15</v>
      </c>
      <c r="D8" s="227">
        <v>12</v>
      </c>
      <c r="E8" s="227">
        <v>6</v>
      </c>
      <c r="F8" s="227">
        <v>9</v>
      </c>
      <c r="G8" s="227">
        <v>12</v>
      </c>
      <c r="H8" s="227">
        <v>15</v>
      </c>
      <c r="I8" s="227">
        <v>9</v>
      </c>
      <c r="J8" s="227">
        <v>12</v>
      </c>
      <c r="K8" s="227">
        <v>9</v>
      </c>
      <c r="L8" s="227">
        <v>12</v>
      </c>
      <c r="M8" s="227">
        <v>3</v>
      </c>
      <c r="N8" s="228"/>
      <c r="O8" s="223">
        <f t="shared" si="0"/>
        <v>114</v>
      </c>
      <c r="P8" s="218" t="s">
        <v>59</v>
      </c>
      <c r="Q8" s="20">
        <f t="shared" si="1"/>
        <v>33</v>
      </c>
      <c r="S8" s="377" t="s">
        <v>97</v>
      </c>
      <c r="T8" s="378"/>
      <c r="U8" s="224" t="s">
        <v>96</v>
      </c>
      <c r="V8" s="229"/>
    </row>
    <row r="9" spans="1:24" s="219" customFormat="1" ht="17.100000000000001" customHeight="1" x14ac:dyDescent="0.3">
      <c r="A9" s="216">
        <v>4</v>
      </c>
      <c r="B9" s="226">
        <v>32</v>
      </c>
      <c r="C9" s="20">
        <v>18</v>
      </c>
      <c r="D9" s="20">
        <v>9</v>
      </c>
      <c r="E9" s="20">
        <v>6</v>
      </c>
      <c r="F9" s="20">
        <v>12</v>
      </c>
      <c r="G9" s="20">
        <v>9</v>
      </c>
      <c r="H9" s="20">
        <v>15</v>
      </c>
      <c r="I9" s="20">
        <v>9</v>
      </c>
      <c r="J9" s="20">
        <v>9</v>
      </c>
      <c r="K9" s="20">
        <v>12</v>
      </c>
      <c r="L9" s="20">
        <v>12</v>
      </c>
      <c r="M9" s="20">
        <v>3</v>
      </c>
      <c r="N9" s="20"/>
      <c r="O9" s="223">
        <f t="shared" si="0"/>
        <v>114</v>
      </c>
      <c r="P9" s="218" t="s">
        <v>58</v>
      </c>
      <c r="Q9" s="20">
        <f t="shared" si="1"/>
        <v>33</v>
      </c>
      <c r="S9" s="377" t="s">
        <v>98</v>
      </c>
      <c r="T9" s="378"/>
      <c r="U9" s="224" t="s">
        <v>96</v>
      </c>
      <c r="V9" s="229"/>
    </row>
    <row r="10" spans="1:24" s="219" customFormat="1" ht="17.100000000000001" customHeight="1" x14ac:dyDescent="0.3">
      <c r="A10" s="216">
        <v>5</v>
      </c>
      <c r="B10" s="220">
        <v>103</v>
      </c>
      <c r="C10" s="221">
        <v>15</v>
      </c>
      <c r="D10" s="221">
        <v>12</v>
      </c>
      <c r="E10" s="221">
        <v>9</v>
      </c>
      <c r="F10" s="221">
        <v>6</v>
      </c>
      <c r="G10" s="221">
        <v>15</v>
      </c>
      <c r="H10" s="221">
        <v>15</v>
      </c>
      <c r="I10" s="221">
        <v>9</v>
      </c>
      <c r="J10" s="221">
        <v>9</v>
      </c>
      <c r="K10" s="221">
        <v>9</v>
      </c>
      <c r="L10" s="221">
        <v>9</v>
      </c>
      <c r="M10" s="221">
        <v>3</v>
      </c>
      <c r="N10" s="222"/>
      <c r="O10" s="223">
        <f t="shared" si="0"/>
        <v>111</v>
      </c>
      <c r="P10" s="218" t="s">
        <v>59</v>
      </c>
      <c r="Q10" s="20">
        <f t="shared" si="1"/>
        <v>36</v>
      </c>
      <c r="V10" s="232"/>
    </row>
    <row r="11" spans="1:24" s="219" customFormat="1" ht="17.100000000000001" customHeight="1" x14ac:dyDescent="0.3">
      <c r="A11" s="216">
        <v>6</v>
      </c>
      <c r="B11" s="230">
        <v>30</v>
      </c>
      <c r="C11" s="227">
        <v>18</v>
      </c>
      <c r="D11" s="227">
        <v>9</v>
      </c>
      <c r="E11" s="227">
        <v>6</v>
      </c>
      <c r="F11" s="227">
        <v>9</v>
      </c>
      <c r="G11" s="227">
        <v>9</v>
      </c>
      <c r="H11" s="227">
        <v>15</v>
      </c>
      <c r="I11" s="227">
        <v>9</v>
      </c>
      <c r="J11" s="227">
        <v>12</v>
      </c>
      <c r="K11" s="227">
        <v>12</v>
      </c>
      <c r="L11" s="227">
        <v>9</v>
      </c>
      <c r="M11" s="227">
        <v>3</v>
      </c>
      <c r="N11" s="228"/>
      <c r="O11" s="223">
        <f t="shared" si="0"/>
        <v>111</v>
      </c>
      <c r="P11" s="218" t="s">
        <v>59</v>
      </c>
      <c r="Q11" s="20">
        <f t="shared" si="1"/>
        <v>33</v>
      </c>
      <c r="S11" s="377" t="s">
        <v>99</v>
      </c>
      <c r="T11" s="378"/>
      <c r="U11" s="224" t="s">
        <v>96</v>
      </c>
      <c r="V11" s="225"/>
    </row>
    <row r="12" spans="1:24" s="219" customFormat="1" ht="17.100000000000001" customHeight="1" x14ac:dyDescent="0.3">
      <c r="A12" s="216">
        <v>7</v>
      </c>
      <c r="B12" s="226">
        <v>73</v>
      </c>
      <c r="C12" s="20">
        <v>22</v>
      </c>
      <c r="D12" s="20">
        <v>9</v>
      </c>
      <c r="E12" s="20">
        <v>8</v>
      </c>
      <c r="F12" s="20">
        <v>6</v>
      </c>
      <c r="G12" s="20">
        <v>10</v>
      </c>
      <c r="H12" s="20">
        <v>12</v>
      </c>
      <c r="I12" s="20">
        <v>9</v>
      </c>
      <c r="J12" s="20">
        <v>9</v>
      </c>
      <c r="K12" s="20">
        <v>10</v>
      </c>
      <c r="L12" s="20">
        <v>10</v>
      </c>
      <c r="M12" s="20">
        <v>3</v>
      </c>
      <c r="N12" s="20"/>
      <c r="O12" s="223">
        <f t="shared" si="0"/>
        <v>108</v>
      </c>
      <c r="P12" s="218" t="s">
        <v>215</v>
      </c>
      <c r="Q12" s="20">
        <f t="shared" si="1"/>
        <v>39</v>
      </c>
    </row>
    <row r="13" spans="1:24" s="219" customFormat="1" ht="17.100000000000001" customHeight="1" x14ac:dyDescent="0.3">
      <c r="A13" s="216">
        <v>8</v>
      </c>
      <c r="B13" s="230" t="s">
        <v>163</v>
      </c>
      <c r="C13" s="227">
        <v>17</v>
      </c>
      <c r="D13" s="227">
        <v>13</v>
      </c>
      <c r="E13" s="227">
        <v>8</v>
      </c>
      <c r="F13" s="227">
        <v>7</v>
      </c>
      <c r="G13" s="227">
        <v>9</v>
      </c>
      <c r="H13" s="227">
        <v>12</v>
      </c>
      <c r="I13" s="227">
        <v>10</v>
      </c>
      <c r="J13" s="227">
        <v>9</v>
      </c>
      <c r="K13" s="227">
        <v>9</v>
      </c>
      <c r="L13" s="227">
        <v>9</v>
      </c>
      <c r="M13" s="227">
        <v>3</v>
      </c>
      <c r="N13" s="228"/>
      <c r="O13" s="223">
        <f t="shared" si="0"/>
        <v>106</v>
      </c>
      <c r="P13" s="218" t="s">
        <v>56</v>
      </c>
      <c r="Q13" s="20">
        <f t="shared" si="1"/>
        <v>38</v>
      </c>
    </row>
    <row r="14" spans="1:24" s="219" customFormat="1" ht="17.100000000000001" customHeight="1" x14ac:dyDescent="0.3">
      <c r="A14" s="216">
        <v>9</v>
      </c>
      <c r="B14" s="226" t="s">
        <v>166</v>
      </c>
      <c r="C14" s="227">
        <v>18</v>
      </c>
      <c r="D14" s="227">
        <v>10</v>
      </c>
      <c r="E14" s="227">
        <v>7</v>
      </c>
      <c r="F14" s="227">
        <v>7</v>
      </c>
      <c r="G14" s="227">
        <v>9</v>
      </c>
      <c r="H14" s="227">
        <v>12</v>
      </c>
      <c r="I14" s="227">
        <v>9</v>
      </c>
      <c r="J14" s="227">
        <v>9</v>
      </c>
      <c r="K14" s="227">
        <v>10</v>
      </c>
      <c r="L14" s="227">
        <v>12</v>
      </c>
      <c r="M14" s="227">
        <v>3</v>
      </c>
      <c r="N14" s="234"/>
      <c r="O14" s="223">
        <f t="shared" si="0"/>
        <v>106</v>
      </c>
      <c r="P14" s="233" t="s">
        <v>56</v>
      </c>
      <c r="Q14" s="20">
        <f t="shared" si="1"/>
        <v>35</v>
      </c>
    </row>
    <row r="15" spans="1:24" s="219" customFormat="1" ht="17.100000000000001" customHeight="1" x14ac:dyDescent="0.3">
      <c r="A15" s="216">
        <v>10</v>
      </c>
      <c r="B15" s="226">
        <v>117</v>
      </c>
      <c r="C15" s="227">
        <v>18</v>
      </c>
      <c r="D15" s="227">
        <v>9</v>
      </c>
      <c r="E15" s="227">
        <v>7</v>
      </c>
      <c r="F15" s="227">
        <v>6</v>
      </c>
      <c r="G15" s="227">
        <v>12</v>
      </c>
      <c r="H15" s="227">
        <v>12</v>
      </c>
      <c r="I15" s="227">
        <v>9</v>
      </c>
      <c r="J15" s="227">
        <v>10</v>
      </c>
      <c r="K15" s="227">
        <v>9</v>
      </c>
      <c r="L15" s="227">
        <v>11</v>
      </c>
      <c r="M15" s="227">
        <v>3</v>
      </c>
      <c r="N15" s="228"/>
      <c r="O15" s="223">
        <f t="shared" si="0"/>
        <v>106</v>
      </c>
      <c r="P15" s="233" t="s">
        <v>215</v>
      </c>
      <c r="Q15" s="20">
        <f t="shared" si="1"/>
        <v>34</v>
      </c>
    </row>
    <row r="16" spans="1:24" s="219" customFormat="1" ht="17.100000000000001" customHeight="1" x14ac:dyDescent="0.3">
      <c r="A16" s="216">
        <v>11</v>
      </c>
      <c r="B16" s="230">
        <v>29</v>
      </c>
      <c r="C16" s="227">
        <v>19</v>
      </c>
      <c r="D16" s="227">
        <v>10</v>
      </c>
      <c r="E16" s="227">
        <v>6</v>
      </c>
      <c r="F16" s="227">
        <v>6</v>
      </c>
      <c r="G16" s="227">
        <v>10</v>
      </c>
      <c r="H16" s="227">
        <v>12</v>
      </c>
      <c r="I16" s="227">
        <v>9</v>
      </c>
      <c r="J16" s="227">
        <v>9</v>
      </c>
      <c r="K16" s="227">
        <v>9</v>
      </c>
      <c r="L16" s="227">
        <v>11</v>
      </c>
      <c r="M16" s="227">
        <v>3</v>
      </c>
      <c r="N16" s="228"/>
      <c r="O16" s="223">
        <f t="shared" si="0"/>
        <v>104</v>
      </c>
      <c r="P16" s="233" t="s">
        <v>214</v>
      </c>
      <c r="Q16" s="20">
        <f t="shared" si="1"/>
        <v>35</v>
      </c>
    </row>
    <row r="17" spans="1:17" s="219" customFormat="1" ht="17.100000000000001" customHeight="1" x14ac:dyDescent="0.3">
      <c r="A17" s="216">
        <v>12</v>
      </c>
      <c r="B17" s="226">
        <v>27</v>
      </c>
      <c r="C17" s="20">
        <v>21</v>
      </c>
      <c r="D17" s="20">
        <v>0</v>
      </c>
      <c r="E17" s="20">
        <v>7</v>
      </c>
      <c r="F17" s="20">
        <v>6</v>
      </c>
      <c r="G17" s="20">
        <v>11</v>
      </c>
      <c r="H17" s="20">
        <v>12</v>
      </c>
      <c r="I17" s="20">
        <v>9</v>
      </c>
      <c r="J17" s="20">
        <v>10</v>
      </c>
      <c r="K17" s="20">
        <v>10</v>
      </c>
      <c r="L17" s="20">
        <v>10</v>
      </c>
      <c r="M17" s="20"/>
      <c r="N17" s="20"/>
      <c r="O17" s="223">
        <f t="shared" si="0"/>
        <v>96</v>
      </c>
      <c r="P17" s="233" t="s">
        <v>214</v>
      </c>
      <c r="Q17" s="20">
        <f t="shared" si="1"/>
        <v>28</v>
      </c>
    </row>
    <row r="18" spans="1:17" s="219" customFormat="1" ht="17.100000000000001" customHeight="1" x14ac:dyDescent="0.3">
      <c r="A18" s="216">
        <v>13</v>
      </c>
      <c r="B18" s="226">
        <v>70</v>
      </c>
      <c r="C18" s="227">
        <v>12</v>
      </c>
      <c r="D18" s="227">
        <v>9</v>
      </c>
      <c r="E18" s="227">
        <v>6</v>
      </c>
      <c r="F18" s="227">
        <v>9</v>
      </c>
      <c r="G18" s="227">
        <v>9</v>
      </c>
      <c r="H18" s="227">
        <v>12</v>
      </c>
      <c r="I18" s="227">
        <v>6</v>
      </c>
      <c r="J18" s="227">
        <v>12</v>
      </c>
      <c r="K18" s="227">
        <v>9</v>
      </c>
      <c r="L18" s="227">
        <v>9</v>
      </c>
      <c r="M18" s="227"/>
      <c r="N18" s="228"/>
      <c r="O18" s="223">
        <f t="shared" si="0"/>
        <v>93</v>
      </c>
      <c r="P18" s="233" t="s">
        <v>58</v>
      </c>
      <c r="Q18" s="20">
        <f t="shared" si="1"/>
        <v>27</v>
      </c>
    </row>
    <row r="19" spans="1:17" s="219" customFormat="1" ht="17.100000000000001" customHeight="1" x14ac:dyDescent="0.3">
      <c r="A19" s="216">
        <v>14</v>
      </c>
      <c r="B19" s="72">
        <v>57</v>
      </c>
      <c r="C19" s="227">
        <v>12</v>
      </c>
      <c r="D19" s="227"/>
      <c r="E19" s="227"/>
      <c r="F19" s="227">
        <v>6</v>
      </c>
      <c r="G19" s="227">
        <v>9</v>
      </c>
      <c r="H19" s="227">
        <v>9</v>
      </c>
      <c r="I19" s="227">
        <v>6</v>
      </c>
      <c r="J19" s="227">
        <v>6</v>
      </c>
      <c r="K19" s="227">
        <v>6</v>
      </c>
      <c r="L19" s="227">
        <v>6</v>
      </c>
      <c r="M19" s="227"/>
      <c r="N19" s="228"/>
      <c r="O19" s="223">
        <f t="shared" si="0"/>
        <v>60</v>
      </c>
      <c r="P19" s="233" t="s">
        <v>58</v>
      </c>
      <c r="Q19" s="20">
        <f t="shared" si="1"/>
        <v>12</v>
      </c>
    </row>
    <row r="20" spans="1:17" s="219" customFormat="1" ht="17.100000000000001" customHeight="1" x14ac:dyDescent="0.3">
      <c r="A20" s="216">
        <v>15</v>
      </c>
      <c r="B20" s="230" t="s">
        <v>167</v>
      </c>
      <c r="C20" s="227"/>
      <c r="D20" s="227"/>
      <c r="E20" s="227"/>
      <c r="F20" s="227"/>
      <c r="G20" s="227"/>
      <c r="H20" s="227"/>
      <c r="I20" s="227"/>
      <c r="J20" s="227"/>
      <c r="K20" s="227"/>
      <c r="L20" s="227"/>
      <c r="M20" s="227"/>
      <c r="N20" s="228"/>
      <c r="O20" s="223">
        <f t="shared" si="0"/>
        <v>0</v>
      </c>
      <c r="P20" s="233" t="s">
        <v>56</v>
      </c>
      <c r="Q20" s="20">
        <f t="shared" si="1"/>
        <v>0</v>
      </c>
    </row>
    <row r="21" spans="1:17" s="219" customFormat="1" ht="17.100000000000001" customHeight="1" x14ac:dyDescent="0.3">
      <c r="A21" s="216">
        <v>16</v>
      </c>
      <c r="B21" s="226" t="s">
        <v>168</v>
      </c>
      <c r="C21" s="227"/>
      <c r="D21" s="227"/>
      <c r="E21" s="227"/>
      <c r="F21" s="227"/>
      <c r="G21" s="227"/>
      <c r="H21" s="227"/>
      <c r="I21" s="227"/>
      <c r="J21" s="227"/>
      <c r="K21" s="227"/>
      <c r="L21" s="227"/>
      <c r="M21" s="227"/>
      <c r="N21" s="228"/>
      <c r="O21" s="223">
        <f t="shared" si="0"/>
        <v>0</v>
      </c>
      <c r="P21" s="233" t="s">
        <v>56</v>
      </c>
      <c r="Q21" s="20">
        <f t="shared" si="1"/>
        <v>0</v>
      </c>
    </row>
    <row r="22" spans="1:17" s="219" customFormat="1" ht="17.100000000000001" customHeight="1" x14ac:dyDescent="0.3">
      <c r="A22" s="216">
        <v>17</v>
      </c>
      <c r="B22" s="230"/>
      <c r="C22" s="227"/>
      <c r="D22" s="227"/>
      <c r="E22" s="227"/>
      <c r="F22" s="227"/>
      <c r="G22" s="227"/>
      <c r="H22" s="227"/>
      <c r="I22" s="227"/>
      <c r="J22" s="227"/>
      <c r="K22" s="227"/>
      <c r="L22" s="227"/>
      <c r="M22" s="227"/>
      <c r="N22" s="228"/>
      <c r="O22" s="223" t="str">
        <f t="shared" ref="O22:O29" si="2">IF(B22="","",SUM(C22:M22)-(N22))</f>
        <v/>
      </c>
      <c r="P22" s="231"/>
      <c r="Q22" s="20">
        <f t="shared" si="1"/>
        <v>0</v>
      </c>
    </row>
    <row r="23" spans="1:17" s="219" customFormat="1" ht="17.100000000000001" customHeight="1" x14ac:dyDescent="0.3">
      <c r="A23" s="216">
        <v>18</v>
      </c>
      <c r="B23" s="220"/>
      <c r="C23" s="221"/>
      <c r="D23" s="221"/>
      <c r="E23" s="221"/>
      <c r="F23" s="221"/>
      <c r="G23" s="221"/>
      <c r="H23" s="221"/>
      <c r="I23" s="221"/>
      <c r="J23" s="221"/>
      <c r="K23" s="221"/>
      <c r="L23" s="221"/>
      <c r="M23" s="221"/>
      <c r="N23" s="222"/>
      <c r="O23" s="223" t="str">
        <f t="shared" si="2"/>
        <v/>
      </c>
      <c r="P23" s="233"/>
      <c r="Q23" s="20">
        <f t="shared" si="1"/>
        <v>0</v>
      </c>
    </row>
    <row r="24" spans="1:17" s="219" customFormat="1" ht="17.100000000000001" customHeight="1" x14ac:dyDescent="0.3">
      <c r="A24" s="216">
        <v>19</v>
      </c>
      <c r="B24" s="226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35"/>
      <c r="O24" s="223" t="str">
        <f t="shared" si="2"/>
        <v/>
      </c>
      <c r="P24" s="231"/>
      <c r="Q24" s="20">
        <f t="shared" si="1"/>
        <v>0</v>
      </c>
    </row>
    <row r="25" spans="1:17" s="219" customFormat="1" ht="17.100000000000001" customHeight="1" x14ac:dyDescent="0.3">
      <c r="A25" s="216">
        <v>20</v>
      </c>
      <c r="B25" s="226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35"/>
      <c r="O25" s="223" t="str">
        <f t="shared" si="2"/>
        <v/>
      </c>
      <c r="P25" s="233"/>
      <c r="Q25" s="20">
        <f t="shared" si="1"/>
        <v>0</v>
      </c>
    </row>
    <row r="26" spans="1:17" s="219" customFormat="1" ht="17.100000000000001" customHeight="1" x14ac:dyDescent="0.3">
      <c r="A26" s="216">
        <v>21</v>
      </c>
      <c r="B26" s="220"/>
      <c r="C26" s="221"/>
      <c r="D26" s="221"/>
      <c r="E26" s="221"/>
      <c r="F26" s="221"/>
      <c r="G26" s="221"/>
      <c r="H26" s="221"/>
      <c r="I26" s="221"/>
      <c r="J26" s="221"/>
      <c r="K26" s="221"/>
      <c r="L26" s="221"/>
      <c r="M26" s="221"/>
      <c r="N26" s="222"/>
      <c r="O26" s="223" t="str">
        <f t="shared" si="2"/>
        <v/>
      </c>
      <c r="P26" s="233"/>
      <c r="Q26" s="20">
        <f t="shared" si="1"/>
        <v>0</v>
      </c>
    </row>
    <row r="27" spans="1:17" s="219" customFormat="1" ht="17.100000000000001" customHeight="1" x14ac:dyDescent="0.3">
      <c r="A27" s="216">
        <v>22</v>
      </c>
      <c r="B27" s="226"/>
      <c r="C27" s="227"/>
      <c r="D27" s="227"/>
      <c r="E27" s="227"/>
      <c r="F27" s="227"/>
      <c r="G27" s="227"/>
      <c r="H27" s="227"/>
      <c r="I27" s="227"/>
      <c r="J27" s="227"/>
      <c r="K27" s="227"/>
      <c r="L27" s="227"/>
      <c r="M27" s="227"/>
      <c r="N27" s="234"/>
      <c r="O27" s="223" t="str">
        <f t="shared" si="2"/>
        <v/>
      </c>
      <c r="P27" s="231"/>
      <c r="Q27" s="20">
        <f t="shared" si="1"/>
        <v>0</v>
      </c>
    </row>
    <row r="28" spans="1:17" s="219" customFormat="1" ht="17.100000000000001" customHeight="1" x14ac:dyDescent="0.3">
      <c r="A28" s="216">
        <v>23</v>
      </c>
      <c r="B28" s="226"/>
      <c r="C28" s="227"/>
      <c r="D28" s="227"/>
      <c r="E28" s="227"/>
      <c r="F28" s="227"/>
      <c r="G28" s="227"/>
      <c r="H28" s="227"/>
      <c r="I28" s="227"/>
      <c r="J28" s="227"/>
      <c r="K28" s="227"/>
      <c r="L28" s="227"/>
      <c r="M28" s="227"/>
      <c r="N28" s="228"/>
      <c r="O28" s="223" t="str">
        <f t="shared" si="2"/>
        <v/>
      </c>
      <c r="P28" s="233"/>
      <c r="Q28" s="20">
        <f t="shared" si="1"/>
        <v>0</v>
      </c>
    </row>
    <row r="29" spans="1:17" s="219" customFormat="1" ht="17.100000000000001" customHeight="1" x14ac:dyDescent="0.3">
      <c r="A29" s="216">
        <v>24</v>
      </c>
      <c r="B29" s="230"/>
      <c r="C29" s="227"/>
      <c r="D29" s="227"/>
      <c r="E29" s="227"/>
      <c r="F29" s="227"/>
      <c r="G29" s="227"/>
      <c r="H29" s="227"/>
      <c r="I29" s="227"/>
      <c r="J29" s="227"/>
      <c r="K29" s="227"/>
      <c r="L29" s="227"/>
      <c r="M29" s="227"/>
      <c r="N29" s="228"/>
      <c r="O29" s="223" t="str">
        <f t="shared" si="2"/>
        <v/>
      </c>
      <c r="P29" s="233"/>
      <c r="Q29" s="20">
        <f t="shared" si="1"/>
        <v>0</v>
      </c>
    </row>
    <row r="30" spans="1:17" ht="15.75" customHeight="1" x14ac:dyDescent="0.3">
      <c r="A30" s="216">
        <v>25</v>
      </c>
    </row>
    <row r="31" spans="1:17" ht="15.75" customHeight="1" x14ac:dyDescent="0.3">
      <c r="A31" s="216">
        <v>26</v>
      </c>
    </row>
    <row r="32" spans="1:17" ht="15.75" customHeight="1" x14ac:dyDescent="0.3">
      <c r="A32" s="216">
        <v>27</v>
      </c>
    </row>
    <row r="33" spans="1:1" ht="15.75" customHeight="1" x14ac:dyDescent="0.3">
      <c r="A33" s="216">
        <v>28</v>
      </c>
    </row>
  </sheetData>
  <sortState xmlns:xlrd2="http://schemas.microsoft.com/office/spreadsheetml/2017/richdata2" ref="B6:P21">
    <sortCondition descending="1" ref="O6:O21"/>
  </sortState>
  <mergeCells count="22">
    <mergeCell ref="S7:T7"/>
    <mergeCell ref="S8:T8"/>
    <mergeCell ref="S9:T9"/>
    <mergeCell ref="S11:T11"/>
    <mergeCell ref="S3:S4"/>
    <mergeCell ref="U3:U4"/>
    <mergeCell ref="W3:W4"/>
    <mergeCell ref="E4:F4"/>
    <mergeCell ref="K4:L4"/>
    <mergeCell ref="O4:P4"/>
    <mergeCell ref="Q3:Q4"/>
    <mergeCell ref="B3:D4"/>
    <mergeCell ref="G3:J4"/>
    <mergeCell ref="K3:L3"/>
    <mergeCell ref="M3:N4"/>
    <mergeCell ref="O3:P3"/>
    <mergeCell ref="B1:C1"/>
    <mergeCell ref="D1:K1"/>
    <mergeCell ref="B2:C2"/>
    <mergeCell ref="D2:F2"/>
    <mergeCell ref="G2:I2"/>
    <mergeCell ref="J2:K2"/>
  </mergeCells>
  <phoneticPr fontId="60" type="noConversion"/>
  <printOptions gridLines="1"/>
  <pageMargins left="0.32" right="0.31" top="0.6" bottom="0.64" header="0.5" footer="0.5"/>
  <pageSetup paperSize="9" orientation="portrait" horizontalDpi="4294967294" verticalDpi="0" r:id="rId1"/>
  <headerFooter alignWithMargins="0"/>
  <rowBreaks count="1" manualBreakCount="1">
    <brk id="39" max="1638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X45"/>
  <sheetViews>
    <sheetView zoomScaleNormal="100" workbookViewId="0">
      <pane ySplit="5" topLeftCell="A6" activePane="bottomLeft" state="frozen"/>
      <selection activeCell="T18" sqref="T18"/>
      <selection pane="bottomLeft" activeCell="R5" sqref="R5"/>
    </sheetView>
  </sheetViews>
  <sheetFormatPr defaultColWidth="9.109375" defaultRowHeight="15.75" customHeight="1" x14ac:dyDescent="0.3"/>
  <cols>
    <col min="1" max="1" width="3.33203125" style="1" customWidth="1"/>
    <col min="2" max="2" width="7.109375" style="6" customWidth="1"/>
    <col min="3" max="13" width="4.33203125" style="10" customWidth="1"/>
    <col min="14" max="14" width="4.88671875" style="10" customWidth="1"/>
    <col min="15" max="15" width="5.44140625" style="1" customWidth="1"/>
    <col min="16" max="16" width="6.5546875" style="4" bestFit="1" customWidth="1"/>
    <col min="17" max="17" width="11.109375" style="1" bestFit="1" customWidth="1"/>
    <col min="18" max="18" width="9.109375" style="1"/>
    <col min="19" max="19" width="12.44140625" style="1" customWidth="1"/>
    <col min="20" max="20" width="11.5546875" style="1" customWidth="1"/>
    <col min="21" max="16384" width="9.109375" style="1"/>
  </cols>
  <sheetData>
    <row r="1" spans="1:24" ht="15.75" customHeight="1" x14ac:dyDescent="0.3">
      <c r="B1" s="339" t="s">
        <v>34</v>
      </c>
      <c r="C1" s="340"/>
      <c r="D1" s="341" t="s">
        <v>105</v>
      </c>
      <c r="E1" s="341"/>
      <c r="F1" s="341"/>
      <c r="G1" s="341"/>
      <c r="H1" s="341"/>
      <c r="I1" s="342"/>
      <c r="J1" s="342"/>
      <c r="K1" s="343"/>
      <c r="R1" s="194"/>
      <c r="S1" s="12" t="s">
        <v>33</v>
      </c>
      <c r="T1" s="248" t="s">
        <v>37</v>
      </c>
      <c r="U1" s="12" t="s">
        <v>39</v>
      </c>
      <c r="V1" s="249" t="s">
        <v>190</v>
      </c>
      <c r="W1" s="193"/>
    </row>
    <row r="2" spans="1:24" ht="15.75" customHeight="1" x14ac:dyDescent="0.3">
      <c r="B2" s="344"/>
      <c r="C2" s="345"/>
      <c r="D2" s="341" t="s">
        <v>106</v>
      </c>
      <c r="E2" s="341"/>
      <c r="F2" s="346"/>
      <c r="G2" s="347" t="s">
        <v>46</v>
      </c>
      <c r="H2" s="348"/>
      <c r="I2" s="348"/>
      <c r="J2" s="349" t="s">
        <v>47</v>
      </c>
      <c r="K2" s="345"/>
      <c r="L2" s="58"/>
      <c r="M2" s="51"/>
      <c r="O2" s="10"/>
      <c r="P2" s="42"/>
      <c r="R2" s="194"/>
      <c r="S2" s="12"/>
      <c r="T2" s="248">
        <v>2</v>
      </c>
      <c r="U2" s="12">
        <v>4</v>
      </c>
      <c r="V2" s="249">
        <f>(S2*4)+(T2*2)+U2</f>
        <v>8</v>
      </c>
      <c r="W2" s="193"/>
    </row>
    <row r="3" spans="1:24" ht="25.5" customHeight="1" x14ac:dyDescent="0.2">
      <c r="B3" s="350" t="s">
        <v>57</v>
      </c>
      <c r="C3" s="351"/>
      <c r="D3" s="352"/>
      <c r="E3" s="52" t="s">
        <v>32</v>
      </c>
      <c r="F3" s="53"/>
      <c r="G3" s="355" t="s">
        <v>65</v>
      </c>
      <c r="H3" s="356"/>
      <c r="I3" s="356"/>
      <c r="J3" s="356"/>
      <c r="K3" s="359" t="s">
        <v>32</v>
      </c>
      <c r="L3" s="360"/>
      <c r="M3" s="361" t="s">
        <v>53</v>
      </c>
      <c r="N3" s="362"/>
      <c r="O3" s="365" t="s">
        <v>32</v>
      </c>
      <c r="P3" s="366"/>
      <c r="Q3" s="375" t="s">
        <v>91</v>
      </c>
      <c r="R3" s="203" t="s">
        <v>32</v>
      </c>
      <c r="S3" s="367" t="s">
        <v>92</v>
      </c>
      <c r="T3" s="204" t="s">
        <v>32</v>
      </c>
      <c r="U3" s="367" t="s">
        <v>93</v>
      </c>
      <c r="V3" s="204" t="s">
        <v>32</v>
      </c>
      <c r="W3" s="367" t="s">
        <v>94</v>
      </c>
      <c r="X3" s="204" t="s">
        <v>32</v>
      </c>
    </row>
    <row r="4" spans="1:24" ht="23.25" customHeight="1" x14ac:dyDescent="0.2">
      <c r="B4" s="353"/>
      <c r="C4" s="354"/>
      <c r="D4" s="354"/>
      <c r="E4" s="369">
        <f>SUM(O6:O13)</f>
        <v>708</v>
      </c>
      <c r="F4" s="370"/>
      <c r="G4" s="357"/>
      <c r="H4" s="358"/>
      <c r="I4" s="358"/>
      <c r="J4" s="358"/>
      <c r="K4" s="371">
        <v>188</v>
      </c>
      <c r="L4" s="372"/>
      <c r="M4" s="363"/>
      <c r="N4" s="364"/>
      <c r="O4" s="373">
        <f>MAX(C6:C39)</f>
        <v>20</v>
      </c>
      <c r="P4" s="374"/>
      <c r="Q4" s="376"/>
      <c r="R4" s="205">
        <v>125</v>
      </c>
      <c r="S4" s="368"/>
      <c r="T4" s="206" t="s">
        <v>210</v>
      </c>
      <c r="U4" s="368"/>
      <c r="V4" s="206">
        <v>374</v>
      </c>
      <c r="W4" s="368"/>
      <c r="X4" s="206">
        <v>334</v>
      </c>
    </row>
    <row r="5" spans="1:24" s="14" customFormat="1" ht="25.5" customHeight="1" x14ac:dyDescent="0.2">
      <c r="A5" s="64"/>
      <c r="B5" s="65" t="s">
        <v>0</v>
      </c>
      <c r="C5" s="13" t="s">
        <v>2</v>
      </c>
      <c r="D5" s="13" t="s">
        <v>3</v>
      </c>
      <c r="E5" s="13" t="s">
        <v>4</v>
      </c>
      <c r="F5" s="13" t="s">
        <v>20</v>
      </c>
      <c r="G5" s="13" t="s">
        <v>5</v>
      </c>
      <c r="H5" s="13" t="s">
        <v>6</v>
      </c>
      <c r="I5" s="13" t="s">
        <v>7</v>
      </c>
      <c r="J5" s="13" t="s">
        <v>8</v>
      </c>
      <c r="K5" s="13" t="s">
        <v>19</v>
      </c>
      <c r="L5" s="13" t="s">
        <v>24</v>
      </c>
      <c r="M5" s="54" t="s">
        <v>17</v>
      </c>
      <c r="N5" s="55" t="s">
        <v>9</v>
      </c>
      <c r="O5" s="56" t="s">
        <v>31</v>
      </c>
      <c r="P5" s="57" t="s">
        <v>30</v>
      </c>
      <c r="Q5" s="19" t="s">
        <v>28</v>
      </c>
      <c r="R5" s="81"/>
      <c r="S5" s="21"/>
      <c r="T5" s="81"/>
      <c r="U5" s="21"/>
    </row>
    <row r="6" spans="1:24" ht="15.75" customHeight="1" x14ac:dyDescent="0.3">
      <c r="A6" s="74">
        <v>1</v>
      </c>
      <c r="B6" s="68" t="s">
        <v>127</v>
      </c>
      <c r="C6" s="12">
        <v>20</v>
      </c>
      <c r="D6" s="12">
        <v>9</v>
      </c>
      <c r="E6" s="12">
        <v>8</v>
      </c>
      <c r="F6" s="12">
        <v>8</v>
      </c>
      <c r="G6" s="12">
        <v>9</v>
      </c>
      <c r="H6" s="12">
        <v>13</v>
      </c>
      <c r="I6" s="12">
        <v>9</v>
      </c>
      <c r="J6" s="12">
        <v>10</v>
      </c>
      <c r="K6" s="12">
        <v>10</v>
      </c>
      <c r="L6" s="12">
        <v>10</v>
      </c>
      <c r="M6" s="12">
        <v>3</v>
      </c>
      <c r="N6" s="12"/>
      <c r="O6" s="7">
        <f t="shared" ref="O6:O13" si="0">IF(B6="","",SUM(C6:M6)-(N6))</f>
        <v>109</v>
      </c>
      <c r="P6" s="17" t="s">
        <v>56</v>
      </c>
      <c r="Q6" s="20">
        <f t="shared" ref="Q6:Q13" si="1">SUM(C6:E6)</f>
        <v>37</v>
      </c>
    </row>
    <row r="7" spans="1:24" ht="15.75" customHeight="1" x14ac:dyDescent="0.3">
      <c r="A7" s="74">
        <v>2</v>
      </c>
      <c r="B7" s="68">
        <v>43</v>
      </c>
      <c r="C7" s="12">
        <v>16</v>
      </c>
      <c r="D7" s="12">
        <v>10</v>
      </c>
      <c r="E7" s="12">
        <v>6</v>
      </c>
      <c r="F7" s="12">
        <v>7</v>
      </c>
      <c r="G7" s="12">
        <v>11</v>
      </c>
      <c r="H7" s="12">
        <v>11</v>
      </c>
      <c r="I7" s="12">
        <v>9</v>
      </c>
      <c r="J7" s="12">
        <v>10</v>
      </c>
      <c r="K7" s="12">
        <v>9</v>
      </c>
      <c r="L7" s="12">
        <v>10</v>
      </c>
      <c r="M7" s="12">
        <v>3</v>
      </c>
      <c r="N7" s="12"/>
      <c r="O7" s="7">
        <f t="shared" si="0"/>
        <v>102</v>
      </c>
      <c r="P7" s="17" t="s">
        <v>214</v>
      </c>
      <c r="Q7" s="20">
        <f t="shared" si="1"/>
        <v>32</v>
      </c>
      <c r="S7" s="377" t="s">
        <v>95</v>
      </c>
      <c r="T7" s="378"/>
      <c r="U7" s="224" t="s">
        <v>96</v>
      </c>
      <c r="V7" s="225"/>
    </row>
    <row r="8" spans="1:24" ht="15.75" customHeight="1" x14ac:dyDescent="0.3">
      <c r="A8" s="74">
        <v>3</v>
      </c>
      <c r="B8" s="68">
        <v>14</v>
      </c>
      <c r="C8" s="12">
        <v>18</v>
      </c>
      <c r="D8" s="12">
        <v>10</v>
      </c>
      <c r="E8" s="12">
        <v>7</v>
      </c>
      <c r="F8" s="12">
        <v>7</v>
      </c>
      <c r="G8" s="12"/>
      <c r="H8" s="12">
        <v>13</v>
      </c>
      <c r="I8" s="12">
        <v>9</v>
      </c>
      <c r="J8" s="12">
        <v>10</v>
      </c>
      <c r="K8" s="12">
        <v>9</v>
      </c>
      <c r="L8" s="12">
        <v>9</v>
      </c>
      <c r="M8" s="12"/>
      <c r="N8" s="33"/>
      <c r="O8" s="7">
        <f t="shared" si="0"/>
        <v>92</v>
      </c>
      <c r="P8" s="17" t="s">
        <v>215</v>
      </c>
      <c r="Q8" s="20">
        <f t="shared" si="1"/>
        <v>35</v>
      </c>
      <c r="S8" s="377" t="s">
        <v>97</v>
      </c>
      <c r="T8" s="378"/>
      <c r="U8" s="224" t="s">
        <v>96</v>
      </c>
      <c r="V8" s="229"/>
    </row>
    <row r="9" spans="1:24" ht="15.75" customHeight="1" x14ac:dyDescent="0.3">
      <c r="A9" s="74">
        <v>4</v>
      </c>
      <c r="B9" s="68">
        <v>39</v>
      </c>
      <c r="C9" s="12">
        <v>17</v>
      </c>
      <c r="D9" s="12">
        <v>9</v>
      </c>
      <c r="E9" s="12">
        <v>7</v>
      </c>
      <c r="F9" s="12">
        <v>8</v>
      </c>
      <c r="G9" s="12"/>
      <c r="H9" s="12">
        <v>12</v>
      </c>
      <c r="I9" s="12">
        <v>10</v>
      </c>
      <c r="J9" s="12">
        <v>9</v>
      </c>
      <c r="K9" s="12">
        <v>9</v>
      </c>
      <c r="L9" s="12">
        <v>9</v>
      </c>
      <c r="M9" s="12"/>
      <c r="N9" s="12"/>
      <c r="O9" s="7">
        <f t="shared" si="0"/>
        <v>90</v>
      </c>
      <c r="P9" s="17" t="s">
        <v>215</v>
      </c>
      <c r="Q9" s="20">
        <f t="shared" si="1"/>
        <v>33</v>
      </c>
      <c r="S9" s="377" t="s">
        <v>98</v>
      </c>
      <c r="T9" s="378"/>
      <c r="U9" s="224" t="s">
        <v>96</v>
      </c>
      <c r="V9" s="229"/>
    </row>
    <row r="10" spans="1:24" ht="15.75" customHeight="1" x14ac:dyDescent="0.3">
      <c r="A10" s="74">
        <v>5</v>
      </c>
      <c r="B10" s="68">
        <v>30</v>
      </c>
      <c r="C10" s="12">
        <v>16</v>
      </c>
      <c r="D10" s="12"/>
      <c r="E10" s="12">
        <v>7</v>
      </c>
      <c r="F10" s="12">
        <v>7</v>
      </c>
      <c r="G10" s="12">
        <v>10</v>
      </c>
      <c r="H10" s="12">
        <v>13</v>
      </c>
      <c r="I10" s="12">
        <v>10</v>
      </c>
      <c r="J10" s="12">
        <v>9</v>
      </c>
      <c r="K10" s="12">
        <v>9</v>
      </c>
      <c r="L10" s="12">
        <v>9</v>
      </c>
      <c r="M10" s="12"/>
      <c r="N10" s="12"/>
      <c r="O10" s="7">
        <f t="shared" si="0"/>
        <v>90</v>
      </c>
      <c r="P10" s="17" t="s">
        <v>214</v>
      </c>
      <c r="Q10" s="20">
        <f t="shared" si="1"/>
        <v>23</v>
      </c>
      <c r="S10" s="219"/>
      <c r="T10" s="219"/>
      <c r="U10" s="219"/>
      <c r="V10" s="232"/>
    </row>
    <row r="11" spans="1:24" ht="15.75" customHeight="1" x14ac:dyDescent="0.3">
      <c r="A11" s="74">
        <v>6</v>
      </c>
      <c r="B11" s="69" t="s">
        <v>128</v>
      </c>
      <c r="C11" s="8"/>
      <c r="D11" s="8">
        <v>10</v>
      </c>
      <c r="E11" s="8">
        <v>7</v>
      </c>
      <c r="F11" s="8">
        <v>8</v>
      </c>
      <c r="G11" s="8">
        <v>11</v>
      </c>
      <c r="H11" s="8">
        <v>13</v>
      </c>
      <c r="I11" s="8">
        <v>9</v>
      </c>
      <c r="J11" s="8">
        <v>9</v>
      </c>
      <c r="K11" s="8">
        <v>9</v>
      </c>
      <c r="L11" s="8">
        <v>11</v>
      </c>
      <c r="M11" s="8"/>
      <c r="N11" s="9"/>
      <c r="O11" s="7">
        <f t="shared" si="0"/>
        <v>87</v>
      </c>
      <c r="P11" s="17" t="s">
        <v>56</v>
      </c>
      <c r="Q11" s="20">
        <f t="shared" si="1"/>
        <v>17</v>
      </c>
      <c r="S11" s="377" t="s">
        <v>99</v>
      </c>
      <c r="T11" s="378"/>
      <c r="U11" s="224" t="s">
        <v>96</v>
      </c>
      <c r="V11" s="225"/>
    </row>
    <row r="12" spans="1:24" ht="15.75" customHeight="1" x14ac:dyDescent="0.3">
      <c r="A12" s="74">
        <v>7</v>
      </c>
      <c r="B12" s="69" t="s">
        <v>126</v>
      </c>
      <c r="C12" s="8"/>
      <c r="D12" s="8">
        <v>10</v>
      </c>
      <c r="E12" s="8">
        <v>8</v>
      </c>
      <c r="F12" s="8">
        <v>8</v>
      </c>
      <c r="G12" s="8">
        <v>9</v>
      </c>
      <c r="H12" s="8">
        <v>12</v>
      </c>
      <c r="I12" s="8">
        <v>9</v>
      </c>
      <c r="J12" s="8">
        <v>10</v>
      </c>
      <c r="K12" s="8">
        <v>9</v>
      </c>
      <c r="L12" s="8">
        <v>8</v>
      </c>
      <c r="M12" s="8"/>
      <c r="N12" s="9"/>
      <c r="O12" s="7">
        <f t="shared" si="0"/>
        <v>83</v>
      </c>
      <c r="P12" s="17" t="s">
        <v>56</v>
      </c>
      <c r="Q12" s="20">
        <f t="shared" si="1"/>
        <v>18</v>
      </c>
    </row>
    <row r="13" spans="1:24" ht="15.75" customHeight="1" x14ac:dyDescent="0.3">
      <c r="A13" s="74">
        <v>8</v>
      </c>
      <c r="B13" s="68" t="s">
        <v>116</v>
      </c>
      <c r="C13" s="12"/>
      <c r="D13" s="12"/>
      <c r="E13" s="12"/>
      <c r="F13" s="12">
        <v>7</v>
      </c>
      <c r="G13" s="12"/>
      <c r="H13" s="12">
        <v>12</v>
      </c>
      <c r="I13" s="12">
        <v>9</v>
      </c>
      <c r="J13" s="12">
        <v>9</v>
      </c>
      <c r="K13" s="12">
        <v>9</v>
      </c>
      <c r="L13" s="12">
        <v>9</v>
      </c>
      <c r="M13" s="12"/>
      <c r="N13" s="12"/>
      <c r="O13" s="7">
        <f t="shared" si="0"/>
        <v>55</v>
      </c>
      <c r="P13" s="17" t="s">
        <v>56</v>
      </c>
      <c r="Q13" s="20">
        <f t="shared" si="1"/>
        <v>0</v>
      </c>
    </row>
    <row r="14" spans="1:24" ht="15.75" customHeight="1" x14ac:dyDescent="0.3">
      <c r="A14" s="74">
        <v>9</v>
      </c>
      <c r="B14" s="69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9"/>
      <c r="O14" s="7" t="str">
        <f t="shared" ref="O14:O17" si="2">IF(B14="","",SUM(C14:M14)-(N14))</f>
        <v/>
      </c>
      <c r="P14" s="17"/>
      <c r="Q14" s="20">
        <f t="shared" ref="Q14:Q39" si="3">SUM(C14:E14)</f>
        <v>0</v>
      </c>
    </row>
    <row r="15" spans="1:24" ht="15.75" customHeight="1" x14ac:dyDescent="0.3">
      <c r="A15" s="74">
        <v>10</v>
      </c>
      <c r="B15" s="69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9"/>
      <c r="O15" s="7" t="str">
        <f t="shared" si="2"/>
        <v/>
      </c>
      <c r="P15" s="17"/>
      <c r="Q15" s="20">
        <f t="shared" si="3"/>
        <v>0</v>
      </c>
    </row>
    <row r="16" spans="1:24" ht="15.75" customHeight="1" x14ac:dyDescent="0.3">
      <c r="A16" s="74">
        <v>11</v>
      </c>
      <c r="B16" s="6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9"/>
      <c r="O16" s="7" t="str">
        <f t="shared" si="2"/>
        <v/>
      </c>
      <c r="P16" s="17"/>
      <c r="Q16" s="20">
        <f t="shared" si="3"/>
        <v>0</v>
      </c>
    </row>
    <row r="17" spans="1:19" ht="15.75" customHeight="1" x14ac:dyDescent="0.3">
      <c r="A17" s="74">
        <v>12</v>
      </c>
      <c r="B17" s="68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7" t="str">
        <f t="shared" si="2"/>
        <v/>
      </c>
      <c r="P17" s="17"/>
      <c r="Q17" s="20">
        <f t="shared" si="3"/>
        <v>0</v>
      </c>
    </row>
    <row r="18" spans="1:19" ht="15.75" customHeight="1" x14ac:dyDescent="0.3">
      <c r="A18" s="74"/>
      <c r="B18" s="6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9"/>
      <c r="O18" s="7" t="str">
        <f t="shared" ref="O18:O45" si="4">IF(B18="","",SUM(C18:M18)-(N18))</f>
        <v/>
      </c>
      <c r="P18" s="32"/>
      <c r="Q18" s="20">
        <f t="shared" si="3"/>
        <v>0</v>
      </c>
    </row>
    <row r="19" spans="1:19" ht="15.75" customHeight="1" x14ac:dyDescent="0.3">
      <c r="A19" s="74"/>
      <c r="B19" s="68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7" t="str">
        <f t="shared" si="4"/>
        <v/>
      </c>
      <c r="P19" s="32"/>
      <c r="Q19" s="20">
        <f t="shared" si="3"/>
        <v>0</v>
      </c>
    </row>
    <row r="20" spans="1:19" ht="15.75" customHeight="1" x14ac:dyDescent="0.3">
      <c r="A20" s="74"/>
      <c r="B20" s="6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9"/>
      <c r="O20" s="7" t="str">
        <f t="shared" si="4"/>
        <v/>
      </c>
      <c r="P20" s="32"/>
      <c r="Q20" s="20">
        <f t="shared" si="3"/>
        <v>0</v>
      </c>
    </row>
    <row r="21" spans="1:19" ht="15.75" customHeight="1" x14ac:dyDescent="0.3">
      <c r="A21" s="74"/>
      <c r="B21" s="6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9"/>
      <c r="O21" s="7" t="str">
        <f t="shared" si="4"/>
        <v/>
      </c>
      <c r="P21" s="32"/>
      <c r="Q21" s="20">
        <f t="shared" si="3"/>
        <v>0</v>
      </c>
    </row>
    <row r="22" spans="1:19" ht="15.75" customHeight="1" x14ac:dyDescent="0.3">
      <c r="A22" s="74"/>
      <c r="B22" s="68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7" t="str">
        <f t="shared" si="4"/>
        <v/>
      </c>
      <c r="P22" s="32"/>
      <c r="Q22" s="20">
        <f t="shared" si="3"/>
        <v>0</v>
      </c>
    </row>
    <row r="23" spans="1:19" ht="15.75" customHeight="1" x14ac:dyDescent="0.3">
      <c r="A23" s="74"/>
      <c r="B23" s="68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7" t="str">
        <f t="shared" si="4"/>
        <v/>
      </c>
      <c r="P23" s="17"/>
      <c r="Q23" s="20">
        <f t="shared" si="3"/>
        <v>0</v>
      </c>
    </row>
    <row r="24" spans="1:19" ht="15.75" customHeight="1" x14ac:dyDescent="0.3">
      <c r="A24" s="74"/>
      <c r="B24" s="68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7" t="str">
        <f t="shared" si="4"/>
        <v/>
      </c>
      <c r="P24" s="17"/>
      <c r="Q24" s="20">
        <f t="shared" si="3"/>
        <v>0</v>
      </c>
    </row>
    <row r="25" spans="1:19" ht="15.75" customHeight="1" x14ac:dyDescent="0.3">
      <c r="A25" s="74"/>
      <c r="B25" s="6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9"/>
      <c r="O25" s="7" t="str">
        <f t="shared" si="4"/>
        <v/>
      </c>
      <c r="P25" s="17"/>
      <c r="Q25" s="20">
        <f t="shared" si="3"/>
        <v>0</v>
      </c>
    </row>
    <row r="26" spans="1:19" ht="15.75" customHeight="1" x14ac:dyDescent="0.3">
      <c r="A26" s="74"/>
      <c r="B26" s="6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9"/>
      <c r="O26" s="7" t="str">
        <f t="shared" si="4"/>
        <v/>
      </c>
      <c r="P26" s="32"/>
      <c r="Q26" s="20">
        <f t="shared" si="3"/>
        <v>0</v>
      </c>
    </row>
    <row r="27" spans="1:19" ht="15.75" customHeight="1" x14ac:dyDescent="0.3">
      <c r="A27" s="74"/>
      <c r="B27" s="6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9"/>
      <c r="O27" s="7" t="str">
        <f t="shared" si="4"/>
        <v/>
      </c>
      <c r="P27" s="32"/>
      <c r="Q27" s="20">
        <f t="shared" si="3"/>
        <v>0</v>
      </c>
    </row>
    <row r="28" spans="1:19" ht="15.75" customHeight="1" x14ac:dyDescent="0.3">
      <c r="A28" s="74"/>
      <c r="B28" s="68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7" t="str">
        <f t="shared" si="4"/>
        <v/>
      </c>
      <c r="P28" s="32"/>
      <c r="Q28" s="20">
        <f t="shared" si="3"/>
        <v>0</v>
      </c>
    </row>
    <row r="29" spans="1:19" ht="15.75" customHeight="1" x14ac:dyDescent="0.3">
      <c r="A29" s="74"/>
      <c r="B29" s="68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7" t="str">
        <f t="shared" si="4"/>
        <v/>
      </c>
      <c r="P29" s="32"/>
      <c r="Q29" s="20">
        <f t="shared" si="3"/>
        <v>0</v>
      </c>
    </row>
    <row r="30" spans="1:19" ht="15.75" customHeight="1" x14ac:dyDescent="0.3">
      <c r="A30" s="74"/>
      <c r="B30" s="6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9"/>
      <c r="O30" s="7" t="str">
        <f t="shared" si="4"/>
        <v/>
      </c>
      <c r="P30" s="32"/>
      <c r="Q30" s="20">
        <f t="shared" si="3"/>
        <v>0</v>
      </c>
      <c r="R30" s="21"/>
      <c r="S30" s="21"/>
    </row>
    <row r="31" spans="1:19" ht="15.75" customHeight="1" x14ac:dyDescent="0.3">
      <c r="A31" s="74"/>
      <c r="B31" s="6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9"/>
      <c r="O31" s="7" t="str">
        <f t="shared" si="4"/>
        <v/>
      </c>
      <c r="P31" s="32"/>
      <c r="Q31" s="20">
        <f t="shared" si="3"/>
        <v>0</v>
      </c>
    </row>
    <row r="32" spans="1:19" ht="15.75" customHeight="1" x14ac:dyDescent="0.3">
      <c r="A32" s="74"/>
      <c r="B32" s="68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7" t="str">
        <f t="shared" si="4"/>
        <v/>
      </c>
      <c r="P32" s="32"/>
      <c r="Q32" s="20">
        <f t="shared" si="3"/>
        <v>0</v>
      </c>
    </row>
    <row r="33" spans="1:17" ht="15.75" customHeight="1" x14ac:dyDescent="0.3">
      <c r="A33" s="74"/>
      <c r="B33" s="6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9"/>
      <c r="O33" s="7" t="str">
        <f t="shared" si="4"/>
        <v/>
      </c>
      <c r="P33" s="32"/>
      <c r="Q33" s="20">
        <f t="shared" si="3"/>
        <v>0</v>
      </c>
    </row>
    <row r="34" spans="1:17" ht="15.75" customHeight="1" x14ac:dyDescent="0.3">
      <c r="A34" s="74"/>
      <c r="B34" s="68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7" t="str">
        <f t="shared" si="4"/>
        <v/>
      </c>
      <c r="P34" s="32"/>
      <c r="Q34" s="20">
        <f t="shared" si="3"/>
        <v>0</v>
      </c>
    </row>
    <row r="35" spans="1:17" ht="15.75" customHeight="1" x14ac:dyDescent="0.3">
      <c r="A35" s="74"/>
      <c r="B35" s="68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7" t="str">
        <f t="shared" si="4"/>
        <v/>
      </c>
      <c r="P35" s="32"/>
      <c r="Q35" s="20">
        <f t="shared" si="3"/>
        <v>0</v>
      </c>
    </row>
    <row r="36" spans="1:17" ht="15.75" customHeight="1" x14ac:dyDescent="0.3">
      <c r="A36" s="74"/>
      <c r="B36" s="6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9"/>
      <c r="O36" s="7" t="str">
        <f t="shared" si="4"/>
        <v/>
      </c>
      <c r="P36" s="32"/>
      <c r="Q36" s="20">
        <f t="shared" si="3"/>
        <v>0</v>
      </c>
    </row>
    <row r="37" spans="1:17" ht="15.75" customHeight="1" x14ac:dyDescent="0.3">
      <c r="A37" s="74"/>
      <c r="B37" s="68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7" t="str">
        <f t="shared" si="4"/>
        <v/>
      </c>
      <c r="P37" s="32"/>
      <c r="Q37" s="20">
        <f t="shared" si="3"/>
        <v>0</v>
      </c>
    </row>
    <row r="38" spans="1:17" ht="15.75" customHeight="1" x14ac:dyDescent="0.3">
      <c r="A38" s="74"/>
      <c r="B38" s="68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7" t="str">
        <f t="shared" si="4"/>
        <v/>
      </c>
      <c r="P38" s="32"/>
      <c r="Q38" s="20">
        <f t="shared" si="3"/>
        <v>0</v>
      </c>
    </row>
    <row r="39" spans="1:17" ht="15.75" customHeight="1" x14ac:dyDescent="0.3">
      <c r="A39" s="74"/>
      <c r="B39" s="68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7" t="str">
        <f t="shared" si="4"/>
        <v/>
      </c>
      <c r="P39" s="32"/>
      <c r="Q39" s="20">
        <f t="shared" si="3"/>
        <v>0</v>
      </c>
    </row>
    <row r="40" spans="1:17" ht="15.75" customHeight="1" x14ac:dyDescent="0.3">
      <c r="A40" s="10"/>
      <c r="O40" s="7" t="str">
        <f t="shared" si="4"/>
        <v/>
      </c>
    </row>
    <row r="41" spans="1:17" ht="15.75" customHeight="1" x14ac:dyDescent="0.3">
      <c r="A41" s="10"/>
      <c r="O41" s="7" t="str">
        <f t="shared" si="4"/>
        <v/>
      </c>
    </row>
    <row r="42" spans="1:17" ht="15.75" customHeight="1" x14ac:dyDescent="0.3">
      <c r="A42" s="10"/>
      <c r="O42" s="7" t="str">
        <f t="shared" si="4"/>
        <v/>
      </c>
    </row>
    <row r="43" spans="1:17" ht="15.75" customHeight="1" x14ac:dyDescent="0.3">
      <c r="A43" s="10"/>
      <c r="O43" s="7" t="str">
        <f t="shared" si="4"/>
        <v/>
      </c>
    </row>
    <row r="44" spans="1:17" ht="15.75" customHeight="1" x14ac:dyDescent="0.3">
      <c r="A44" s="10"/>
      <c r="O44" s="7" t="str">
        <f t="shared" si="4"/>
        <v/>
      </c>
    </row>
    <row r="45" spans="1:17" ht="15.75" customHeight="1" x14ac:dyDescent="0.3">
      <c r="A45" s="10"/>
      <c r="O45" s="7" t="str">
        <f t="shared" si="4"/>
        <v/>
      </c>
    </row>
  </sheetData>
  <sortState xmlns:xlrd2="http://schemas.microsoft.com/office/spreadsheetml/2017/richdata2" ref="B6:Q13">
    <sortCondition descending="1" ref="O6:O13"/>
    <sortCondition descending="1" ref="C6:C13"/>
  </sortState>
  <mergeCells count="22">
    <mergeCell ref="S7:T7"/>
    <mergeCell ref="S8:T8"/>
    <mergeCell ref="S9:T9"/>
    <mergeCell ref="S11:T11"/>
    <mergeCell ref="S3:S4"/>
    <mergeCell ref="U3:U4"/>
    <mergeCell ref="W3:W4"/>
    <mergeCell ref="E4:F4"/>
    <mergeCell ref="K4:L4"/>
    <mergeCell ref="O4:P4"/>
    <mergeCell ref="Q3:Q4"/>
    <mergeCell ref="B3:D4"/>
    <mergeCell ref="G3:J4"/>
    <mergeCell ref="K3:L3"/>
    <mergeCell ref="M3:N4"/>
    <mergeCell ref="O3:P3"/>
    <mergeCell ref="B1:C1"/>
    <mergeCell ref="D1:K1"/>
    <mergeCell ref="B2:C2"/>
    <mergeCell ref="D2:F2"/>
    <mergeCell ref="G2:I2"/>
    <mergeCell ref="J2:K2"/>
  </mergeCells>
  <printOptions gridLines="1"/>
  <pageMargins left="0.32" right="0.31" top="0.6" bottom="0.64" header="0.5" footer="0.5"/>
  <pageSetup paperSize="9" orientation="portrait" horizontalDpi="4294967294" verticalDpi="0" r:id="rId1"/>
  <headerFooter alignWithMargins="0"/>
  <rowBreaks count="1" manualBreakCount="1">
    <brk id="33" max="16383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94AAFA-A7BF-4AF6-92BF-D5790DB7552B}">
  <dimension ref="A1:X45"/>
  <sheetViews>
    <sheetView zoomScaleNormal="100" workbookViewId="0">
      <pane ySplit="5" topLeftCell="A6" activePane="bottomLeft" state="frozen"/>
      <selection activeCell="T18" sqref="T18"/>
      <selection pane="bottomLeft" activeCell="AE20" sqref="AE20"/>
    </sheetView>
  </sheetViews>
  <sheetFormatPr defaultColWidth="9.109375" defaultRowHeight="15.75" customHeight="1" x14ac:dyDescent="0.3"/>
  <cols>
    <col min="1" max="1" width="3.33203125" style="1" customWidth="1"/>
    <col min="2" max="2" width="7.109375" style="6" customWidth="1"/>
    <col min="3" max="13" width="4.33203125" style="10" customWidth="1"/>
    <col min="14" max="14" width="4.88671875" style="10" customWidth="1"/>
    <col min="15" max="15" width="5.44140625" style="1" customWidth="1"/>
    <col min="16" max="16" width="6.5546875" style="4" bestFit="1" customWidth="1"/>
    <col min="17" max="17" width="11.109375" style="1" bestFit="1" customWidth="1"/>
    <col min="18" max="18" width="9.109375" style="1"/>
    <col min="19" max="19" width="12.44140625" style="1" customWidth="1"/>
    <col min="20" max="20" width="11.5546875" style="1" customWidth="1"/>
    <col min="21" max="16384" width="9.109375" style="1"/>
  </cols>
  <sheetData>
    <row r="1" spans="1:24" ht="15.75" customHeight="1" x14ac:dyDescent="0.3">
      <c r="B1" s="339" t="s">
        <v>34</v>
      </c>
      <c r="C1" s="340"/>
      <c r="D1" s="341" t="s">
        <v>184</v>
      </c>
      <c r="E1" s="341"/>
      <c r="F1" s="341"/>
      <c r="G1" s="341"/>
      <c r="H1" s="341"/>
      <c r="I1" s="342"/>
      <c r="J1" s="342"/>
      <c r="K1" s="343"/>
      <c r="R1" s="194"/>
      <c r="S1" s="12" t="s">
        <v>33</v>
      </c>
      <c r="T1" s="248" t="s">
        <v>37</v>
      </c>
      <c r="U1" s="12" t="s">
        <v>39</v>
      </c>
      <c r="V1" s="249" t="s">
        <v>190</v>
      </c>
      <c r="W1" s="193"/>
    </row>
    <row r="2" spans="1:24" ht="15.75" customHeight="1" x14ac:dyDescent="0.3">
      <c r="A2" s="1" t="s">
        <v>185</v>
      </c>
      <c r="B2" s="344"/>
      <c r="C2" s="345"/>
      <c r="D2" s="341" t="s">
        <v>186</v>
      </c>
      <c r="E2" s="341"/>
      <c r="F2" s="346"/>
      <c r="G2" s="347" t="s">
        <v>46</v>
      </c>
      <c r="H2" s="348"/>
      <c r="I2" s="348"/>
      <c r="J2" s="349" t="s">
        <v>47</v>
      </c>
      <c r="K2" s="345"/>
      <c r="L2" s="58"/>
      <c r="M2" s="51"/>
      <c r="O2" s="10"/>
      <c r="P2" s="42"/>
      <c r="R2" s="194"/>
      <c r="S2" s="12">
        <v>1</v>
      </c>
      <c r="T2" s="248">
        <v>4</v>
      </c>
      <c r="U2" s="12">
        <v>4</v>
      </c>
      <c r="V2" s="249">
        <f>(S2*4)+(T2*2)+U2</f>
        <v>16</v>
      </c>
      <c r="W2" s="193"/>
    </row>
    <row r="3" spans="1:24" ht="25.5" customHeight="1" x14ac:dyDescent="0.2">
      <c r="B3" s="350" t="s">
        <v>57</v>
      </c>
      <c r="C3" s="351"/>
      <c r="D3" s="352"/>
      <c r="E3" s="52" t="s">
        <v>32</v>
      </c>
      <c r="F3" s="53"/>
      <c r="G3" s="355" t="s">
        <v>65</v>
      </c>
      <c r="H3" s="356"/>
      <c r="I3" s="356"/>
      <c r="J3" s="356"/>
      <c r="K3" s="359" t="s">
        <v>32</v>
      </c>
      <c r="L3" s="360"/>
      <c r="M3" s="361" t="s">
        <v>53</v>
      </c>
      <c r="N3" s="362"/>
      <c r="O3" s="365" t="s">
        <v>32</v>
      </c>
      <c r="P3" s="366"/>
      <c r="Q3" s="375" t="s">
        <v>91</v>
      </c>
      <c r="R3" s="203" t="s">
        <v>32</v>
      </c>
      <c r="S3" s="367" t="s">
        <v>92</v>
      </c>
      <c r="T3" s="204" t="s">
        <v>32</v>
      </c>
      <c r="U3" s="367" t="s">
        <v>93</v>
      </c>
      <c r="V3" s="204" t="s">
        <v>32</v>
      </c>
      <c r="W3" s="367" t="s">
        <v>94</v>
      </c>
      <c r="X3" s="204" t="s">
        <v>32</v>
      </c>
    </row>
    <row r="4" spans="1:24" ht="23.25" customHeight="1" x14ac:dyDescent="0.2">
      <c r="B4" s="353"/>
      <c r="C4" s="354"/>
      <c r="D4" s="354"/>
      <c r="E4" s="369">
        <f>SUM(O6:O13)</f>
        <v>823</v>
      </c>
      <c r="F4" s="370"/>
      <c r="G4" s="357"/>
      <c r="H4" s="358"/>
      <c r="I4" s="358"/>
      <c r="J4" s="358"/>
      <c r="K4" s="371">
        <v>201</v>
      </c>
      <c r="L4" s="372"/>
      <c r="M4" s="363"/>
      <c r="N4" s="364"/>
      <c r="O4" s="373">
        <f>MAX(C6:C39)</f>
        <v>17</v>
      </c>
      <c r="P4" s="374"/>
      <c r="Q4" s="376"/>
      <c r="R4" s="205">
        <v>147</v>
      </c>
      <c r="S4" s="368"/>
      <c r="T4" s="206">
        <v>309</v>
      </c>
      <c r="U4" s="368"/>
      <c r="V4" s="206"/>
      <c r="W4" s="368"/>
      <c r="X4" s="206">
        <v>365</v>
      </c>
    </row>
    <row r="5" spans="1:24" s="14" customFormat="1" ht="25.5" customHeight="1" x14ac:dyDescent="0.2">
      <c r="A5" s="64"/>
      <c r="B5" s="65" t="s">
        <v>0</v>
      </c>
      <c r="C5" s="13" t="s">
        <v>2</v>
      </c>
      <c r="D5" s="13" t="s">
        <v>3</v>
      </c>
      <c r="E5" s="13" t="s">
        <v>4</v>
      </c>
      <c r="F5" s="13" t="s">
        <v>20</v>
      </c>
      <c r="G5" s="13" t="s">
        <v>5</v>
      </c>
      <c r="H5" s="13" t="s">
        <v>6</v>
      </c>
      <c r="I5" s="13" t="s">
        <v>7</v>
      </c>
      <c r="J5" s="13" t="s">
        <v>8</v>
      </c>
      <c r="K5" s="13" t="s">
        <v>19</v>
      </c>
      <c r="L5" s="13" t="s">
        <v>24</v>
      </c>
      <c r="M5" s="54" t="s">
        <v>17</v>
      </c>
      <c r="N5" s="55" t="s">
        <v>9</v>
      </c>
      <c r="O5" s="56" t="s">
        <v>31</v>
      </c>
      <c r="P5" s="57" t="s">
        <v>30</v>
      </c>
      <c r="Q5" s="19" t="s">
        <v>28</v>
      </c>
      <c r="R5" s="81"/>
      <c r="S5" s="21"/>
      <c r="T5" s="81"/>
      <c r="U5" s="21"/>
    </row>
    <row r="6" spans="1:24" ht="15.75" customHeight="1" x14ac:dyDescent="0.3">
      <c r="A6" s="74">
        <v>1</v>
      </c>
      <c r="B6" s="68">
        <v>8</v>
      </c>
      <c r="C6" s="8">
        <v>17</v>
      </c>
      <c r="D6" s="8">
        <v>10</v>
      </c>
      <c r="E6" s="8">
        <v>8</v>
      </c>
      <c r="F6" s="8">
        <v>6</v>
      </c>
      <c r="G6" s="8">
        <v>12</v>
      </c>
      <c r="H6" s="8">
        <v>12</v>
      </c>
      <c r="I6" s="8">
        <v>9</v>
      </c>
      <c r="J6" s="8">
        <v>9</v>
      </c>
      <c r="K6" s="8">
        <v>9</v>
      </c>
      <c r="L6" s="8">
        <v>12</v>
      </c>
      <c r="M6" s="8">
        <v>3</v>
      </c>
      <c r="N6" s="9"/>
      <c r="O6" s="7">
        <f t="shared" ref="O6:O21" si="0">IF(B6="","",SUM(C6:M6)-(N6))</f>
        <v>107</v>
      </c>
      <c r="P6" s="17" t="s">
        <v>216</v>
      </c>
      <c r="Q6" s="20">
        <f t="shared" ref="Q6:Q39" si="1">SUM(C6:E6)</f>
        <v>35</v>
      </c>
    </row>
    <row r="7" spans="1:24" ht="15.75" customHeight="1" x14ac:dyDescent="0.3">
      <c r="A7" s="74">
        <v>2</v>
      </c>
      <c r="B7" s="69">
        <v>51</v>
      </c>
      <c r="C7" s="8">
        <v>15</v>
      </c>
      <c r="D7" s="8">
        <v>12</v>
      </c>
      <c r="E7" s="8">
        <v>7</v>
      </c>
      <c r="F7" s="8">
        <v>7</v>
      </c>
      <c r="G7" s="8">
        <v>11</v>
      </c>
      <c r="H7" s="8">
        <v>12</v>
      </c>
      <c r="I7" s="8">
        <v>9</v>
      </c>
      <c r="J7" s="8">
        <v>10</v>
      </c>
      <c r="K7" s="8">
        <v>9</v>
      </c>
      <c r="L7" s="8">
        <v>9</v>
      </c>
      <c r="M7" s="8">
        <v>3</v>
      </c>
      <c r="N7" s="9"/>
      <c r="O7" s="7">
        <f t="shared" si="0"/>
        <v>104</v>
      </c>
      <c r="P7" s="17" t="s">
        <v>214</v>
      </c>
      <c r="Q7" s="20">
        <f t="shared" si="1"/>
        <v>34</v>
      </c>
      <c r="S7" s="377" t="s">
        <v>95</v>
      </c>
      <c r="T7" s="378"/>
      <c r="U7" s="224" t="s">
        <v>96</v>
      </c>
      <c r="V7" s="225"/>
    </row>
    <row r="8" spans="1:24" ht="15.75" customHeight="1" x14ac:dyDescent="0.3">
      <c r="A8" s="74">
        <v>3</v>
      </c>
      <c r="B8" s="68">
        <v>21</v>
      </c>
      <c r="C8" s="8">
        <v>14</v>
      </c>
      <c r="D8" s="8">
        <v>10</v>
      </c>
      <c r="E8" s="8">
        <v>8</v>
      </c>
      <c r="F8" s="8">
        <v>7</v>
      </c>
      <c r="G8" s="8">
        <v>12</v>
      </c>
      <c r="H8" s="8">
        <v>12</v>
      </c>
      <c r="I8" s="8">
        <v>9</v>
      </c>
      <c r="J8" s="8">
        <v>9</v>
      </c>
      <c r="K8" s="8">
        <v>9</v>
      </c>
      <c r="L8" s="8">
        <v>10</v>
      </c>
      <c r="M8" s="8">
        <v>3</v>
      </c>
      <c r="N8" s="9"/>
      <c r="O8" s="7">
        <f t="shared" si="0"/>
        <v>103</v>
      </c>
      <c r="P8" s="17" t="s">
        <v>215</v>
      </c>
      <c r="Q8" s="20">
        <f t="shared" si="1"/>
        <v>32</v>
      </c>
      <c r="S8" s="377" t="s">
        <v>97</v>
      </c>
      <c r="T8" s="378"/>
      <c r="U8" s="224" t="s">
        <v>96</v>
      </c>
      <c r="V8" s="229"/>
    </row>
    <row r="9" spans="1:24" ht="15.75" customHeight="1" x14ac:dyDescent="0.3">
      <c r="A9" s="74">
        <v>4</v>
      </c>
      <c r="B9" s="68">
        <v>132</v>
      </c>
      <c r="C9" s="12">
        <v>13</v>
      </c>
      <c r="D9" s="12">
        <v>11</v>
      </c>
      <c r="E9" s="12">
        <v>7</v>
      </c>
      <c r="F9" s="12">
        <v>7</v>
      </c>
      <c r="G9" s="12">
        <v>12</v>
      </c>
      <c r="H9" s="12">
        <v>12</v>
      </c>
      <c r="I9" s="12">
        <v>9</v>
      </c>
      <c r="J9" s="12">
        <v>10</v>
      </c>
      <c r="K9" s="12">
        <v>9</v>
      </c>
      <c r="L9" s="12">
        <v>10</v>
      </c>
      <c r="M9" s="12">
        <v>3</v>
      </c>
      <c r="N9" s="12"/>
      <c r="O9" s="7">
        <f t="shared" si="0"/>
        <v>103</v>
      </c>
      <c r="P9" s="17" t="s">
        <v>215</v>
      </c>
      <c r="Q9" s="20">
        <f t="shared" si="1"/>
        <v>31</v>
      </c>
      <c r="S9" s="377" t="s">
        <v>98</v>
      </c>
      <c r="T9" s="378"/>
      <c r="U9" s="224" t="s">
        <v>96</v>
      </c>
      <c r="V9" s="229"/>
    </row>
    <row r="10" spans="1:24" ht="15.75" customHeight="1" x14ac:dyDescent="0.3">
      <c r="A10" s="74">
        <v>5</v>
      </c>
      <c r="B10" s="68" t="s">
        <v>149</v>
      </c>
      <c r="C10" s="12">
        <v>16</v>
      </c>
      <c r="D10" s="12">
        <v>12</v>
      </c>
      <c r="E10" s="12">
        <v>7</v>
      </c>
      <c r="F10" s="12">
        <v>7</v>
      </c>
      <c r="G10" s="12">
        <v>9</v>
      </c>
      <c r="H10" s="12">
        <v>11</v>
      </c>
      <c r="I10" s="12">
        <v>9</v>
      </c>
      <c r="J10" s="12">
        <v>8</v>
      </c>
      <c r="K10" s="12">
        <v>9</v>
      </c>
      <c r="L10" s="12">
        <v>11</v>
      </c>
      <c r="M10" s="12">
        <v>3</v>
      </c>
      <c r="N10" s="12"/>
      <c r="O10" s="7">
        <f t="shared" si="0"/>
        <v>102</v>
      </c>
      <c r="P10" s="17" t="s">
        <v>56</v>
      </c>
      <c r="Q10" s="20">
        <f t="shared" si="1"/>
        <v>35</v>
      </c>
      <c r="S10" s="219"/>
      <c r="T10" s="219"/>
      <c r="U10" s="219"/>
      <c r="V10" s="232"/>
    </row>
    <row r="11" spans="1:24" ht="15.75" customHeight="1" x14ac:dyDescent="0.3">
      <c r="A11" s="74">
        <v>6</v>
      </c>
      <c r="B11" s="68">
        <v>44</v>
      </c>
      <c r="C11" s="12">
        <v>15</v>
      </c>
      <c r="D11" s="12">
        <v>10</v>
      </c>
      <c r="E11" s="12">
        <v>8</v>
      </c>
      <c r="F11" s="12">
        <v>6</v>
      </c>
      <c r="G11" s="12">
        <v>10</v>
      </c>
      <c r="H11" s="12">
        <v>12</v>
      </c>
      <c r="I11" s="12">
        <v>9</v>
      </c>
      <c r="J11" s="12">
        <v>10</v>
      </c>
      <c r="K11" s="12">
        <v>9</v>
      </c>
      <c r="L11" s="12">
        <v>10</v>
      </c>
      <c r="M11" s="12">
        <v>3</v>
      </c>
      <c r="N11" s="12"/>
      <c r="O11" s="7">
        <f t="shared" si="0"/>
        <v>102</v>
      </c>
      <c r="P11" s="17" t="s">
        <v>216</v>
      </c>
      <c r="Q11" s="20">
        <f t="shared" si="1"/>
        <v>33</v>
      </c>
      <c r="S11" s="377" t="s">
        <v>99</v>
      </c>
      <c r="T11" s="378"/>
      <c r="U11" s="224" t="s">
        <v>96</v>
      </c>
      <c r="V11" s="225"/>
    </row>
    <row r="12" spans="1:24" ht="15.75" customHeight="1" x14ac:dyDescent="0.3">
      <c r="A12" s="74">
        <v>7</v>
      </c>
      <c r="B12" s="68">
        <v>60</v>
      </c>
      <c r="C12" s="12">
        <v>14</v>
      </c>
      <c r="D12" s="12">
        <v>9</v>
      </c>
      <c r="E12" s="12">
        <v>7</v>
      </c>
      <c r="F12" s="12">
        <v>8</v>
      </c>
      <c r="G12" s="12">
        <v>10</v>
      </c>
      <c r="H12" s="12">
        <v>11</v>
      </c>
      <c r="I12" s="12">
        <v>9</v>
      </c>
      <c r="J12" s="12">
        <v>10</v>
      </c>
      <c r="K12" s="12">
        <v>9</v>
      </c>
      <c r="L12" s="12">
        <v>12</v>
      </c>
      <c r="M12" s="12">
        <v>3</v>
      </c>
      <c r="N12" s="12"/>
      <c r="O12" s="7">
        <f t="shared" si="0"/>
        <v>102</v>
      </c>
      <c r="P12" s="17" t="s">
        <v>214</v>
      </c>
      <c r="Q12" s="20">
        <f t="shared" si="1"/>
        <v>30</v>
      </c>
    </row>
    <row r="13" spans="1:24" ht="15.75" customHeight="1" x14ac:dyDescent="0.3">
      <c r="A13" s="74">
        <v>8</v>
      </c>
      <c r="B13" s="69" t="s">
        <v>157</v>
      </c>
      <c r="C13" s="8">
        <v>14</v>
      </c>
      <c r="D13" s="8">
        <v>11</v>
      </c>
      <c r="E13" s="8">
        <v>7</v>
      </c>
      <c r="F13" s="8">
        <v>7</v>
      </c>
      <c r="G13" s="8">
        <v>10</v>
      </c>
      <c r="H13" s="8">
        <v>11</v>
      </c>
      <c r="I13" s="8">
        <v>9</v>
      </c>
      <c r="J13" s="8">
        <v>9</v>
      </c>
      <c r="K13" s="8">
        <v>9</v>
      </c>
      <c r="L13" s="8">
        <v>10</v>
      </c>
      <c r="M13" s="8">
        <v>3</v>
      </c>
      <c r="N13" s="9"/>
      <c r="O13" s="7">
        <f t="shared" si="0"/>
        <v>100</v>
      </c>
      <c r="P13" s="17" t="s">
        <v>56</v>
      </c>
      <c r="Q13" s="20">
        <f t="shared" si="1"/>
        <v>32</v>
      </c>
    </row>
    <row r="14" spans="1:24" ht="15.75" customHeight="1" x14ac:dyDescent="0.3">
      <c r="A14" s="74">
        <v>9</v>
      </c>
      <c r="B14" s="68">
        <v>77</v>
      </c>
      <c r="C14" s="8">
        <v>14</v>
      </c>
      <c r="D14" s="8"/>
      <c r="E14" s="8">
        <v>7</v>
      </c>
      <c r="F14" s="8">
        <v>7</v>
      </c>
      <c r="G14" s="8">
        <v>9</v>
      </c>
      <c r="H14" s="8">
        <v>11</v>
      </c>
      <c r="I14" s="8">
        <v>8</v>
      </c>
      <c r="J14" s="8">
        <v>10</v>
      </c>
      <c r="K14" s="8">
        <v>9</v>
      </c>
      <c r="L14" s="8">
        <v>11</v>
      </c>
      <c r="M14" s="8"/>
      <c r="N14" s="9"/>
      <c r="O14" s="7">
        <f t="shared" si="0"/>
        <v>86</v>
      </c>
      <c r="P14" s="17" t="s">
        <v>217</v>
      </c>
      <c r="Q14" s="20">
        <f t="shared" si="1"/>
        <v>21</v>
      </c>
    </row>
    <row r="15" spans="1:24" ht="15.75" customHeight="1" x14ac:dyDescent="0.3">
      <c r="A15" s="74">
        <v>10</v>
      </c>
      <c r="B15" s="68" t="s">
        <v>203</v>
      </c>
      <c r="C15" s="12">
        <v>14</v>
      </c>
      <c r="D15" s="12">
        <v>12</v>
      </c>
      <c r="E15" s="12">
        <v>6</v>
      </c>
      <c r="F15" s="12">
        <v>6</v>
      </c>
      <c r="G15" s="12"/>
      <c r="H15" s="12">
        <v>11</v>
      </c>
      <c r="I15" s="12">
        <v>9</v>
      </c>
      <c r="J15" s="12">
        <v>9</v>
      </c>
      <c r="K15" s="12">
        <v>9</v>
      </c>
      <c r="L15" s="12">
        <v>8</v>
      </c>
      <c r="M15" s="12"/>
      <c r="N15" s="12"/>
      <c r="O15" s="7">
        <f t="shared" si="0"/>
        <v>84</v>
      </c>
      <c r="P15" s="17" t="s">
        <v>56</v>
      </c>
      <c r="Q15" s="20">
        <f t="shared" si="1"/>
        <v>32</v>
      </c>
    </row>
    <row r="16" spans="1:24" ht="15.75" customHeight="1" x14ac:dyDescent="0.3">
      <c r="A16" s="74">
        <v>11</v>
      </c>
      <c r="B16" s="68">
        <v>96</v>
      </c>
      <c r="C16" s="12">
        <v>12</v>
      </c>
      <c r="D16" s="12">
        <v>9</v>
      </c>
      <c r="E16" s="12"/>
      <c r="F16" s="12">
        <v>6</v>
      </c>
      <c r="G16" s="12">
        <v>9</v>
      </c>
      <c r="H16" s="12">
        <v>15</v>
      </c>
      <c r="I16" s="12">
        <v>6</v>
      </c>
      <c r="J16" s="12">
        <v>9</v>
      </c>
      <c r="K16" s="12">
        <v>9</v>
      </c>
      <c r="L16" s="12">
        <v>9</v>
      </c>
      <c r="M16" s="12"/>
      <c r="N16" s="33"/>
      <c r="O16" s="7">
        <f t="shared" si="0"/>
        <v>84</v>
      </c>
      <c r="P16" s="17" t="s">
        <v>194</v>
      </c>
      <c r="Q16" s="20">
        <f t="shared" si="1"/>
        <v>21</v>
      </c>
    </row>
    <row r="17" spans="1:19" ht="15.75" customHeight="1" x14ac:dyDescent="0.3">
      <c r="A17" s="74">
        <v>12</v>
      </c>
      <c r="B17" s="68">
        <v>75</v>
      </c>
      <c r="C17" s="8">
        <v>15</v>
      </c>
      <c r="D17" s="8"/>
      <c r="E17" s="8">
        <v>7</v>
      </c>
      <c r="F17" s="8">
        <v>6</v>
      </c>
      <c r="G17" s="8"/>
      <c r="H17" s="8">
        <v>12</v>
      </c>
      <c r="I17" s="8">
        <v>9</v>
      </c>
      <c r="J17" s="8">
        <v>9</v>
      </c>
      <c r="K17" s="8">
        <v>9</v>
      </c>
      <c r="L17" s="8">
        <v>12</v>
      </c>
      <c r="M17" s="8"/>
      <c r="N17" s="9"/>
      <c r="O17" s="7">
        <f t="shared" si="0"/>
        <v>79</v>
      </c>
      <c r="P17" s="17" t="s">
        <v>217</v>
      </c>
      <c r="Q17" s="20">
        <f t="shared" si="1"/>
        <v>22</v>
      </c>
    </row>
    <row r="18" spans="1:19" ht="15.75" customHeight="1" x14ac:dyDescent="0.3">
      <c r="A18" s="74">
        <v>13</v>
      </c>
      <c r="B18" s="68" t="s">
        <v>173</v>
      </c>
      <c r="C18" s="12"/>
      <c r="D18" s="12">
        <v>10</v>
      </c>
      <c r="E18" s="12">
        <v>6</v>
      </c>
      <c r="F18" s="12">
        <v>6</v>
      </c>
      <c r="G18" s="12">
        <v>10</v>
      </c>
      <c r="H18" s="12">
        <v>12</v>
      </c>
      <c r="I18" s="12">
        <v>9</v>
      </c>
      <c r="J18" s="12">
        <v>9</v>
      </c>
      <c r="K18" s="12">
        <v>9</v>
      </c>
      <c r="L18" s="12">
        <v>8</v>
      </c>
      <c r="M18" s="12"/>
      <c r="N18" s="12"/>
      <c r="O18" s="7">
        <f t="shared" si="0"/>
        <v>79</v>
      </c>
      <c r="P18" s="17" t="s">
        <v>56</v>
      </c>
      <c r="Q18" s="20">
        <f t="shared" si="1"/>
        <v>16</v>
      </c>
    </row>
    <row r="19" spans="1:19" ht="15.75" customHeight="1" x14ac:dyDescent="0.3">
      <c r="A19" s="74">
        <v>14</v>
      </c>
      <c r="B19" s="68">
        <v>27</v>
      </c>
      <c r="C19" s="12">
        <v>12</v>
      </c>
      <c r="D19" s="12">
        <v>9</v>
      </c>
      <c r="E19" s="12"/>
      <c r="F19" s="12">
        <v>9</v>
      </c>
      <c r="G19" s="12">
        <v>9</v>
      </c>
      <c r="H19" s="12">
        <v>12</v>
      </c>
      <c r="I19" s="12">
        <v>6</v>
      </c>
      <c r="J19" s="12">
        <v>9</v>
      </c>
      <c r="K19" s="12">
        <v>6</v>
      </c>
      <c r="L19" s="12">
        <v>6</v>
      </c>
      <c r="M19" s="12"/>
      <c r="N19" s="12"/>
      <c r="O19" s="7">
        <f t="shared" si="0"/>
        <v>78</v>
      </c>
      <c r="P19" s="17" t="s">
        <v>194</v>
      </c>
      <c r="Q19" s="20">
        <f t="shared" si="1"/>
        <v>21</v>
      </c>
    </row>
    <row r="20" spans="1:19" ht="15.75" customHeight="1" x14ac:dyDescent="0.3">
      <c r="A20" s="74">
        <v>15</v>
      </c>
      <c r="B20" s="69">
        <v>97</v>
      </c>
      <c r="C20" s="8"/>
      <c r="D20" s="8">
        <v>9</v>
      </c>
      <c r="E20" s="8"/>
      <c r="F20" s="8">
        <v>6</v>
      </c>
      <c r="G20" s="8">
        <v>12</v>
      </c>
      <c r="H20" s="8">
        <v>15</v>
      </c>
      <c r="I20" s="8">
        <v>9</v>
      </c>
      <c r="J20" s="8">
        <v>9</v>
      </c>
      <c r="K20" s="8">
        <v>9</v>
      </c>
      <c r="L20" s="8">
        <v>6</v>
      </c>
      <c r="M20" s="8"/>
      <c r="N20" s="9"/>
      <c r="O20" s="7">
        <f t="shared" si="0"/>
        <v>75</v>
      </c>
      <c r="P20" s="17" t="s">
        <v>194</v>
      </c>
      <c r="Q20" s="20">
        <f t="shared" si="1"/>
        <v>9</v>
      </c>
    </row>
    <row r="21" spans="1:19" ht="15.75" customHeight="1" x14ac:dyDescent="0.3">
      <c r="A21" s="74">
        <v>16</v>
      </c>
      <c r="B21" s="69">
        <v>121</v>
      </c>
      <c r="C21" s="8"/>
      <c r="D21" s="8">
        <v>9</v>
      </c>
      <c r="E21" s="8"/>
      <c r="F21" s="8">
        <v>9</v>
      </c>
      <c r="G21" s="8">
        <v>12</v>
      </c>
      <c r="H21" s="8">
        <v>12</v>
      </c>
      <c r="I21" s="8">
        <v>6</v>
      </c>
      <c r="J21" s="8">
        <v>9</v>
      </c>
      <c r="K21" s="8">
        <v>9</v>
      </c>
      <c r="L21" s="8">
        <v>6</v>
      </c>
      <c r="M21" s="8"/>
      <c r="N21" s="9"/>
      <c r="O21" s="7">
        <f t="shared" si="0"/>
        <v>72</v>
      </c>
      <c r="P21" s="17" t="s">
        <v>194</v>
      </c>
      <c r="Q21" s="20">
        <f t="shared" si="1"/>
        <v>9</v>
      </c>
    </row>
    <row r="22" spans="1:19" ht="15.75" customHeight="1" x14ac:dyDescent="0.3">
      <c r="A22" s="74"/>
      <c r="B22" s="68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7" t="str">
        <f t="shared" ref="O22:O45" si="2">IF(B22="","",SUM(C22:M22)-(N22))</f>
        <v/>
      </c>
      <c r="P22" s="32"/>
      <c r="Q22" s="20">
        <f t="shared" si="1"/>
        <v>0</v>
      </c>
    </row>
    <row r="23" spans="1:19" ht="15.75" customHeight="1" x14ac:dyDescent="0.3">
      <c r="A23" s="74"/>
      <c r="B23" s="68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7" t="str">
        <f t="shared" si="2"/>
        <v/>
      </c>
      <c r="P23" s="17"/>
      <c r="Q23" s="20">
        <f t="shared" si="1"/>
        <v>0</v>
      </c>
    </row>
    <row r="24" spans="1:19" ht="15.75" customHeight="1" x14ac:dyDescent="0.3">
      <c r="A24" s="74"/>
      <c r="B24" s="68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7" t="str">
        <f t="shared" si="2"/>
        <v/>
      </c>
      <c r="P24" s="17"/>
      <c r="Q24" s="20">
        <f t="shared" si="1"/>
        <v>0</v>
      </c>
    </row>
    <row r="25" spans="1:19" ht="15.75" customHeight="1" x14ac:dyDescent="0.3">
      <c r="A25" s="74"/>
      <c r="B25" s="6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9"/>
      <c r="O25" s="7" t="str">
        <f t="shared" si="2"/>
        <v/>
      </c>
      <c r="P25" s="17"/>
      <c r="Q25" s="20">
        <f t="shared" si="1"/>
        <v>0</v>
      </c>
    </row>
    <row r="26" spans="1:19" ht="15.75" customHeight="1" x14ac:dyDescent="0.3">
      <c r="A26" s="74"/>
      <c r="B26" s="6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9"/>
      <c r="O26" s="7" t="str">
        <f t="shared" si="2"/>
        <v/>
      </c>
      <c r="P26" s="32"/>
      <c r="Q26" s="20">
        <f t="shared" si="1"/>
        <v>0</v>
      </c>
    </row>
    <row r="27" spans="1:19" ht="15.75" customHeight="1" x14ac:dyDescent="0.3">
      <c r="A27" s="74"/>
      <c r="B27" s="6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9"/>
      <c r="O27" s="7" t="str">
        <f t="shared" si="2"/>
        <v/>
      </c>
      <c r="P27" s="32"/>
      <c r="Q27" s="20">
        <f t="shared" si="1"/>
        <v>0</v>
      </c>
    </row>
    <row r="28" spans="1:19" ht="15.75" customHeight="1" x14ac:dyDescent="0.3">
      <c r="A28" s="74"/>
      <c r="B28" s="68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7" t="str">
        <f t="shared" si="2"/>
        <v/>
      </c>
      <c r="P28" s="32"/>
      <c r="Q28" s="20">
        <f t="shared" si="1"/>
        <v>0</v>
      </c>
    </row>
    <row r="29" spans="1:19" ht="15.75" customHeight="1" x14ac:dyDescent="0.3">
      <c r="A29" s="74"/>
      <c r="B29" s="68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7" t="str">
        <f t="shared" si="2"/>
        <v/>
      </c>
      <c r="P29" s="32"/>
      <c r="Q29" s="20">
        <f t="shared" si="1"/>
        <v>0</v>
      </c>
    </row>
    <row r="30" spans="1:19" ht="15.75" customHeight="1" x14ac:dyDescent="0.3">
      <c r="A30" s="74"/>
      <c r="B30" s="6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9"/>
      <c r="O30" s="7" t="str">
        <f t="shared" si="2"/>
        <v/>
      </c>
      <c r="P30" s="32"/>
      <c r="Q30" s="20">
        <f t="shared" si="1"/>
        <v>0</v>
      </c>
      <c r="R30" s="21"/>
      <c r="S30" s="21"/>
    </row>
    <row r="31" spans="1:19" ht="15.75" customHeight="1" x14ac:dyDescent="0.3">
      <c r="A31" s="74"/>
      <c r="B31" s="6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9"/>
      <c r="O31" s="7" t="str">
        <f t="shared" si="2"/>
        <v/>
      </c>
      <c r="P31" s="32"/>
      <c r="Q31" s="20">
        <f t="shared" si="1"/>
        <v>0</v>
      </c>
    </row>
    <row r="32" spans="1:19" ht="15.75" customHeight="1" x14ac:dyDescent="0.3">
      <c r="A32" s="74"/>
      <c r="B32" s="68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7" t="str">
        <f t="shared" si="2"/>
        <v/>
      </c>
      <c r="P32" s="32"/>
      <c r="Q32" s="20">
        <f t="shared" si="1"/>
        <v>0</v>
      </c>
    </row>
    <row r="33" spans="1:17" ht="15.75" customHeight="1" x14ac:dyDescent="0.3">
      <c r="A33" s="74"/>
      <c r="B33" s="6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9"/>
      <c r="O33" s="7" t="str">
        <f t="shared" si="2"/>
        <v/>
      </c>
      <c r="P33" s="32"/>
      <c r="Q33" s="20">
        <f t="shared" si="1"/>
        <v>0</v>
      </c>
    </row>
    <row r="34" spans="1:17" ht="15.75" customHeight="1" x14ac:dyDescent="0.3">
      <c r="A34" s="74"/>
      <c r="B34" s="68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7" t="str">
        <f t="shared" si="2"/>
        <v/>
      </c>
      <c r="P34" s="32"/>
      <c r="Q34" s="20">
        <f t="shared" si="1"/>
        <v>0</v>
      </c>
    </row>
    <row r="35" spans="1:17" ht="15.75" customHeight="1" x14ac:dyDescent="0.3">
      <c r="A35" s="74"/>
      <c r="B35" s="68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7" t="str">
        <f t="shared" si="2"/>
        <v/>
      </c>
      <c r="P35" s="32"/>
      <c r="Q35" s="20">
        <f t="shared" si="1"/>
        <v>0</v>
      </c>
    </row>
    <row r="36" spans="1:17" ht="15.75" customHeight="1" x14ac:dyDescent="0.3">
      <c r="A36" s="74"/>
      <c r="B36" s="6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9"/>
      <c r="O36" s="7" t="str">
        <f t="shared" si="2"/>
        <v/>
      </c>
      <c r="P36" s="32"/>
      <c r="Q36" s="20">
        <f t="shared" si="1"/>
        <v>0</v>
      </c>
    </row>
    <row r="37" spans="1:17" ht="15.75" customHeight="1" x14ac:dyDescent="0.3">
      <c r="A37" s="74"/>
      <c r="B37" s="68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7" t="str">
        <f t="shared" si="2"/>
        <v/>
      </c>
      <c r="P37" s="32"/>
      <c r="Q37" s="20">
        <f t="shared" si="1"/>
        <v>0</v>
      </c>
    </row>
    <row r="38" spans="1:17" ht="15.75" customHeight="1" x14ac:dyDescent="0.3">
      <c r="A38" s="74"/>
      <c r="B38" s="68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7" t="str">
        <f t="shared" si="2"/>
        <v/>
      </c>
      <c r="P38" s="32"/>
      <c r="Q38" s="20">
        <f t="shared" si="1"/>
        <v>0</v>
      </c>
    </row>
    <row r="39" spans="1:17" ht="15.75" customHeight="1" x14ac:dyDescent="0.3">
      <c r="A39" s="74"/>
      <c r="B39" s="68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7" t="str">
        <f t="shared" si="2"/>
        <v/>
      </c>
      <c r="P39" s="32"/>
      <c r="Q39" s="20">
        <f t="shared" si="1"/>
        <v>0</v>
      </c>
    </row>
    <row r="40" spans="1:17" ht="15.75" customHeight="1" x14ac:dyDescent="0.3">
      <c r="A40" s="10"/>
      <c r="O40" s="7" t="str">
        <f t="shared" si="2"/>
        <v/>
      </c>
    </row>
    <row r="41" spans="1:17" ht="15.75" customHeight="1" x14ac:dyDescent="0.3">
      <c r="A41" s="10"/>
      <c r="O41" s="7" t="str">
        <f t="shared" si="2"/>
        <v/>
      </c>
    </row>
    <row r="42" spans="1:17" ht="15.75" customHeight="1" x14ac:dyDescent="0.3">
      <c r="A42" s="10"/>
      <c r="O42" s="7" t="str">
        <f t="shared" si="2"/>
        <v/>
      </c>
    </row>
    <row r="43" spans="1:17" ht="15.75" customHeight="1" x14ac:dyDescent="0.3">
      <c r="A43" s="10"/>
      <c r="O43" s="7" t="str">
        <f t="shared" si="2"/>
        <v/>
      </c>
    </row>
    <row r="44" spans="1:17" ht="15.75" customHeight="1" x14ac:dyDescent="0.3">
      <c r="A44" s="10"/>
      <c r="O44" s="7" t="str">
        <f t="shared" si="2"/>
        <v/>
      </c>
    </row>
    <row r="45" spans="1:17" ht="15.75" customHeight="1" x14ac:dyDescent="0.3">
      <c r="A45" s="10"/>
      <c r="O45" s="7" t="str">
        <f t="shared" si="2"/>
        <v/>
      </c>
    </row>
  </sheetData>
  <sortState xmlns:xlrd2="http://schemas.microsoft.com/office/spreadsheetml/2017/richdata2" ref="B6:P21">
    <sortCondition descending="1" ref="O6:O21"/>
    <sortCondition descending="1" ref="C6:C21"/>
  </sortState>
  <mergeCells count="22">
    <mergeCell ref="S7:T7"/>
    <mergeCell ref="S8:T8"/>
    <mergeCell ref="S9:T9"/>
    <mergeCell ref="S11:T11"/>
    <mergeCell ref="S3:S4"/>
    <mergeCell ref="U3:U4"/>
    <mergeCell ref="W3:W4"/>
    <mergeCell ref="E4:F4"/>
    <mergeCell ref="K4:L4"/>
    <mergeCell ref="O4:P4"/>
    <mergeCell ref="Q3:Q4"/>
    <mergeCell ref="B3:D4"/>
    <mergeCell ref="G3:J4"/>
    <mergeCell ref="K3:L3"/>
    <mergeCell ref="M3:N4"/>
    <mergeCell ref="O3:P3"/>
    <mergeCell ref="B1:C1"/>
    <mergeCell ref="D1:K1"/>
    <mergeCell ref="B2:C2"/>
    <mergeCell ref="D2:F2"/>
    <mergeCell ref="G2:I2"/>
    <mergeCell ref="J2:K2"/>
  </mergeCells>
  <phoneticPr fontId="61" type="noConversion"/>
  <printOptions gridLines="1"/>
  <pageMargins left="0.32" right="0.31" top="0.6" bottom="0.64" header="0.5" footer="0.5"/>
  <pageSetup paperSize="9" orientation="portrait" horizontalDpi="4294967294" r:id="rId1"/>
  <headerFooter alignWithMargins="0"/>
  <rowBreaks count="1" manualBreakCount="1">
    <brk id="33" max="16383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7AF38C-4104-4664-A9B8-82D0CA8F6427}">
  <dimension ref="A1:X45"/>
  <sheetViews>
    <sheetView zoomScaleNormal="100" workbookViewId="0">
      <pane ySplit="5" topLeftCell="A6" activePane="bottomLeft" state="frozen"/>
      <selection activeCell="T18" sqref="T18"/>
      <selection pane="bottomLeft" activeCell="R5" sqref="R5"/>
    </sheetView>
  </sheetViews>
  <sheetFormatPr defaultColWidth="9.109375" defaultRowHeight="15.75" customHeight="1" x14ac:dyDescent="0.3"/>
  <cols>
    <col min="1" max="1" width="3.33203125" style="1" customWidth="1"/>
    <col min="2" max="2" width="7.109375" style="6" customWidth="1"/>
    <col min="3" max="13" width="4.33203125" style="10" customWidth="1"/>
    <col min="14" max="14" width="4.88671875" style="10" customWidth="1"/>
    <col min="15" max="15" width="5.44140625" style="1" customWidth="1"/>
    <col min="16" max="16" width="6.5546875" style="4" bestFit="1" customWidth="1"/>
    <col min="17" max="17" width="11.109375" style="1" bestFit="1" customWidth="1"/>
    <col min="18" max="18" width="9.109375" style="1"/>
    <col min="19" max="19" width="12.44140625" style="1" customWidth="1"/>
    <col min="20" max="20" width="11.5546875" style="1" customWidth="1"/>
    <col min="21" max="16384" width="9.109375" style="1"/>
  </cols>
  <sheetData>
    <row r="1" spans="1:24" ht="15.75" customHeight="1" x14ac:dyDescent="0.3">
      <c r="B1" s="339" t="s">
        <v>34</v>
      </c>
      <c r="C1" s="340"/>
      <c r="D1" s="341" t="s">
        <v>130</v>
      </c>
      <c r="E1" s="341"/>
      <c r="F1" s="341"/>
      <c r="G1" s="341"/>
      <c r="H1" s="341"/>
      <c r="I1" s="342"/>
      <c r="J1" s="342"/>
      <c r="K1" s="343"/>
      <c r="R1" s="194"/>
      <c r="S1" s="12" t="s">
        <v>33</v>
      </c>
      <c r="T1" s="248" t="s">
        <v>37</v>
      </c>
      <c r="U1" s="12" t="s">
        <v>39</v>
      </c>
      <c r="V1" s="249" t="s">
        <v>190</v>
      </c>
      <c r="W1" s="193"/>
    </row>
    <row r="2" spans="1:24" ht="15.75" customHeight="1" x14ac:dyDescent="0.3">
      <c r="B2" s="344"/>
      <c r="C2" s="345"/>
      <c r="D2" s="341" t="s">
        <v>131</v>
      </c>
      <c r="E2" s="341"/>
      <c r="F2" s="346"/>
      <c r="G2" s="347" t="s">
        <v>46</v>
      </c>
      <c r="H2" s="348"/>
      <c r="I2" s="348"/>
      <c r="J2" s="349" t="s">
        <v>47</v>
      </c>
      <c r="K2" s="345"/>
      <c r="L2" s="58"/>
      <c r="M2" s="51"/>
      <c r="O2" s="10"/>
      <c r="P2" s="42"/>
      <c r="R2" s="194"/>
      <c r="S2" s="12"/>
      <c r="T2" s="248">
        <v>0</v>
      </c>
      <c r="U2" s="12">
        <v>6</v>
      </c>
      <c r="V2" s="249">
        <f>(S2*4)+(T2*2)+U2</f>
        <v>6</v>
      </c>
      <c r="W2" s="193"/>
    </row>
    <row r="3" spans="1:24" ht="25.5" customHeight="1" x14ac:dyDescent="0.2">
      <c r="B3" s="350" t="s">
        <v>57</v>
      </c>
      <c r="C3" s="351"/>
      <c r="D3" s="352"/>
      <c r="E3" s="52" t="s">
        <v>32</v>
      </c>
      <c r="F3" s="53"/>
      <c r="G3" s="355" t="s">
        <v>65</v>
      </c>
      <c r="H3" s="356"/>
      <c r="I3" s="356"/>
      <c r="J3" s="356"/>
      <c r="K3" s="359" t="s">
        <v>32</v>
      </c>
      <c r="L3" s="360"/>
      <c r="M3" s="361" t="s">
        <v>53</v>
      </c>
      <c r="N3" s="362"/>
      <c r="O3" s="365" t="s">
        <v>32</v>
      </c>
      <c r="P3" s="366"/>
      <c r="Q3" s="375" t="s">
        <v>91</v>
      </c>
      <c r="R3" s="203" t="s">
        <v>32</v>
      </c>
      <c r="S3" s="367" t="s">
        <v>92</v>
      </c>
      <c r="T3" s="204" t="s">
        <v>32</v>
      </c>
      <c r="U3" s="367" t="s">
        <v>93</v>
      </c>
      <c r="V3" s="204" t="s">
        <v>32</v>
      </c>
      <c r="W3" s="367" t="s">
        <v>94</v>
      </c>
      <c r="X3" s="204" t="s">
        <v>32</v>
      </c>
    </row>
    <row r="4" spans="1:24" ht="23.25" customHeight="1" x14ac:dyDescent="0.2">
      <c r="B4" s="353"/>
      <c r="C4" s="354"/>
      <c r="D4" s="354"/>
      <c r="E4" s="369">
        <v>445</v>
      </c>
      <c r="F4" s="370"/>
      <c r="G4" s="357"/>
      <c r="H4" s="358"/>
      <c r="I4" s="358"/>
      <c r="J4" s="358"/>
      <c r="K4" s="371">
        <v>59</v>
      </c>
      <c r="L4" s="372"/>
      <c r="M4" s="363"/>
      <c r="N4" s="364"/>
      <c r="O4" s="373">
        <f>MAX(C6:C39)</f>
        <v>13</v>
      </c>
      <c r="P4" s="374"/>
      <c r="Q4" s="376"/>
      <c r="R4" s="205">
        <v>125</v>
      </c>
      <c r="S4" s="368"/>
      <c r="T4" s="206" t="s">
        <v>210</v>
      </c>
      <c r="U4" s="368"/>
      <c r="V4" s="206" t="s">
        <v>210</v>
      </c>
      <c r="W4" s="368"/>
      <c r="X4" s="206">
        <v>317</v>
      </c>
    </row>
    <row r="5" spans="1:24" s="14" customFormat="1" ht="25.5" customHeight="1" x14ac:dyDescent="0.2">
      <c r="A5" s="64"/>
      <c r="B5" s="65" t="s">
        <v>0</v>
      </c>
      <c r="C5" s="13" t="s">
        <v>2</v>
      </c>
      <c r="D5" s="13" t="s">
        <v>3</v>
      </c>
      <c r="E5" s="13" t="s">
        <v>4</v>
      </c>
      <c r="F5" s="13" t="s">
        <v>20</v>
      </c>
      <c r="G5" s="13" t="s">
        <v>5</v>
      </c>
      <c r="H5" s="13" t="s">
        <v>6</v>
      </c>
      <c r="I5" s="13" t="s">
        <v>7</v>
      </c>
      <c r="J5" s="13" t="s">
        <v>8</v>
      </c>
      <c r="K5" s="13" t="s">
        <v>19</v>
      </c>
      <c r="L5" s="13" t="s">
        <v>24</v>
      </c>
      <c r="M5" s="54" t="s">
        <v>17</v>
      </c>
      <c r="N5" s="55" t="s">
        <v>9</v>
      </c>
      <c r="O5" s="56" t="s">
        <v>31</v>
      </c>
      <c r="P5" s="57" t="s">
        <v>30</v>
      </c>
      <c r="Q5" s="19" t="s">
        <v>28</v>
      </c>
      <c r="R5" s="81"/>
      <c r="S5" s="21"/>
      <c r="T5" s="81"/>
      <c r="U5" s="21"/>
    </row>
    <row r="6" spans="1:24" ht="15.75" customHeight="1" x14ac:dyDescent="0.3">
      <c r="A6" s="74">
        <v>1</v>
      </c>
      <c r="B6" s="69" t="s">
        <v>132</v>
      </c>
      <c r="C6" s="8">
        <v>13</v>
      </c>
      <c r="D6" s="8"/>
      <c r="E6" s="8">
        <v>7</v>
      </c>
      <c r="F6" s="8">
        <v>9</v>
      </c>
      <c r="G6" s="8">
        <v>11</v>
      </c>
      <c r="H6" s="8">
        <v>11</v>
      </c>
      <c r="I6" s="8">
        <v>9</v>
      </c>
      <c r="J6" s="8">
        <v>9</v>
      </c>
      <c r="K6" s="8">
        <v>10</v>
      </c>
      <c r="L6" s="8">
        <v>10</v>
      </c>
      <c r="M6" s="8"/>
      <c r="N6" s="9"/>
      <c r="O6" s="7">
        <f t="shared" ref="O6:O12" si="0">IF(B6="","",SUM(C6:M6)-(N6))</f>
        <v>89</v>
      </c>
      <c r="P6" s="17" t="s">
        <v>56</v>
      </c>
      <c r="Q6" s="20">
        <f t="shared" ref="Q6:Q39" si="1">SUM(C6:E6)</f>
        <v>20</v>
      </c>
    </row>
    <row r="7" spans="1:24" ht="15.75" customHeight="1" x14ac:dyDescent="0.3">
      <c r="A7" s="74">
        <v>2</v>
      </c>
      <c r="B7" s="68" t="s">
        <v>133</v>
      </c>
      <c r="C7" s="12"/>
      <c r="D7" s="12"/>
      <c r="E7" s="12">
        <v>8</v>
      </c>
      <c r="F7" s="12">
        <v>8</v>
      </c>
      <c r="G7" s="12">
        <v>10</v>
      </c>
      <c r="H7" s="12">
        <v>11</v>
      </c>
      <c r="I7" s="12">
        <v>10</v>
      </c>
      <c r="J7" s="12">
        <v>9</v>
      </c>
      <c r="K7" s="12">
        <v>9</v>
      </c>
      <c r="L7" s="12">
        <v>7</v>
      </c>
      <c r="M7" s="12"/>
      <c r="N7" s="12"/>
      <c r="O7" s="7">
        <f t="shared" si="0"/>
        <v>72</v>
      </c>
      <c r="P7" s="17" t="s">
        <v>56</v>
      </c>
      <c r="Q7" s="20">
        <f t="shared" si="1"/>
        <v>8</v>
      </c>
      <c r="S7" s="377" t="s">
        <v>95</v>
      </c>
      <c r="T7" s="378"/>
      <c r="U7" s="224" t="s">
        <v>96</v>
      </c>
      <c r="V7" s="225"/>
    </row>
    <row r="8" spans="1:24" ht="15.75" customHeight="1" x14ac:dyDescent="0.3">
      <c r="A8" s="74">
        <v>3</v>
      </c>
      <c r="B8" s="69" t="s">
        <v>134</v>
      </c>
      <c r="C8" s="8">
        <v>12</v>
      </c>
      <c r="D8" s="8"/>
      <c r="E8" s="8">
        <v>7</v>
      </c>
      <c r="F8" s="8">
        <v>9</v>
      </c>
      <c r="G8" s="8">
        <v>9</v>
      </c>
      <c r="H8" s="8">
        <v>11</v>
      </c>
      <c r="I8" s="8">
        <v>9</v>
      </c>
      <c r="J8" s="8">
        <v>10</v>
      </c>
      <c r="K8" s="8">
        <v>10</v>
      </c>
      <c r="L8" s="8">
        <v>8</v>
      </c>
      <c r="M8" s="8"/>
      <c r="N8" s="9"/>
      <c r="O8" s="7">
        <f t="shared" si="0"/>
        <v>85</v>
      </c>
      <c r="P8" s="17" t="s">
        <v>56</v>
      </c>
      <c r="Q8" s="20">
        <f t="shared" si="1"/>
        <v>19</v>
      </c>
      <c r="S8" s="377" t="s">
        <v>97</v>
      </c>
      <c r="T8" s="378"/>
      <c r="U8" s="224" t="s">
        <v>96</v>
      </c>
      <c r="V8" s="229"/>
    </row>
    <row r="9" spans="1:24" ht="15.75" customHeight="1" x14ac:dyDescent="0.3">
      <c r="A9" s="74">
        <v>4</v>
      </c>
      <c r="B9" s="68" t="s">
        <v>136</v>
      </c>
      <c r="C9" s="12"/>
      <c r="D9" s="12"/>
      <c r="E9" s="12">
        <v>6</v>
      </c>
      <c r="F9" s="12">
        <v>8</v>
      </c>
      <c r="G9" s="12">
        <v>12</v>
      </c>
      <c r="H9" s="12">
        <v>10</v>
      </c>
      <c r="I9" s="12">
        <v>9</v>
      </c>
      <c r="J9" s="12">
        <v>9</v>
      </c>
      <c r="K9" s="12">
        <v>10</v>
      </c>
      <c r="L9" s="12">
        <v>7</v>
      </c>
      <c r="M9" s="12"/>
      <c r="N9" s="12"/>
      <c r="O9" s="7">
        <f t="shared" si="0"/>
        <v>71</v>
      </c>
      <c r="P9" s="17" t="s">
        <v>56</v>
      </c>
      <c r="Q9" s="20">
        <f t="shared" si="1"/>
        <v>6</v>
      </c>
      <c r="S9" s="377" t="s">
        <v>98</v>
      </c>
      <c r="T9" s="378"/>
      <c r="U9" s="224" t="s">
        <v>96</v>
      </c>
      <c r="V9" s="229"/>
    </row>
    <row r="10" spans="1:24" ht="15.75" customHeight="1" x14ac:dyDescent="0.3">
      <c r="A10" s="74">
        <v>5</v>
      </c>
      <c r="B10" s="68" t="s">
        <v>176</v>
      </c>
      <c r="C10" s="12"/>
      <c r="D10" s="12"/>
      <c r="E10" s="12">
        <v>6</v>
      </c>
      <c r="F10" s="12">
        <v>8</v>
      </c>
      <c r="G10" s="12">
        <v>10</v>
      </c>
      <c r="H10" s="12">
        <v>10</v>
      </c>
      <c r="I10" s="12">
        <v>9</v>
      </c>
      <c r="J10" s="12">
        <v>9</v>
      </c>
      <c r="K10" s="12">
        <v>9</v>
      </c>
      <c r="L10" s="12">
        <v>6</v>
      </c>
      <c r="M10" s="12"/>
      <c r="N10" s="12"/>
      <c r="O10" s="7">
        <f t="shared" si="0"/>
        <v>67</v>
      </c>
      <c r="P10" s="17" t="s">
        <v>56</v>
      </c>
      <c r="Q10" s="20">
        <f t="shared" si="1"/>
        <v>6</v>
      </c>
      <c r="S10" s="219"/>
      <c r="T10" s="219"/>
      <c r="U10" s="219"/>
      <c r="V10" s="232"/>
    </row>
    <row r="11" spans="1:24" ht="15.75" customHeight="1" x14ac:dyDescent="0.3">
      <c r="A11" s="74">
        <v>6</v>
      </c>
      <c r="B11" s="68" t="s">
        <v>177</v>
      </c>
      <c r="C11" s="12"/>
      <c r="D11" s="12"/>
      <c r="E11" s="12"/>
      <c r="F11" s="12">
        <v>7</v>
      </c>
      <c r="G11" s="12">
        <v>9</v>
      </c>
      <c r="H11" s="12">
        <v>11</v>
      </c>
      <c r="I11" s="12">
        <v>9</v>
      </c>
      <c r="J11" s="12">
        <v>10</v>
      </c>
      <c r="K11" s="12">
        <v>9</v>
      </c>
      <c r="L11" s="12">
        <v>6</v>
      </c>
      <c r="M11" s="12"/>
      <c r="N11" s="12"/>
      <c r="O11" s="7">
        <f t="shared" si="0"/>
        <v>61</v>
      </c>
      <c r="P11" s="17" t="s">
        <v>56</v>
      </c>
      <c r="Q11" s="20">
        <f t="shared" si="1"/>
        <v>0</v>
      </c>
      <c r="S11" s="377" t="s">
        <v>99</v>
      </c>
      <c r="T11" s="378"/>
      <c r="U11" s="224" t="s">
        <v>96</v>
      </c>
      <c r="V11" s="225"/>
    </row>
    <row r="12" spans="1:24" ht="15.75" customHeight="1" x14ac:dyDescent="0.3">
      <c r="A12" s="74">
        <v>7</v>
      </c>
      <c r="B12" s="68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7" t="str">
        <f t="shared" si="0"/>
        <v/>
      </c>
      <c r="P12" s="17"/>
      <c r="Q12" s="20">
        <f t="shared" si="1"/>
        <v>0</v>
      </c>
    </row>
    <row r="13" spans="1:24" ht="15.75" customHeight="1" x14ac:dyDescent="0.3">
      <c r="A13" s="74">
        <v>8</v>
      </c>
      <c r="B13" s="68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33"/>
      <c r="O13" s="7" t="str">
        <f t="shared" ref="O13:O45" si="2">IF(B13="","",SUM(C13:M13)-(N13))</f>
        <v/>
      </c>
      <c r="P13" s="17"/>
      <c r="Q13" s="20">
        <f t="shared" si="1"/>
        <v>0</v>
      </c>
    </row>
    <row r="14" spans="1:24" ht="15.75" customHeight="1" x14ac:dyDescent="0.3">
      <c r="A14" s="74">
        <v>9</v>
      </c>
      <c r="B14" s="69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9"/>
      <c r="O14" s="7" t="str">
        <f t="shared" si="2"/>
        <v/>
      </c>
      <c r="P14" s="17"/>
      <c r="Q14" s="20">
        <f t="shared" si="1"/>
        <v>0</v>
      </c>
    </row>
    <row r="15" spans="1:24" ht="15.75" customHeight="1" x14ac:dyDescent="0.3">
      <c r="A15" s="74">
        <v>10</v>
      </c>
      <c r="B15" s="69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9"/>
      <c r="O15" s="7" t="str">
        <f t="shared" si="2"/>
        <v/>
      </c>
      <c r="P15" s="17"/>
      <c r="Q15" s="20">
        <f t="shared" si="1"/>
        <v>0</v>
      </c>
    </row>
    <row r="16" spans="1:24" ht="15.75" customHeight="1" x14ac:dyDescent="0.3">
      <c r="A16" s="74">
        <v>11</v>
      </c>
      <c r="B16" s="6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9"/>
      <c r="O16" s="7" t="str">
        <f t="shared" si="2"/>
        <v/>
      </c>
      <c r="P16" s="17"/>
      <c r="Q16" s="20">
        <f t="shared" si="1"/>
        <v>0</v>
      </c>
    </row>
    <row r="17" spans="1:19" ht="15.75" customHeight="1" x14ac:dyDescent="0.3">
      <c r="A17" s="74">
        <v>12</v>
      </c>
      <c r="B17" s="68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7" t="str">
        <f t="shared" si="2"/>
        <v/>
      </c>
      <c r="P17" s="17"/>
      <c r="Q17" s="20">
        <f t="shared" si="1"/>
        <v>0</v>
      </c>
    </row>
    <row r="18" spans="1:19" ht="15.75" customHeight="1" x14ac:dyDescent="0.3">
      <c r="A18" s="74"/>
      <c r="B18" s="6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9"/>
      <c r="O18" s="7" t="str">
        <f t="shared" si="2"/>
        <v/>
      </c>
      <c r="P18" s="32"/>
      <c r="Q18" s="20">
        <f t="shared" si="1"/>
        <v>0</v>
      </c>
    </row>
    <row r="19" spans="1:19" ht="15.75" customHeight="1" x14ac:dyDescent="0.3">
      <c r="A19" s="74"/>
      <c r="B19" s="68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7" t="str">
        <f t="shared" si="2"/>
        <v/>
      </c>
      <c r="P19" s="32"/>
      <c r="Q19" s="20">
        <f t="shared" si="1"/>
        <v>0</v>
      </c>
    </row>
    <row r="20" spans="1:19" ht="15.75" customHeight="1" x14ac:dyDescent="0.3">
      <c r="A20" s="74"/>
      <c r="B20" s="6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9"/>
      <c r="O20" s="7" t="str">
        <f t="shared" si="2"/>
        <v/>
      </c>
      <c r="P20" s="32"/>
      <c r="Q20" s="20">
        <f t="shared" si="1"/>
        <v>0</v>
      </c>
    </row>
    <row r="21" spans="1:19" ht="15.75" customHeight="1" x14ac:dyDescent="0.3">
      <c r="A21" s="74"/>
      <c r="B21" s="6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9"/>
      <c r="O21" s="7" t="str">
        <f t="shared" si="2"/>
        <v/>
      </c>
      <c r="P21" s="32"/>
      <c r="Q21" s="20">
        <f t="shared" si="1"/>
        <v>0</v>
      </c>
    </row>
    <row r="22" spans="1:19" ht="15.75" customHeight="1" x14ac:dyDescent="0.3">
      <c r="A22" s="74"/>
      <c r="B22" s="68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7" t="str">
        <f t="shared" si="2"/>
        <v/>
      </c>
      <c r="P22" s="32"/>
      <c r="Q22" s="20">
        <f t="shared" si="1"/>
        <v>0</v>
      </c>
    </row>
    <row r="23" spans="1:19" ht="15.75" customHeight="1" x14ac:dyDescent="0.3">
      <c r="A23" s="74"/>
      <c r="B23" s="68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7" t="str">
        <f t="shared" si="2"/>
        <v/>
      </c>
      <c r="P23" s="17"/>
      <c r="Q23" s="20">
        <f t="shared" si="1"/>
        <v>0</v>
      </c>
    </row>
    <row r="24" spans="1:19" ht="15.75" customHeight="1" x14ac:dyDescent="0.3">
      <c r="A24" s="74"/>
      <c r="B24" s="68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7" t="str">
        <f t="shared" si="2"/>
        <v/>
      </c>
      <c r="P24" s="17"/>
      <c r="Q24" s="20">
        <f t="shared" si="1"/>
        <v>0</v>
      </c>
    </row>
    <row r="25" spans="1:19" ht="15.75" customHeight="1" x14ac:dyDescent="0.3">
      <c r="A25" s="74"/>
      <c r="B25" s="6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9"/>
      <c r="O25" s="7" t="str">
        <f t="shared" si="2"/>
        <v/>
      </c>
      <c r="P25" s="17"/>
      <c r="Q25" s="20">
        <f t="shared" si="1"/>
        <v>0</v>
      </c>
    </row>
    <row r="26" spans="1:19" ht="15.75" customHeight="1" x14ac:dyDescent="0.3">
      <c r="A26" s="74"/>
      <c r="B26" s="6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9"/>
      <c r="O26" s="7" t="str">
        <f t="shared" si="2"/>
        <v/>
      </c>
      <c r="P26" s="32"/>
      <c r="Q26" s="20">
        <f t="shared" si="1"/>
        <v>0</v>
      </c>
    </row>
    <row r="27" spans="1:19" ht="15.75" customHeight="1" x14ac:dyDescent="0.3">
      <c r="A27" s="74"/>
      <c r="B27" s="6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9"/>
      <c r="O27" s="7" t="str">
        <f t="shared" si="2"/>
        <v/>
      </c>
      <c r="P27" s="32"/>
      <c r="Q27" s="20">
        <f t="shared" si="1"/>
        <v>0</v>
      </c>
    </row>
    <row r="28" spans="1:19" ht="15.75" customHeight="1" x14ac:dyDescent="0.3">
      <c r="A28" s="74"/>
      <c r="B28" s="68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7" t="str">
        <f t="shared" si="2"/>
        <v/>
      </c>
      <c r="P28" s="32"/>
      <c r="Q28" s="20">
        <f t="shared" si="1"/>
        <v>0</v>
      </c>
    </row>
    <row r="29" spans="1:19" ht="15.75" customHeight="1" x14ac:dyDescent="0.3">
      <c r="A29" s="74"/>
      <c r="B29" s="68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7" t="str">
        <f t="shared" si="2"/>
        <v/>
      </c>
      <c r="P29" s="32"/>
      <c r="Q29" s="20">
        <f t="shared" si="1"/>
        <v>0</v>
      </c>
    </row>
    <row r="30" spans="1:19" ht="15.75" customHeight="1" x14ac:dyDescent="0.3">
      <c r="A30" s="74"/>
      <c r="B30" s="6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9"/>
      <c r="O30" s="7" t="str">
        <f t="shared" si="2"/>
        <v/>
      </c>
      <c r="P30" s="32"/>
      <c r="Q30" s="20">
        <f t="shared" si="1"/>
        <v>0</v>
      </c>
      <c r="R30" s="21"/>
      <c r="S30" s="21"/>
    </row>
    <row r="31" spans="1:19" ht="15.75" customHeight="1" x14ac:dyDescent="0.3">
      <c r="A31" s="74"/>
      <c r="B31" s="6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9"/>
      <c r="O31" s="7" t="str">
        <f t="shared" si="2"/>
        <v/>
      </c>
      <c r="P31" s="32"/>
      <c r="Q31" s="20">
        <f t="shared" si="1"/>
        <v>0</v>
      </c>
    </row>
    <row r="32" spans="1:19" ht="15.75" customHeight="1" x14ac:dyDescent="0.3">
      <c r="A32" s="74"/>
      <c r="B32" s="68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7" t="str">
        <f t="shared" si="2"/>
        <v/>
      </c>
      <c r="P32" s="32"/>
      <c r="Q32" s="20">
        <f t="shared" si="1"/>
        <v>0</v>
      </c>
    </row>
    <row r="33" spans="1:17" ht="15.75" customHeight="1" x14ac:dyDescent="0.3">
      <c r="A33" s="74"/>
      <c r="B33" s="6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9"/>
      <c r="O33" s="7" t="str">
        <f t="shared" si="2"/>
        <v/>
      </c>
      <c r="P33" s="32"/>
      <c r="Q33" s="20">
        <f t="shared" si="1"/>
        <v>0</v>
      </c>
    </row>
    <row r="34" spans="1:17" ht="15.75" customHeight="1" x14ac:dyDescent="0.3">
      <c r="A34" s="74"/>
      <c r="B34" s="68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7" t="str">
        <f t="shared" si="2"/>
        <v/>
      </c>
      <c r="P34" s="32"/>
      <c r="Q34" s="20">
        <f t="shared" si="1"/>
        <v>0</v>
      </c>
    </row>
    <row r="35" spans="1:17" ht="15.75" customHeight="1" x14ac:dyDescent="0.3">
      <c r="A35" s="74"/>
      <c r="B35" s="68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7" t="str">
        <f t="shared" si="2"/>
        <v/>
      </c>
      <c r="P35" s="32"/>
      <c r="Q35" s="20">
        <f t="shared" si="1"/>
        <v>0</v>
      </c>
    </row>
    <row r="36" spans="1:17" ht="15.75" customHeight="1" x14ac:dyDescent="0.3">
      <c r="A36" s="74"/>
      <c r="B36" s="6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9"/>
      <c r="O36" s="7" t="str">
        <f t="shared" si="2"/>
        <v/>
      </c>
      <c r="P36" s="32"/>
      <c r="Q36" s="20">
        <f t="shared" si="1"/>
        <v>0</v>
      </c>
    </row>
    <row r="37" spans="1:17" ht="15.75" customHeight="1" x14ac:dyDescent="0.3">
      <c r="A37" s="74"/>
      <c r="B37" s="68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7" t="str">
        <f t="shared" si="2"/>
        <v/>
      </c>
      <c r="P37" s="32"/>
      <c r="Q37" s="20">
        <f t="shared" si="1"/>
        <v>0</v>
      </c>
    </row>
    <row r="38" spans="1:17" ht="15.75" customHeight="1" x14ac:dyDescent="0.3">
      <c r="A38" s="74"/>
      <c r="B38" s="68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7" t="str">
        <f t="shared" si="2"/>
        <v/>
      </c>
      <c r="P38" s="32"/>
      <c r="Q38" s="20">
        <f t="shared" si="1"/>
        <v>0</v>
      </c>
    </row>
    <row r="39" spans="1:17" ht="15.75" customHeight="1" x14ac:dyDescent="0.3">
      <c r="A39" s="74"/>
      <c r="B39" s="68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7" t="str">
        <f t="shared" si="2"/>
        <v/>
      </c>
      <c r="P39" s="32"/>
      <c r="Q39" s="20">
        <f t="shared" si="1"/>
        <v>0</v>
      </c>
    </row>
    <row r="40" spans="1:17" ht="15.75" customHeight="1" x14ac:dyDescent="0.3">
      <c r="A40" s="10"/>
      <c r="O40" s="7" t="str">
        <f t="shared" si="2"/>
        <v/>
      </c>
    </row>
    <row r="41" spans="1:17" ht="15.75" customHeight="1" x14ac:dyDescent="0.3">
      <c r="A41" s="10"/>
      <c r="O41" s="7" t="str">
        <f t="shared" si="2"/>
        <v/>
      </c>
    </row>
    <row r="42" spans="1:17" ht="15.75" customHeight="1" x14ac:dyDescent="0.3">
      <c r="A42" s="10"/>
      <c r="O42" s="7" t="str">
        <f t="shared" si="2"/>
        <v/>
      </c>
    </row>
    <row r="43" spans="1:17" ht="15.75" customHeight="1" x14ac:dyDescent="0.3">
      <c r="A43" s="10"/>
      <c r="O43" s="7" t="str">
        <f t="shared" si="2"/>
        <v/>
      </c>
    </row>
    <row r="44" spans="1:17" ht="15.75" customHeight="1" x14ac:dyDescent="0.3">
      <c r="A44" s="10"/>
      <c r="O44" s="7" t="str">
        <f t="shared" si="2"/>
        <v/>
      </c>
    </row>
    <row r="45" spans="1:17" ht="15.75" customHeight="1" x14ac:dyDescent="0.3">
      <c r="A45" s="10"/>
      <c r="O45" s="7" t="str">
        <f t="shared" si="2"/>
        <v/>
      </c>
    </row>
  </sheetData>
  <mergeCells count="22">
    <mergeCell ref="B1:C1"/>
    <mergeCell ref="D1:K1"/>
    <mergeCell ref="B2:C2"/>
    <mergeCell ref="D2:F2"/>
    <mergeCell ref="G2:I2"/>
    <mergeCell ref="J2:K2"/>
    <mergeCell ref="B3:D4"/>
    <mergeCell ref="G3:J4"/>
    <mergeCell ref="K3:L3"/>
    <mergeCell ref="M3:N4"/>
    <mergeCell ref="O3:P3"/>
    <mergeCell ref="U3:U4"/>
    <mergeCell ref="W3:W4"/>
    <mergeCell ref="E4:F4"/>
    <mergeCell ref="K4:L4"/>
    <mergeCell ref="O4:P4"/>
    <mergeCell ref="Q3:Q4"/>
    <mergeCell ref="S7:T7"/>
    <mergeCell ref="S8:T8"/>
    <mergeCell ref="S9:T9"/>
    <mergeCell ref="S11:T11"/>
    <mergeCell ref="S3:S4"/>
  </mergeCells>
  <printOptions gridLines="1"/>
  <pageMargins left="0.32" right="0.31" top="0.6" bottom="0.64" header="0.5" footer="0.5"/>
  <pageSetup paperSize="9" orientation="portrait" horizontalDpi="4294967294" verticalDpi="0" r:id="rId1"/>
  <headerFooter alignWithMargins="0"/>
  <rowBreaks count="1" manualBreakCount="1">
    <brk id="33" max="16383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Foglio6"/>
  <dimension ref="A1:X45"/>
  <sheetViews>
    <sheetView zoomScaleNormal="100" workbookViewId="0">
      <pane ySplit="5" topLeftCell="A6" activePane="bottomLeft" state="frozen"/>
      <selection activeCell="T18" sqref="T18"/>
      <selection pane="bottomLeft" activeCell="X28" sqref="X28"/>
    </sheetView>
  </sheetViews>
  <sheetFormatPr defaultColWidth="9.109375" defaultRowHeight="15.75" customHeight="1" x14ac:dyDescent="0.3"/>
  <cols>
    <col min="1" max="1" width="3.33203125" style="1" customWidth="1"/>
    <col min="2" max="2" width="7.109375" style="6" customWidth="1"/>
    <col min="3" max="13" width="4.33203125" style="10" customWidth="1"/>
    <col min="14" max="14" width="4.88671875" style="10" customWidth="1"/>
    <col min="15" max="15" width="5.44140625" style="1" customWidth="1"/>
    <col min="16" max="16" width="6.33203125" style="4" bestFit="1" customWidth="1"/>
    <col min="17" max="17" width="11.109375" style="1" bestFit="1" customWidth="1"/>
    <col min="18" max="18" width="9.109375" style="1"/>
    <col min="19" max="19" width="12.44140625" style="1" customWidth="1"/>
    <col min="20" max="20" width="11.5546875" style="1" customWidth="1"/>
    <col min="21" max="16384" width="9.109375" style="1"/>
  </cols>
  <sheetData>
    <row r="1" spans="1:24" ht="15.75" customHeight="1" x14ac:dyDescent="0.3">
      <c r="B1" s="339" t="s">
        <v>34</v>
      </c>
      <c r="C1" s="340"/>
      <c r="D1" s="341" t="s">
        <v>82</v>
      </c>
      <c r="E1" s="341"/>
      <c r="F1" s="341"/>
      <c r="G1" s="341"/>
      <c r="H1" s="341"/>
      <c r="I1" s="342"/>
      <c r="J1" s="342"/>
      <c r="K1" s="343"/>
      <c r="R1" s="194"/>
      <c r="S1" s="12" t="s">
        <v>33</v>
      </c>
      <c r="T1" s="248" t="s">
        <v>37</v>
      </c>
      <c r="U1" s="12" t="s">
        <v>39</v>
      </c>
      <c r="V1" s="249" t="s">
        <v>190</v>
      </c>
      <c r="W1" s="193"/>
    </row>
    <row r="2" spans="1:24" ht="15.75" customHeight="1" x14ac:dyDescent="0.3">
      <c r="B2" s="344"/>
      <c r="C2" s="345"/>
      <c r="D2" s="341" t="s">
        <v>83</v>
      </c>
      <c r="E2" s="341"/>
      <c r="F2" s="346"/>
      <c r="G2" s="347" t="s">
        <v>46</v>
      </c>
      <c r="H2" s="348"/>
      <c r="I2" s="348"/>
      <c r="J2" s="349" t="s">
        <v>47</v>
      </c>
      <c r="K2" s="345"/>
      <c r="L2" s="58"/>
      <c r="M2" s="51"/>
      <c r="O2" s="10"/>
      <c r="P2" s="42"/>
      <c r="R2" s="194"/>
      <c r="S2" s="12">
        <v>3</v>
      </c>
      <c r="T2" s="248">
        <v>4</v>
      </c>
      <c r="U2" s="12">
        <v>12</v>
      </c>
      <c r="V2" s="249">
        <f>(S2*4)+(T2*2)+U2</f>
        <v>32</v>
      </c>
      <c r="W2" s="193"/>
    </row>
    <row r="3" spans="1:24" ht="25.5" customHeight="1" x14ac:dyDescent="0.2">
      <c r="B3" s="350" t="s">
        <v>57</v>
      </c>
      <c r="C3" s="351"/>
      <c r="D3" s="352"/>
      <c r="E3" s="52" t="s">
        <v>32</v>
      </c>
      <c r="F3" s="53"/>
      <c r="G3" s="355" t="s">
        <v>65</v>
      </c>
      <c r="H3" s="356"/>
      <c r="I3" s="356"/>
      <c r="J3" s="356"/>
      <c r="K3" s="359" t="s">
        <v>32</v>
      </c>
      <c r="L3" s="360"/>
      <c r="M3" s="361" t="s">
        <v>53</v>
      </c>
      <c r="N3" s="362"/>
      <c r="O3" s="365" t="s">
        <v>32</v>
      </c>
      <c r="P3" s="366"/>
      <c r="Q3" s="375" t="s">
        <v>91</v>
      </c>
      <c r="R3" s="203" t="s">
        <v>32</v>
      </c>
      <c r="S3" s="367" t="s">
        <v>92</v>
      </c>
      <c r="T3" s="204" t="s">
        <v>32</v>
      </c>
      <c r="U3" s="367" t="s">
        <v>93</v>
      </c>
      <c r="V3" s="204" t="s">
        <v>32</v>
      </c>
      <c r="W3" s="367" t="s">
        <v>94</v>
      </c>
      <c r="X3" s="204" t="s">
        <v>32</v>
      </c>
    </row>
    <row r="4" spans="1:24" ht="23.25" customHeight="1" x14ac:dyDescent="0.2">
      <c r="B4" s="353"/>
      <c r="C4" s="354"/>
      <c r="D4" s="354"/>
      <c r="E4" s="369">
        <v>974</v>
      </c>
      <c r="F4" s="370"/>
      <c r="G4" s="357"/>
      <c r="H4" s="358"/>
      <c r="I4" s="358"/>
      <c r="J4" s="358"/>
      <c r="K4" s="371">
        <v>261</v>
      </c>
      <c r="L4" s="372"/>
      <c r="M4" s="363"/>
      <c r="N4" s="364"/>
      <c r="O4" s="373">
        <f>MAX(C6:C39)</f>
        <v>25</v>
      </c>
      <c r="P4" s="374"/>
      <c r="Q4" s="376"/>
      <c r="R4" s="205">
        <v>160</v>
      </c>
      <c r="S4" s="368"/>
      <c r="T4" s="206">
        <v>973</v>
      </c>
      <c r="U4" s="368"/>
      <c r="V4" s="206">
        <v>467</v>
      </c>
      <c r="W4" s="368"/>
      <c r="X4" s="206">
        <v>444</v>
      </c>
    </row>
    <row r="5" spans="1:24" s="14" customFormat="1" ht="25.5" customHeight="1" x14ac:dyDescent="0.2">
      <c r="A5" s="64"/>
      <c r="B5" s="65" t="s">
        <v>0</v>
      </c>
      <c r="C5" s="13" t="s">
        <v>2</v>
      </c>
      <c r="D5" s="13" t="s">
        <v>3</v>
      </c>
      <c r="E5" s="13" t="s">
        <v>4</v>
      </c>
      <c r="F5" s="13" t="s">
        <v>20</v>
      </c>
      <c r="G5" s="13" t="s">
        <v>5</v>
      </c>
      <c r="H5" s="13" t="s">
        <v>6</v>
      </c>
      <c r="I5" s="13" t="s">
        <v>7</v>
      </c>
      <c r="J5" s="13" t="s">
        <v>8</v>
      </c>
      <c r="K5" s="13" t="s">
        <v>19</v>
      </c>
      <c r="L5" s="13" t="s">
        <v>24</v>
      </c>
      <c r="M5" s="54" t="s">
        <v>17</v>
      </c>
      <c r="N5" s="55" t="s">
        <v>9</v>
      </c>
      <c r="O5" s="56" t="s">
        <v>31</v>
      </c>
      <c r="P5" s="57" t="s">
        <v>30</v>
      </c>
      <c r="Q5" s="19" t="s">
        <v>28</v>
      </c>
      <c r="R5" s="82"/>
      <c r="S5" s="21"/>
      <c r="T5" s="81"/>
      <c r="U5" s="42"/>
    </row>
    <row r="6" spans="1:24" ht="15.75" customHeight="1" x14ac:dyDescent="0.3">
      <c r="A6" s="74">
        <v>1</v>
      </c>
      <c r="B6" s="239">
        <v>40</v>
      </c>
      <c r="C6" s="49">
        <v>21</v>
      </c>
      <c r="D6" s="49">
        <v>9</v>
      </c>
      <c r="E6" s="49">
        <v>9</v>
      </c>
      <c r="F6" s="49">
        <v>12</v>
      </c>
      <c r="G6" s="49">
        <v>12</v>
      </c>
      <c r="H6" s="49">
        <v>15</v>
      </c>
      <c r="I6" s="49">
        <v>12</v>
      </c>
      <c r="J6" s="49">
        <v>9</v>
      </c>
      <c r="K6" s="49">
        <v>9</v>
      </c>
      <c r="L6" s="49">
        <v>12</v>
      </c>
      <c r="M6" s="49">
        <v>6</v>
      </c>
      <c r="N6" s="50"/>
      <c r="O6" s="7">
        <f t="shared" ref="O6:O37" si="0">IF(B6="","",SUM(C6:M6)-(N6))</f>
        <v>126</v>
      </c>
      <c r="P6" s="17" t="s">
        <v>59</v>
      </c>
      <c r="Q6" s="20">
        <f t="shared" ref="Q6:Q25" si="1">SUM(C6:E6)</f>
        <v>39</v>
      </c>
    </row>
    <row r="7" spans="1:24" ht="15.75" customHeight="1" x14ac:dyDescent="0.3">
      <c r="A7" s="74">
        <v>2</v>
      </c>
      <c r="B7" s="67">
        <v>25</v>
      </c>
      <c r="C7" s="8">
        <v>24</v>
      </c>
      <c r="D7" s="8">
        <v>12</v>
      </c>
      <c r="E7" s="8">
        <v>9</v>
      </c>
      <c r="F7" s="8">
        <v>9</v>
      </c>
      <c r="G7" s="8">
        <v>9</v>
      </c>
      <c r="H7" s="8">
        <v>15</v>
      </c>
      <c r="I7" s="8">
        <v>9</v>
      </c>
      <c r="J7" s="8">
        <v>9</v>
      </c>
      <c r="K7" s="8">
        <v>12</v>
      </c>
      <c r="L7" s="8">
        <v>9</v>
      </c>
      <c r="M7" s="8">
        <v>6</v>
      </c>
      <c r="N7" s="9"/>
      <c r="O7" s="7">
        <f t="shared" si="0"/>
        <v>123</v>
      </c>
      <c r="P7" s="17" t="s">
        <v>61</v>
      </c>
      <c r="Q7" s="20">
        <f t="shared" si="1"/>
        <v>45</v>
      </c>
      <c r="S7" s="377" t="s">
        <v>95</v>
      </c>
      <c r="T7" s="378"/>
      <c r="U7" s="224" t="s">
        <v>96</v>
      </c>
      <c r="V7" s="225">
        <v>488</v>
      </c>
    </row>
    <row r="8" spans="1:24" ht="15.75" customHeight="1" x14ac:dyDescent="0.3">
      <c r="A8" s="74">
        <v>3</v>
      </c>
      <c r="B8" s="68">
        <v>10</v>
      </c>
      <c r="C8" s="8">
        <v>18</v>
      </c>
      <c r="D8" s="8">
        <v>15</v>
      </c>
      <c r="E8" s="8">
        <v>9</v>
      </c>
      <c r="F8" s="8">
        <v>9</v>
      </c>
      <c r="G8" s="8">
        <v>12</v>
      </c>
      <c r="H8" s="8">
        <v>15</v>
      </c>
      <c r="I8" s="8">
        <v>9</v>
      </c>
      <c r="J8" s="8">
        <v>12</v>
      </c>
      <c r="K8" s="8">
        <v>9</v>
      </c>
      <c r="L8" s="8">
        <v>9</v>
      </c>
      <c r="M8" s="8">
        <v>6</v>
      </c>
      <c r="N8" s="34"/>
      <c r="O8" s="7">
        <f t="shared" si="0"/>
        <v>123</v>
      </c>
      <c r="P8" s="17" t="s">
        <v>59</v>
      </c>
      <c r="Q8" s="20">
        <f t="shared" si="1"/>
        <v>42</v>
      </c>
      <c r="S8" s="377" t="s">
        <v>97</v>
      </c>
      <c r="T8" s="378"/>
      <c r="U8" s="224" t="s">
        <v>96</v>
      </c>
      <c r="V8" s="229"/>
    </row>
    <row r="9" spans="1:24" ht="15.75" customHeight="1" x14ac:dyDescent="0.3">
      <c r="A9" s="74">
        <v>4</v>
      </c>
      <c r="B9" s="68">
        <v>29</v>
      </c>
      <c r="C9" s="12">
        <v>18</v>
      </c>
      <c r="D9" s="12">
        <v>12</v>
      </c>
      <c r="E9" s="12">
        <v>12</v>
      </c>
      <c r="F9" s="12">
        <v>9</v>
      </c>
      <c r="G9" s="12">
        <v>12</v>
      </c>
      <c r="H9" s="12">
        <v>15</v>
      </c>
      <c r="I9" s="12">
        <v>9</v>
      </c>
      <c r="J9" s="12">
        <v>9</v>
      </c>
      <c r="K9" s="12">
        <v>9</v>
      </c>
      <c r="L9" s="12">
        <v>12</v>
      </c>
      <c r="M9" s="12">
        <v>6</v>
      </c>
      <c r="N9" s="12"/>
      <c r="O9" s="7">
        <f t="shared" si="0"/>
        <v>123</v>
      </c>
      <c r="P9" s="17" t="s">
        <v>61</v>
      </c>
      <c r="Q9" s="20">
        <f t="shared" si="1"/>
        <v>42</v>
      </c>
      <c r="S9" s="377" t="s">
        <v>98</v>
      </c>
      <c r="T9" s="378"/>
      <c r="U9" s="224" t="s">
        <v>96</v>
      </c>
      <c r="V9" s="229"/>
    </row>
    <row r="10" spans="1:24" ht="15.75" customHeight="1" x14ac:dyDescent="0.3">
      <c r="A10" s="74">
        <v>5</v>
      </c>
      <c r="B10" s="68">
        <v>42</v>
      </c>
      <c r="C10" s="12">
        <v>25</v>
      </c>
      <c r="D10" s="12">
        <v>12</v>
      </c>
      <c r="E10" s="12">
        <v>8</v>
      </c>
      <c r="F10" s="12">
        <v>6</v>
      </c>
      <c r="G10" s="12">
        <v>12</v>
      </c>
      <c r="H10" s="12">
        <v>12</v>
      </c>
      <c r="I10" s="12">
        <v>10</v>
      </c>
      <c r="J10" s="12">
        <v>9</v>
      </c>
      <c r="K10" s="12">
        <v>9</v>
      </c>
      <c r="L10" s="12">
        <v>13</v>
      </c>
      <c r="M10" s="12">
        <v>6</v>
      </c>
      <c r="N10" s="33"/>
      <c r="O10" s="7">
        <f t="shared" si="0"/>
        <v>122</v>
      </c>
      <c r="P10" s="17" t="s">
        <v>215</v>
      </c>
      <c r="Q10" s="20">
        <f t="shared" si="1"/>
        <v>45</v>
      </c>
      <c r="S10" s="219"/>
      <c r="T10" s="219"/>
      <c r="U10" s="219"/>
      <c r="V10" s="232"/>
    </row>
    <row r="11" spans="1:24" ht="15.75" customHeight="1" x14ac:dyDescent="0.3">
      <c r="A11" s="74">
        <v>6</v>
      </c>
      <c r="B11" s="66">
        <v>93</v>
      </c>
      <c r="C11" s="8">
        <v>18</v>
      </c>
      <c r="D11" s="8">
        <v>9</v>
      </c>
      <c r="E11" s="8">
        <v>9</v>
      </c>
      <c r="F11" s="8">
        <v>9</v>
      </c>
      <c r="G11" s="8">
        <v>9</v>
      </c>
      <c r="H11" s="8">
        <v>15</v>
      </c>
      <c r="I11" s="8">
        <v>12</v>
      </c>
      <c r="J11" s="8">
        <v>9</v>
      </c>
      <c r="K11" s="8">
        <v>12</v>
      </c>
      <c r="L11" s="8">
        <v>12</v>
      </c>
      <c r="M11" s="8">
        <v>6</v>
      </c>
      <c r="N11" s="9"/>
      <c r="O11" s="7">
        <f t="shared" si="0"/>
        <v>120</v>
      </c>
      <c r="P11" s="17" t="s">
        <v>59</v>
      </c>
      <c r="Q11" s="20">
        <f t="shared" si="1"/>
        <v>36</v>
      </c>
      <c r="S11" s="377" t="s">
        <v>99</v>
      </c>
      <c r="T11" s="378"/>
      <c r="U11" s="224" t="s">
        <v>96</v>
      </c>
      <c r="V11" s="225"/>
    </row>
    <row r="12" spans="1:24" ht="15.75" customHeight="1" x14ac:dyDescent="0.3">
      <c r="A12" s="74">
        <v>7</v>
      </c>
      <c r="B12" s="68">
        <v>30</v>
      </c>
      <c r="C12" s="8">
        <v>18</v>
      </c>
      <c r="D12" s="8">
        <v>12</v>
      </c>
      <c r="E12" s="8">
        <v>9</v>
      </c>
      <c r="F12" s="8">
        <v>9</v>
      </c>
      <c r="G12" s="8">
        <v>9</v>
      </c>
      <c r="H12" s="8">
        <v>15</v>
      </c>
      <c r="I12" s="8">
        <v>12</v>
      </c>
      <c r="J12" s="8">
        <v>9</v>
      </c>
      <c r="K12" s="8">
        <v>9</v>
      </c>
      <c r="L12" s="8">
        <v>12</v>
      </c>
      <c r="M12" s="8">
        <v>6</v>
      </c>
      <c r="N12" s="9"/>
      <c r="O12" s="7">
        <f t="shared" si="0"/>
        <v>120</v>
      </c>
      <c r="P12" s="17" t="s">
        <v>61</v>
      </c>
      <c r="Q12" s="20">
        <f t="shared" si="1"/>
        <v>39</v>
      </c>
    </row>
    <row r="13" spans="1:24" ht="15.75" customHeight="1" x14ac:dyDescent="0.3">
      <c r="A13" s="74">
        <v>8</v>
      </c>
      <c r="B13" s="66">
        <v>117</v>
      </c>
      <c r="C13" s="8">
        <v>24</v>
      </c>
      <c r="D13" s="8">
        <v>13</v>
      </c>
      <c r="E13" s="8">
        <v>8</v>
      </c>
      <c r="F13" s="8">
        <v>6</v>
      </c>
      <c r="G13" s="8">
        <v>10</v>
      </c>
      <c r="H13" s="8">
        <v>14</v>
      </c>
      <c r="I13" s="8">
        <v>9</v>
      </c>
      <c r="J13" s="8">
        <v>9</v>
      </c>
      <c r="K13" s="8">
        <v>9</v>
      </c>
      <c r="L13" s="8">
        <v>12</v>
      </c>
      <c r="M13" s="8">
        <v>3</v>
      </c>
      <c r="N13" s="9"/>
      <c r="O13" s="7">
        <f t="shared" si="0"/>
        <v>117</v>
      </c>
      <c r="P13" s="17" t="s">
        <v>214</v>
      </c>
      <c r="Q13" s="20">
        <f t="shared" si="1"/>
        <v>45</v>
      </c>
    </row>
    <row r="14" spans="1:24" ht="15.75" customHeight="1" x14ac:dyDescent="0.3">
      <c r="A14" s="74">
        <v>9</v>
      </c>
      <c r="B14" s="68">
        <v>139</v>
      </c>
      <c r="C14" s="12">
        <v>21</v>
      </c>
      <c r="D14" s="12">
        <v>12</v>
      </c>
      <c r="E14" s="12">
        <v>9</v>
      </c>
      <c r="F14" s="12">
        <v>9</v>
      </c>
      <c r="G14" s="12">
        <v>9</v>
      </c>
      <c r="H14" s="12">
        <v>15</v>
      </c>
      <c r="I14" s="12">
        <v>9</v>
      </c>
      <c r="J14" s="12">
        <v>9</v>
      </c>
      <c r="K14" s="12">
        <v>9</v>
      </c>
      <c r="L14" s="12">
        <v>9</v>
      </c>
      <c r="M14" s="12">
        <v>6</v>
      </c>
      <c r="N14" s="12"/>
      <c r="O14" s="7">
        <f t="shared" si="0"/>
        <v>117</v>
      </c>
      <c r="P14" s="17" t="s">
        <v>61</v>
      </c>
      <c r="Q14" s="20">
        <f t="shared" si="1"/>
        <v>42</v>
      </c>
    </row>
    <row r="15" spans="1:24" ht="15.75" customHeight="1" x14ac:dyDescent="0.3">
      <c r="A15" s="74">
        <v>10</v>
      </c>
      <c r="B15" s="68">
        <v>147</v>
      </c>
      <c r="C15" s="8">
        <v>18</v>
      </c>
      <c r="D15" s="8">
        <v>12</v>
      </c>
      <c r="E15" s="8">
        <v>9</v>
      </c>
      <c r="F15" s="8">
        <v>9</v>
      </c>
      <c r="G15" s="8">
        <v>9</v>
      </c>
      <c r="H15" s="8">
        <v>15</v>
      </c>
      <c r="I15" s="8">
        <v>12</v>
      </c>
      <c r="J15" s="8">
        <v>9</v>
      </c>
      <c r="K15" s="8">
        <v>9</v>
      </c>
      <c r="L15" s="8">
        <v>9</v>
      </c>
      <c r="M15" s="8">
        <v>6</v>
      </c>
      <c r="N15" s="9"/>
      <c r="O15" s="7">
        <f t="shared" si="0"/>
        <v>117</v>
      </c>
      <c r="P15" s="17" t="s">
        <v>59</v>
      </c>
      <c r="Q15" s="20">
        <f t="shared" si="1"/>
        <v>39</v>
      </c>
    </row>
    <row r="16" spans="1:24" ht="15.75" customHeight="1" x14ac:dyDescent="0.3">
      <c r="A16" s="74">
        <v>11</v>
      </c>
      <c r="B16" s="68">
        <v>41</v>
      </c>
      <c r="C16" s="12">
        <v>21</v>
      </c>
      <c r="D16" s="12">
        <v>11</v>
      </c>
      <c r="E16" s="12">
        <v>7</v>
      </c>
      <c r="F16" s="12">
        <v>7</v>
      </c>
      <c r="G16" s="12">
        <v>12</v>
      </c>
      <c r="H16" s="12">
        <v>15</v>
      </c>
      <c r="I16" s="12">
        <v>9</v>
      </c>
      <c r="J16" s="12">
        <v>9</v>
      </c>
      <c r="K16" s="12">
        <v>9</v>
      </c>
      <c r="L16" s="12">
        <v>13</v>
      </c>
      <c r="M16" s="12">
        <v>3</v>
      </c>
      <c r="N16" s="12"/>
      <c r="O16" s="7">
        <f t="shared" si="0"/>
        <v>116</v>
      </c>
      <c r="P16" s="17" t="s">
        <v>215</v>
      </c>
      <c r="Q16" s="20">
        <f t="shared" si="1"/>
        <v>39</v>
      </c>
    </row>
    <row r="17" spans="1:17" ht="15.75" customHeight="1" x14ac:dyDescent="0.3">
      <c r="A17" s="74">
        <v>12</v>
      </c>
      <c r="B17" s="68">
        <v>103</v>
      </c>
      <c r="C17" s="12">
        <v>19</v>
      </c>
      <c r="D17" s="12">
        <v>13</v>
      </c>
      <c r="E17" s="12">
        <v>8</v>
      </c>
      <c r="F17" s="12">
        <v>8</v>
      </c>
      <c r="G17" s="12">
        <v>11</v>
      </c>
      <c r="H17" s="12">
        <v>12</v>
      </c>
      <c r="I17" s="12">
        <v>9</v>
      </c>
      <c r="J17" s="12">
        <v>9</v>
      </c>
      <c r="K17" s="12">
        <v>9</v>
      </c>
      <c r="L17" s="12">
        <v>12</v>
      </c>
      <c r="M17" s="12">
        <v>3</v>
      </c>
      <c r="N17" s="12"/>
      <c r="O17" s="7">
        <f t="shared" si="0"/>
        <v>113</v>
      </c>
      <c r="P17" s="17" t="s">
        <v>216</v>
      </c>
      <c r="Q17" s="20">
        <f t="shared" si="1"/>
        <v>40</v>
      </c>
    </row>
    <row r="18" spans="1:17" ht="15.75" customHeight="1" x14ac:dyDescent="0.3">
      <c r="A18" s="74">
        <v>13</v>
      </c>
      <c r="B18" s="68">
        <v>47</v>
      </c>
      <c r="C18" s="8">
        <v>23</v>
      </c>
      <c r="D18" s="8">
        <v>10</v>
      </c>
      <c r="E18" s="8">
        <v>6</v>
      </c>
      <c r="F18" s="8">
        <v>6</v>
      </c>
      <c r="G18" s="8">
        <v>12</v>
      </c>
      <c r="H18" s="8">
        <v>13</v>
      </c>
      <c r="I18" s="8">
        <v>9</v>
      </c>
      <c r="J18" s="8">
        <v>9</v>
      </c>
      <c r="K18" s="8">
        <v>9</v>
      </c>
      <c r="L18" s="8">
        <v>12</v>
      </c>
      <c r="M18" s="8">
        <v>3</v>
      </c>
      <c r="N18" s="9"/>
      <c r="O18" s="7">
        <f t="shared" si="0"/>
        <v>112</v>
      </c>
      <c r="P18" s="17" t="s">
        <v>214</v>
      </c>
      <c r="Q18" s="20">
        <f t="shared" si="1"/>
        <v>39</v>
      </c>
    </row>
    <row r="19" spans="1:17" ht="15.75" customHeight="1" x14ac:dyDescent="0.3">
      <c r="A19" s="74">
        <v>14</v>
      </c>
      <c r="B19" s="67" t="s">
        <v>124</v>
      </c>
      <c r="C19" s="8">
        <v>21</v>
      </c>
      <c r="D19" s="8">
        <v>11</v>
      </c>
      <c r="E19" s="8">
        <v>7</v>
      </c>
      <c r="F19" s="8">
        <v>8</v>
      </c>
      <c r="G19" s="8">
        <v>12</v>
      </c>
      <c r="H19" s="8">
        <v>12</v>
      </c>
      <c r="I19" s="8">
        <v>9</v>
      </c>
      <c r="J19" s="8">
        <v>9</v>
      </c>
      <c r="K19" s="8">
        <v>9</v>
      </c>
      <c r="L19" s="8">
        <v>11</v>
      </c>
      <c r="M19" s="8">
        <v>3</v>
      </c>
      <c r="N19" s="9"/>
      <c r="O19" s="7">
        <f t="shared" si="0"/>
        <v>112</v>
      </c>
      <c r="P19" s="17" t="s">
        <v>56</v>
      </c>
      <c r="Q19" s="20">
        <f t="shared" si="1"/>
        <v>39</v>
      </c>
    </row>
    <row r="20" spans="1:17" ht="15.75" customHeight="1" x14ac:dyDescent="0.3">
      <c r="A20" s="74">
        <v>15</v>
      </c>
      <c r="B20" s="66" t="s">
        <v>120</v>
      </c>
      <c r="C20" s="8">
        <v>21</v>
      </c>
      <c r="D20" s="8">
        <v>11</v>
      </c>
      <c r="E20" s="8">
        <v>6</v>
      </c>
      <c r="F20" s="8">
        <v>7</v>
      </c>
      <c r="G20" s="8">
        <v>12</v>
      </c>
      <c r="H20" s="8">
        <v>14</v>
      </c>
      <c r="I20" s="8">
        <v>10</v>
      </c>
      <c r="J20" s="8">
        <v>9</v>
      </c>
      <c r="K20" s="8">
        <v>9</v>
      </c>
      <c r="L20" s="8">
        <v>9</v>
      </c>
      <c r="M20" s="8">
        <v>3</v>
      </c>
      <c r="N20" s="9"/>
      <c r="O20" s="7">
        <f t="shared" si="0"/>
        <v>111</v>
      </c>
      <c r="P20" s="17" t="s">
        <v>56</v>
      </c>
      <c r="Q20" s="20">
        <f t="shared" si="1"/>
        <v>38</v>
      </c>
    </row>
    <row r="21" spans="1:17" ht="15.75" customHeight="1" x14ac:dyDescent="0.3">
      <c r="A21" s="74">
        <v>16</v>
      </c>
      <c r="B21" s="68" t="s">
        <v>123</v>
      </c>
      <c r="C21" s="12">
        <v>19</v>
      </c>
      <c r="D21" s="12">
        <v>10</v>
      </c>
      <c r="E21" s="12">
        <v>6</v>
      </c>
      <c r="F21" s="12">
        <v>8</v>
      </c>
      <c r="G21" s="12">
        <v>10</v>
      </c>
      <c r="H21" s="12">
        <v>13</v>
      </c>
      <c r="I21" s="12">
        <v>11</v>
      </c>
      <c r="J21" s="12">
        <v>9</v>
      </c>
      <c r="K21" s="12">
        <v>10</v>
      </c>
      <c r="L21" s="12">
        <v>12</v>
      </c>
      <c r="M21" s="12">
        <v>3</v>
      </c>
      <c r="N21" s="12"/>
      <c r="O21" s="7">
        <f t="shared" si="0"/>
        <v>111</v>
      </c>
      <c r="P21" s="17" t="s">
        <v>56</v>
      </c>
      <c r="Q21" s="20">
        <f t="shared" si="1"/>
        <v>35</v>
      </c>
    </row>
    <row r="22" spans="1:17" ht="15.75" customHeight="1" x14ac:dyDescent="0.3">
      <c r="A22" s="74">
        <v>17</v>
      </c>
      <c r="B22" s="66" t="s">
        <v>125</v>
      </c>
      <c r="C22" s="8">
        <v>18</v>
      </c>
      <c r="D22" s="8">
        <v>12</v>
      </c>
      <c r="E22" s="8">
        <v>7</v>
      </c>
      <c r="F22" s="8">
        <v>7</v>
      </c>
      <c r="G22" s="8">
        <v>10</v>
      </c>
      <c r="H22" s="8">
        <v>12</v>
      </c>
      <c r="I22" s="8">
        <v>9</v>
      </c>
      <c r="J22" s="8">
        <v>10</v>
      </c>
      <c r="K22" s="8">
        <v>10</v>
      </c>
      <c r="L22" s="8">
        <v>12</v>
      </c>
      <c r="M22" s="8">
        <v>3</v>
      </c>
      <c r="N22" s="9"/>
      <c r="O22" s="7">
        <f t="shared" si="0"/>
        <v>110</v>
      </c>
      <c r="P22" s="17" t="s">
        <v>56</v>
      </c>
      <c r="Q22" s="20">
        <f t="shared" si="1"/>
        <v>37</v>
      </c>
    </row>
    <row r="23" spans="1:17" ht="15.75" customHeight="1" x14ac:dyDescent="0.3">
      <c r="A23" s="74">
        <v>18</v>
      </c>
      <c r="B23" s="68">
        <v>129</v>
      </c>
      <c r="C23" s="12">
        <v>18</v>
      </c>
      <c r="D23" s="12">
        <v>11</v>
      </c>
      <c r="E23" s="12">
        <v>7</v>
      </c>
      <c r="F23" s="12">
        <v>7</v>
      </c>
      <c r="G23" s="12">
        <v>12</v>
      </c>
      <c r="H23" s="12">
        <v>13</v>
      </c>
      <c r="I23" s="12">
        <v>9</v>
      </c>
      <c r="J23" s="12">
        <v>9</v>
      </c>
      <c r="K23" s="12">
        <v>9</v>
      </c>
      <c r="L23" s="12">
        <v>12</v>
      </c>
      <c r="M23" s="12">
        <v>3</v>
      </c>
      <c r="N23" s="12"/>
      <c r="O23" s="7">
        <f t="shared" si="0"/>
        <v>110</v>
      </c>
      <c r="P23" s="17" t="s">
        <v>216</v>
      </c>
      <c r="Q23" s="20">
        <f t="shared" si="1"/>
        <v>36</v>
      </c>
    </row>
    <row r="24" spans="1:17" ht="15.75" customHeight="1" x14ac:dyDescent="0.3">
      <c r="A24" s="74">
        <v>19</v>
      </c>
      <c r="B24" s="68" t="s">
        <v>121</v>
      </c>
      <c r="C24" s="8">
        <v>15</v>
      </c>
      <c r="D24" s="8">
        <v>12</v>
      </c>
      <c r="E24" s="8">
        <v>8</v>
      </c>
      <c r="F24" s="8">
        <v>8</v>
      </c>
      <c r="G24" s="8">
        <v>13</v>
      </c>
      <c r="H24" s="8">
        <v>13</v>
      </c>
      <c r="I24" s="8">
        <v>9</v>
      </c>
      <c r="J24" s="8">
        <v>9</v>
      </c>
      <c r="K24" s="8">
        <v>10</v>
      </c>
      <c r="L24" s="8">
        <v>9</v>
      </c>
      <c r="M24" s="8">
        <v>3</v>
      </c>
      <c r="N24" s="9"/>
      <c r="O24" s="7">
        <f t="shared" si="0"/>
        <v>109</v>
      </c>
      <c r="P24" s="17" t="s">
        <v>56</v>
      </c>
      <c r="Q24" s="20">
        <f t="shared" si="1"/>
        <v>35</v>
      </c>
    </row>
    <row r="25" spans="1:17" ht="15.75" customHeight="1" x14ac:dyDescent="0.3">
      <c r="A25" s="74">
        <v>20</v>
      </c>
      <c r="B25" s="83">
        <v>78</v>
      </c>
      <c r="C25" s="49">
        <v>18</v>
      </c>
      <c r="D25" s="49">
        <v>9</v>
      </c>
      <c r="E25" s="49">
        <v>6</v>
      </c>
      <c r="F25" s="49">
        <v>9</v>
      </c>
      <c r="G25" s="49">
        <v>9</v>
      </c>
      <c r="H25" s="49">
        <v>15</v>
      </c>
      <c r="I25" s="49">
        <v>9</v>
      </c>
      <c r="J25" s="49">
        <v>12</v>
      </c>
      <c r="K25" s="49">
        <v>9</v>
      </c>
      <c r="L25" s="49">
        <v>9</v>
      </c>
      <c r="M25" s="49">
        <v>3</v>
      </c>
      <c r="N25" s="50"/>
      <c r="O25" s="7">
        <f t="shared" si="0"/>
        <v>108</v>
      </c>
      <c r="P25" s="17" t="s">
        <v>58</v>
      </c>
      <c r="Q25" s="20">
        <f t="shared" si="1"/>
        <v>33</v>
      </c>
    </row>
    <row r="26" spans="1:17" ht="15.75" customHeight="1" x14ac:dyDescent="0.3">
      <c r="A26" s="74">
        <v>21</v>
      </c>
      <c r="B26" s="68">
        <v>69</v>
      </c>
      <c r="C26" s="8">
        <v>15</v>
      </c>
      <c r="D26" s="8">
        <v>12</v>
      </c>
      <c r="E26" s="8">
        <v>6</v>
      </c>
      <c r="F26" s="8">
        <v>6</v>
      </c>
      <c r="G26" s="8">
        <v>9</v>
      </c>
      <c r="H26" s="8">
        <v>15</v>
      </c>
      <c r="I26" s="8">
        <v>9</v>
      </c>
      <c r="J26" s="8">
        <v>12</v>
      </c>
      <c r="K26" s="8">
        <v>9</v>
      </c>
      <c r="L26" s="8">
        <v>12</v>
      </c>
      <c r="M26" s="8">
        <v>3</v>
      </c>
      <c r="N26" s="9"/>
      <c r="O26" s="7">
        <f t="shared" si="0"/>
        <v>108</v>
      </c>
      <c r="P26" s="17" t="s">
        <v>58</v>
      </c>
      <c r="Q26" s="20">
        <f t="shared" ref="Q26:Q45" si="2">SUM(C26:E26)</f>
        <v>33</v>
      </c>
    </row>
    <row r="27" spans="1:17" ht="15.75" customHeight="1" x14ac:dyDescent="0.3">
      <c r="A27" s="74">
        <v>22</v>
      </c>
      <c r="B27" s="66">
        <v>79</v>
      </c>
      <c r="C27" s="8">
        <v>15</v>
      </c>
      <c r="D27" s="8">
        <v>12</v>
      </c>
      <c r="E27" s="8">
        <v>6</v>
      </c>
      <c r="F27" s="8">
        <v>6</v>
      </c>
      <c r="G27" s="8">
        <v>9</v>
      </c>
      <c r="H27" s="8">
        <v>15</v>
      </c>
      <c r="I27" s="8">
        <v>9</v>
      </c>
      <c r="J27" s="8">
        <v>9</v>
      </c>
      <c r="K27" s="8">
        <v>12</v>
      </c>
      <c r="L27" s="8">
        <v>12</v>
      </c>
      <c r="M27" s="8">
        <v>3</v>
      </c>
      <c r="N27" s="9"/>
      <c r="O27" s="7">
        <f t="shared" si="0"/>
        <v>108</v>
      </c>
      <c r="P27" s="17" t="s">
        <v>58</v>
      </c>
      <c r="Q27" s="20">
        <f t="shared" si="2"/>
        <v>33</v>
      </c>
    </row>
    <row r="28" spans="1:17" ht="15.75" customHeight="1" x14ac:dyDescent="0.3">
      <c r="A28" s="74">
        <v>23</v>
      </c>
      <c r="B28" s="83" t="s">
        <v>132</v>
      </c>
      <c r="C28" s="49">
        <v>18</v>
      </c>
      <c r="D28" s="49">
        <v>11</v>
      </c>
      <c r="E28" s="49">
        <v>7</v>
      </c>
      <c r="F28" s="49">
        <v>6</v>
      </c>
      <c r="G28" s="49">
        <v>12</v>
      </c>
      <c r="H28" s="49">
        <v>12</v>
      </c>
      <c r="I28" s="49">
        <v>8</v>
      </c>
      <c r="J28" s="49">
        <v>10</v>
      </c>
      <c r="K28" s="49">
        <v>9</v>
      </c>
      <c r="L28" s="49">
        <v>10</v>
      </c>
      <c r="M28" s="49">
        <v>3</v>
      </c>
      <c r="N28" s="50"/>
      <c r="O28" s="7">
        <f t="shared" si="0"/>
        <v>106</v>
      </c>
      <c r="P28" s="17" t="s">
        <v>56</v>
      </c>
      <c r="Q28" s="20">
        <f t="shared" si="2"/>
        <v>36</v>
      </c>
    </row>
    <row r="29" spans="1:17" ht="15.75" customHeight="1" x14ac:dyDescent="0.3">
      <c r="A29" s="74">
        <v>24</v>
      </c>
      <c r="B29" s="83">
        <v>80</v>
      </c>
      <c r="C29" s="49">
        <v>18</v>
      </c>
      <c r="D29" s="49">
        <v>12</v>
      </c>
      <c r="E29" s="49">
        <v>6</v>
      </c>
      <c r="F29" s="49">
        <v>6</v>
      </c>
      <c r="G29" s="49">
        <v>9</v>
      </c>
      <c r="H29" s="49">
        <v>12</v>
      </c>
      <c r="I29" s="49">
        <v>9</v>
      </c>
      <c r="J29" s="49">
        <v>9</v>
      </c>
      <c r="K29" s="49">
        <v>12</v>
      </c>
      <c r="L29" s="49">
        <v>9</v>
      </c>
      <c r="M29" s="49">
        <v>3</v>
      </c>
      <c r="N29" s="50"/>
      <c r="O29" s="7">
        <f t="shared" si="0"/>
        <v>105</v>
      </c>
      <c r="P29" s="17" t="s">
        <v>58</v>
      </c>
      <c r="Q29" s="20">
        <f t="shared" si="2"/>
        <v>36</v>
      </c>
    </row>
    <row r="30" spans="1:17" ht="15.75" customHeight="1" x14ac:dyDescent="0.3">
      <c r="A30" s="74">
        <v>25</v>
      </c>
      <c r="B30" s="68" t="s">
        <v>110</v>
      </c>
      <c r="C30" s="8">
        <v>19</v>
      </c>
      <c r="D30" s="8">
        <v>10</v>
      </c>
      <c r="E30" s="8">
        <v>6</v>
      </c>
      <c r="F30" s="8">
        <v>7</v>
      </c>
      <c r="G30" s="8">
        <v>10</v>
      </c>
      <c r="H30" s="8">
        <v>12</v>
      </c>
      <c r="I30" s="8">
        <v>9</v>
      </c>
      <c r="J30" s="8">
        <v>9</v>
      </c>
      <c r="K30" s="8">
        <v>10</v>
      </c>
      <c r="L30" s="8">
        <v>9</v>
      </c>
      <c r="M30" s="8">
        <v>3</v>
      </c>
      <c r="N30" s="9"/>
      <c r="O30" s="7">
        <f t="shared" si="0"/>
        <v>104</v>
      </c>
      <c r="P30" s="17" t="s">
        <v>56</v>
      </c>
      <c r="Q30" s="20">
        <f t="shared" si="2"/>
        <v>35</v>
      </c>
    </row>
    <row r="31" spans="1:17" ht="15.75" customHeight="1" x14ac:dyDescent="0.3">
      <c r="A31" s="74">
        <v>26</v>
      </c>
      <c r="B31" s="68">
        <v>76</v>
      </c>
      <c r="C31" s="8">
        <v>18</v>
      </c>
      <c r="D31" s="8">
        <v>10</v>
      </c>
      <c r="E31" s="8">
        <v>7</v>
      </c>
      <c r="F31" s="8">
        <v>8</v>
      </c>
      <c r="G31" s="8">
        <v>10</v>
      </c>
      <c r="H31" s="8">
        <v>12</v>
      </c>
      <c r="I31" s="8">
        <v>8</v>
      </c>
      <c r="J31" s="8">
        <v>9</v>
      </c>
      <c r="K31" s="8">
        <v>10</v>
      </c>
      <c r="L31" s="8">
        <v>9</v>
      </c>
      <c r="M31" s="8">
        <v>3</v>
      </c>
      <c r="N31" s="9"/>
      <c r="O31" s="7">
        <f t="shared" si="0"/>
        <v>104</v>
      </c>
      <c r="P31" s="17" t="s">
        <v>217</v>
      </c>
      <c r="Q31" s="20">
        <f t="shared" si="2"/>
        <v>35</v>
      </c>
    </row>
    <row r="32" spans="1:17" ht="15.75" customHeight="1" x14ac:dyDescent="0.3">
      <c r="A32" s="74">
        <v>27</v>
      </c>
      <c r="B32" s="68" t="s">
        <v>119</v>
      </c>
      <c r="C32" s="8">
        <v>18</v>
      </c>
      <c r="D32" s="8">
        <v>10</v>
      </c>
      <c r="E32" s="8">
        <v>7</v>
      </c>
      <c r="F32" s="8">
        <v>7</v>
      </c>
      <c r="G32" s="8">
        <v>10</v>
      </c>
      <c r="H32" s="8">
        <v>11</v>
      </c>
      <c r="I32" s="8">
        <v>10</v>
      </c>
      <c r="J32" s="8">
        <v>10</v>
      </c>
      <c r="K32" s="8">
        <v>10</v>
      </c>
      <c r="L32" s="8">
        <v>7</v>
      </c>
      <c r="M32" s="8">
        <v>3</v>
      </c>
      <c r="N32" s="34"/>
      <c r="O32" s="7">
        <f t="shared" si="0"/>
        <v>103</v>
      </c>
      <c r="P32" s="17" t="s">
        <v>56</v>
      </c>
      <c r="Q32" s="20">
        <f t="shared" si="2"/>
        <v>35</v>
      </c>
    </row>
    <row r="33" spans="1:19" ht="15.75" customHeight="1" x14ac:dyDescent="0.3">
      <c r="A33" s="74">
        <v>28</v>
      </c>
      <c r="B33" s="68" t="s">
        <v>156</v>
      </c>
      <c r="C33" s="8">
        <v>15</v>
      </c>
      <c r="D33" s="8">
        <v>9</v>
      </c>
      <c r="E33" s="8">
        <v>7</v>
      </c>
      <c r="F33" s="8">
        <v>7</v>
      </c>
      <c r="G33" s="8">
        <v>11</v>
      </c>
      <c r="H33" s="8">
        <v>13</v>
      </c>
      <c r="I33" s="8">
        <v>9</v>
      </c>
      <c r="J33" s="8">
        <v>9</v>
      </c>
      <c r="K33" s="8">
        <v>9</v>
      </c>
      <c r="L33" s="8">
        <v>10</v>
      </c>
      <c r="M33" s="8">
        <v>3</v>
      </c>
      <c r="N33" s="9"/>
      <c r="O33" s="7">
        <f t="shared" si="0"/>
        <v>102</v>
      </c>
      <c r="P33" s="17" t="s">
        <v>56</v>
      </c>
      <c r="Q33" s="20">
        <f t="shared" si="2"/>
        <v>31</v>
      </c>
    </row>
    <row r="34" spans="1:19" ht="15.75" customHeight="1" x14ac:dyDescent="0.3">
      <c r="A34" s="74">
        <v>29</v>
      </c>
      <c r="B34" s="68">
        <v>145</v>
      </c>
      <c r="C34" s="8">
        <v>20</v>
      </c>
      <c r="D34" s="8">
        <v>12</v>
      </c>
      <c r="E34" s="8">
        <v>7</v>
      </c>
      <c r="F34" s="8">
        <v>7</v>
      </c>
      <c r="G34" s="8"/>
      <c r="H34" s="8">
        <v>12</v>
      </c>
      <c r="I34" s="8">
        <v>9</v>
      </c>
      <c r="J34" s="8">
        <v>10</v>
      </c>
      <c r="K34" s="8">
        <v>9</v>
      </c>
      <c r="L34" s="8">
        <v>12</v>
      </c>
      <c r="M34" s="8"/>
      <c r="N34" s="9"/>
      <c r="O34" s="7">
        <f t="shared" si="0"/>
        <v>98</v>
      </c>
      <c r="P34" s="17" t="s">
        <v>217</v>
      </c>
      <c r="Q34" s="20">
        <f t="shared" si="2"/>
        <v>39</v>
      </c>
    </row>
    <row r="35" spans="1:19" ht="15.75" customHeight="1" x14ac:dyDescent="0.3">
      <c r="A35" s="74">
        <v>30</v>
      </c>
      <c r="B35" s="67" t="s">
        <v>104</v>
      </c>
      <c r="C35" s="8">
        <v>20</v>
      </c>
      <c r="D35" s="8">
        <v>10</v>
      </c>
      <c r="E35" s="8">
        <v>8</v>
      </c>
      <c r="F35" s="8">
        <v>8</v>
      </c>
      <c r="G35" s="8"/>
      <c r="H35" s="8">
        <v>12</v>
      </c>
      <c r="I35" s="8">
        <v>9</v>
      </c>
      <c r="J35" s="8">
        <v>9</v>
      </c>
      <c r="K35" s="8">
        <v>10</v>
      </c>
      <c r="L35" s="8">
        <v>9</v>
      </c>
      <c r="M35" s="8"/>
      <c r="N35" s="9"/>
      <c r="O35" s="7">
        <f t="shared" si="0"/>
        <v>95</v>
      </c>
      <c r="P35" s="17" t="s">
        <v>56</v>
      </c>
      <c r="Q35" s="20">
        <f t="shared" si="2"/>
        <v>38</v>
      </c>
    </row>
    <row r="36" spans="1:19" ht="15.75" customHeight="1" x14ac:dyDescent="0.3">
      <c r="A36" s="74">
        <v>31</v>
      </c>
      <c r="B36" s="68" t="s">
        <v>157</v>
      </c>
      <c r="C36" s="8">
        <v>18</v>
      </c>
      <c r="D36" s="8"/>
      <c r="E36" s="8">
        <v>6</v>
      </c>
      <c r="F36" s="8">
        <v>7</v>
      </c>
      <c r="G36" s="8">
        <v>9</v>
      </c>
      <c r="H36" s="8">
        <v>12</v>
      </c>
      <c r="I36" s="8">
        <v>9</v>
      </c>
      <c r="J36" s="8">
        <v>9</v>
      </c>
      <c r="K36" s="8">
        <v>10</v>
      </c>
      <c r="L36" s="8">
        <v>9</v>
      </c>
      <c r="M36" s="8"/>
      <c r="N36" s="9"/>
      <c r="O36" s="7">
        <f t="shared" si="0"/>
        <v>89</v>
      </c>
      <c r="P36" s="17" t="s">
        <v>56</v>
      </c>
      <c r="Q36" s="20">
        <f t="shared" si="2"/>
        <v>24</v>
      </c>
      <c r="R36" s="21"/>
      <c r="S36" s="21"/>
    </row>
    <row r="37" spans="1:19" ht="15.75" customHeight="1" x14ac:dyDescent="0.3">
      <c r="A37" s="74">
        <v>32</v>
      </c>
      <c r="B37" s="68" t="s">
        <v>122</v>
      </c>
      <c r="C37" s="12">
        <v>19</v>
      </c>
      <c r="D37" s="12"/>
      <c r="E37" s="12">
        <v>7</v>
      </c>
      <c r="F37" s="12">
        <v>7</v>
      </c>
      <c r="G37" s="12"/>
      <c r="H37" s="12">
        <v>13</v>
      </c>
      <c r="I37" s="12">
        <v>9</v>
      </c>
      <c r="J37" s="12">
        <v>10</v>
      </c>
      <c r="K37" s="12">
        <v>9</v>
      </c>
      <c r="L37" s="12">
        <v>6</v>
      </c>
      <c r="M37" s="12"/>
      <c r="N37" s="33"/>
      <c r="O37" s="7">
        <f t="shared" si="0"/>
        <v>80</v>
      </c>
      <c r="P37" s="17" t="s">
        <v>56</v>
      </c>
      <c r="Q37" s="20">
        <f t="shared" si="2"/>
        <v>26</v>
      </c>
    </row>
    <row r="38" spans="1:19" ht="15.75" customHeight="1" x14ac:dyDescent="0.3">
      <c r="A38" s="74"/>
      <c r="B38" s="68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7" t="str">
        <f t="shared" ref="O38:O45" si="3">IF(B38="","",SUM(C38:M38)-(N38))</f>
        <v/>
      </c>
      <c r="P38" s="32"/>
      <c r="Q38" s="20">
        <f t="shared" si="2"/>
        <v>0</v>
      </c>
    </row>
    <row r="39" spans="1:19" ht="15.75" customHeight="1" x14ac:dyDescent="0.3">
      <c r="A39" s="74"/>
      <c r="B39" s="6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9"/>
      <c r="O39" s="7" t="str">
        <f t="shared" si="3"/>
        <v/>
      </c>
      <c r="P39" s="32"/>
      <c r="Q39" s="20">
        <f t="shared" si="2"/>
        <v>0</v>
      </c>
    </row>
    <row r="40" spans="1:19" ht="15.75" customHeight="1" x14ac:dyDescent="0.3">
      <c r="A40" s="74"/>
      <c r="B40" s="68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7" t="str">
        <f t="shared" si="3"/>
        <v/>
      </c>
      <c r="P40" s="32"/>
      <c r="Q40" s="20">
        <f t="shared" si="2"/>
        <v>0</v>
      </c>
    </row>
    <row r="41" spans="1:19" ht="15.75" customHeight="1" x14ac:dyDescent="0.3">
      <c r="A41" s="74"/>
      <c r="B41" s="68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7" t="str">
        <f t="shared" si="3"/>
        <v/>
      </c>
      <c r="P41" s="32"/>
      <c r="Q41" s="20">
        <f t="shared" si="2"/>
        <v>0</v>
      </c>
    </row>
    <row r="42" spans="1:19" ht="15.75" customHeight="1" x14ac:dyDescent="0.3">
      <c r="A42" s="74"/>
      <c r="B42" s="6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9"/>
      <c r="O42" s="7" t="str">
        <f t="shared" si="3"/>
        <v/>
      </c>
      <c r="P42" s="32"/>
      <c r="Q42" s="20">
        <f t="shared" si="2"/>
        <v>0</v>
      </c>
    </row>
    <row r="43" spans="1:19" ht="15.75" customHeight="1" x14ac:dyDescent="0.3">
      <c r="A43" s="74"/>
      <c r="B43" s="68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7" t="str">
        <f t="shared" si="3"/>
        <v/>
      </c>
      <c r="P43" s="32"/>
      <c r="Q43" s="20">
        <f t="shared" si="2"/>
        <v>0</v>
      </c>
    </row>
    <row r="44" spans="1:19" ht="15.75" customHeight="1" x14ac:dyDescent="0.3">
      <c r="A44" s="74"/>
      <c r="B44" s="68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7" t="str">
        <f t="shared" si="3"/>
        <v/>
      </c>
      <c r="P44" s="32"/>
      <c r="Q44" s="20">
        <f t="shared" si="2"/>
        <v>0</v>
      </c>
    </row>
    <row r="45" spans="1:19" ht="15.75" customHeight="1" x14ac:dyDescent="0.3">
      <c r="A45" s="74"/>
      <c r="B45" s="68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7" t="str">
        <f t="shared" si="3"/>
        <v/>
      </c>
      <c r="P45" s="32"/>
      <c r="Q45" s="20">
        <f t="shared" si="2"/>
        <v>0</v>
      </c>
    </row>
  </sheetData>
  <sortState xmlns:xlrd2="http://schemas.microsoft.com/office/spreadsheetml/2017/richdata2" ref="B6:P37">
    <sortCondition descending="1" ref="O6:O37"/>
    <sortCondition descending="1" ref="C6:C37"/>
  </sortState>
  <mergeCells count="22">
    <mergeCell ref="S11:T11"/>
    <mergeCell ref="S7:T7"/>
    <mergeCell ref="S8:T8"/>
    <mergeCell ref="S9:T9"/>
    <mergeCell ref="S3:S4"/>
    <mergeCell ref="O4:P4"/>
    <mergeCell ref="M3:N4"/>
    <mergeCell ref="O3:P3"/>
    <mergeCell ref="Q3:Q4"/>
    <mergeCell ref="W3:W4"/>
    <mergeCell ref="U3:U4"/>
    <mergeCell ref="B1:C1"/>
    <mergeCell ref="B2:C2"/>
    <mergeCell ref="B3:D4"/>
    <mergeCell ref="G3:J4"/>
    <mergeCell ref="E4:F4"/>
    <mergeCell ref="D1:K1"/>
    <mergeCell ref="D2:F2"/>
    <mergeCell ref="G2:I2"/>
    <mergeCell ref="J2:K2"/>
    <mergeCell ref="K3:L3"/>
    <mergeCell ref="K4:L4"/>
  </mergeCells>
  <phoneticPr fontId="60" type="noConversion"/>
  <printOptions gridLines="1"/>
  <pageMargins left="0.32" right="0.31" top="0.6" bottom="0.64" header="0.5" footer="0.5"/>
  <pageSetup paperSize="9" orientation="portrait" horizontalDpi="4294967294" r:id="rId1"/>
  <headerFooter alignWithMargins="0"/>
  <rowBreaks count="1" manualBreakCount="1">
    <brk id="39" max="16383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X45"/>
  <sheetViews>
    <sheetView zoomScaleNormal="100" workbookViewId="0">
      <pane ySplit="5" topLeftCell="A6" activePane="bottomLeft" state="frozen"/>
      <selection activeCell="T18" sqref="T18"/>
      <selection pane="bottomLeft" activeCell="U15" sqref="U15"/>
    </sheetView>
  </sheetViews>
  <sheetFormatPr defaultColWidth="9.109375" defaultRowHeight="15.75" customHeight="1" x14ac:dyDescent="0.3"/>
  <cols>
    <col min="1" max="1" width="3.33203125" style="1" customWidth="1"/>
    <col min="2" max="2" width="7.109375" style="6" customWidth="1"/>
    <col min="3" max="13" width="4.33203125" style="10" customWidth="1"/>
    <col min="14" max="14" width="4.88671875" style="10" customWidth="1"/>
    <col min="15" max="15" width="5.44140625" style="1" customWidth="1"/>
    <col min="16" max="16" width="6.5546875" style="4" bestFit="1" customWidth="1"/>
    <col min="17" max="17" width="11.109375" style="1" bestFit="1" customWidth="1"/>
    <col min="18" max="18" width="9.109375" style="1"/>
    <col min="19" max="19" width="12.44140625" style="1" customWidth="1"/>
    <col min="20" max="20" width="11.5546875" style="1" customWidth="1"/>
    <col min="21" max="16384" width="9.109375" style="1"/>
  </cols>
  <sheetData>
    <row r="1" spans="1:24" ht="15.75" customHeight="1" x14ac:dyDescent="0.3">
      <c r="B1" s="339" t="s">
        <v>34</v>
      </c>
      <c r="C1" s="340"/>
      <c r="D1" s="341" t="s">
        <v>103</v>
      </c>
      <c r="E1" s="341"/>
      <c r="F1" s="341"/>
      <c r="G1" s="341"/>
      <c r="H1" s="341"/>
      <c r="I1" s="342"/>
      <c r="J1" s="342"/>
      <c r="K1" s="343"/>
      <c r="R1" s="194"/>
      <c r="S1" s="12" t="s">
        <v>33</v>
      </c>
      <c r="T1" s="248" t="s">
        <v>37</v>
      </c>
      <c r="U1" s="12" t="s">
        <v>39</v>
      </c>
      <c r="V1" s="249" t="s">
        <v>190</v>
      </c>
      <c r="W1" s="193"/>
    </row>
    <row r="2" spans="1:24" ht="15.75" customHeight="1" x14ac:dyDescent="0.3">
      <c r="B2" s="344"/>
      <c r="C2" s="345"/>
      <c r="D2" s="341" t="s">
        <v>70</v>
      </c>
      <c r="E2" s="341"/>
      <c r="F2" s="346"/>
      <c r="G2" s="347" t="s">
        <v>46</v>
      </c>
      <c r="H2" s="348"/>
      <c r="I2" s="348"/>
      <c r="J2" s="349" t="s">
        <v>47</v>
      </c>
      <c r="K2" s="345"/>
      <c r="L2" s="58"/>
      <c r="M2" s="51"/>
      <c r="O2" s="10"/>
      <c r="P2" s="42"/>
      <c r="R2" s="194"/>
      <c r="S2" s="12">
        <v>2</v>
      </c>
      <c r="T2" s="248">
        <v>2</v>
      </c>
      <c r="U2" s="12">
        <v>0</v>
      </c>
      <c r="V2" s="249">
        <f>(S2*4)+(T2*2)+U2</f>
        <v>12</v>
      </c>
      <c r="W2" s="193"/>
    </row>
    <row r="3" spans="1:24" ht="25.5" customHeight="1" x14ac:dyDescent="0.2">
      <c r="B3" s="350" t="s">
        <v>57</v>
      </c>
      <c r="C3" s="351"/>
      <c r="D3" s="352"/>
      <c r="E3" s="52" t="s">
        <v>32</v>
      </c>
      <c r="F3" s="53"/>
      <c r="G3" s="355" t="s">
        <v>65</v>
      </c>
      <c r="H3" s="356"/>
      <c r="I3" s="356"/>
      <c r="J3" s="356"/>
      <c r="K3" s="359" t="s">
        <v>32</v>
      </c>
      <c r="L3" s="360"/>
      <c r="M3" s="361" t="s">
        <v>53</v>
      </c>
      <c r="N3" s="362"/>
      <c r="O3" s="365" t="s">
        <v>32</v>
      </c>
      <c r="P3" s="366"/>
      <c r="Q3" s="375" t="s">
        <v>91</v>
      </c>
      <c r="R3" s="203" t="s">
        <v>32</v>
      </c>
      <c r="S3" s="367" t="s">
        <v>92</v>
      </c>
      <c r="T3" s="204" t="s">
        <v>32</v>
      </c>
      <c r="U3" s="367" t="s">
        <v>93</v>
      </c>
      <c r="V3" s="204" t="s">
        <v>32</v>
      </c>
      <c r="W3" s="367" t="s">
        <v>94</v>
      </c>
      <c r="X3" s="204" t="s">
        <v>32</v>
      </c>
    </row>
    <row r="4" spans="1:24" ht="23.25" customHeight="1" x14ac:dyDescent="0.2">
      <c r="B4" s="353"/>
      <c r="C4" s="354"/>
      <c r="D4" s="354"/>
      <c r="E4" s="369">
        <v>889</v>
      </c>
      <c r="F4" s="370"/>
      <c r="G4" s="357"/>
      <c r="H4" s="358"/>
      <c r="I4" s="358"/>
      <c r="J4" s="358"/>
      <c r="K4" s="371">
        <v>230</v>
      </c>
      <c r="L4" s="372"/>
      <c r="M4" s="363"/>
      <c r="N4" s="364"/>
      <c r="O4" s="373">
        <f>MAX(C6:C39)</f>
        <v>22</v>
      </c>
      <c r="P4" s="374"/>
      <c r="Q4" s="376"/>
      <c r="R4" s="205">
        <v>157</v>
      </c>
      <c r="S4" s="368"/>
      <c r="T4" s="206">
        <v>866</v>
      </c>
      <c r="U4" s="368"/>
      <c r="V4" s="206">
        <v>433</v>
      </c>
      <c r="W4" s="368"/>
      <c r="X4" s="206" t="s">
        <v>210</v>
      </c>
    </row>
    <row r="5" spans="1:24" s="14" customFormat="1" ht="25.5" customHeight="1" x14ac:dyDescent="0.2">
      <c r="A5" s="64"/>
      <c r="B5" s="65" t="s">
        <v>0</v>
      </c>
      <c r="C5" s="13" t="s">
        <v>2</v>
      </c>
      <c r="D5" s="13" t="s">
        <v>3</v>
      </c>
      <c r="E5" s="13" t="s">
        <v>4</v>
      </c>
      <c r="F5" s="13" t="s">
        <v>20</v>
      </c>
      <c r="G5" s="13" t="s">
        <v>5</v>
      </c>
      <c r="H5" s="13" t="s">
        <v>6</v>
      </c>
      <c r="I5" s="13" t="s">
        <v>7</v>
      </c>
      <c r="J5" s="13" t="s">
        <v>8</v>
      </c>
      <c r="K5" s="13" t="s">
        <v>19</v>
      </c>
      <c r="L5" s="13" t="s">
        <v>24</v>
      </c>
      <c r="M5" s="54" t="s">
        <v>17</v>
      </c>
      <c r="N5" s="55" t="s">
        <v>9</v>
      </c>
      <c r="O5" s="56" t="s">
        <v>31</v>
      </c>
      <c r="P5" s="57" t="s">
        <v>30</v>
      </c>
      <c r="Q5" s="19" t="s">
        <v>28</v>
      </c>
      <c r="R5" s="81"/>
      <c r="S5" s="21"/>
      <c r="T5" s="81"/>
      <c r="U5" s="21"/>
    </row>
    <row r="6" spans="1:24" ht="15.75" customHeight="1" x14ac:dyDescent="0.3">
      <c r="A6" s="74">
        <v>1</v>
      </c>
      <c r="B6" s="68">
        <v>85</v>
      </c>
      <c r="C6" s="12">
        <v>18</v>
      </c>
      <c r="D6" s="12">
        <v>12</v>
      </c>
      <c r="E6" s="12">
        <v>9</v>
      </c>
      <c r="F6" s="12">
        <v>6</v>
      </c>
      <c r="G6" s="12">
        <v>12</v>
      </c>
      <c r="H6" s="12">
        <v>15</v>
      </c>
      <c r="I6" s="12">
        <v>9</v>
      </c>
      <c r="J6" s="12">
        <v>12</v>
      </c>
      <c r="K6" s="12">
        <v>9</v>
      </c>
      <c r="L6" s="12">
        <v>12</v>
      </c>
      <c r="M6" s="12">
        <v>3</v>
      </c>
      <c r="N6" s="12"/>
      <c r="O6" s="7">
        <f t="shared" ref="O6:O17" si="0">IF(B6="","",SUM(C6:M6)-(N6))</f>
        <v>117</v>
      </c>
      <c r="P6" s="17" t="s">
        <v>58</v>
      </c>
      <c r="Q6" s="20">
        <f t="shared" ref="Q6:Q17" si="1">SUM(C6:E6)</f>
        <v>39</v>
      </c>
    </row>
    <row r="7" spans="1:24" ht="15.75" customHeight="1" x14ac:dyDescent="0.3">
      <c r="A7" s="74">
        <v>2</v>
      </c>
      <c r="B7" s="69">
        <v>31</v>
      </c>
      <c r="C7" s="8">
        <v>22</v>
      </c>
      <c r="D7" s="8">
        <v>9</v>
      </c>
      <c r="E7" s="8">
        <v>8</v>
      </c>
      <c r="F7" s="8">
        <v>8</v>
      </c>
      <c r="G7" s="8">
        <v>12</v>
      </c>
      <c r="H7" s="8">
        <v>13</v>
      </c>
      <c r="I7" s="8">
        <v>9</v>
      </c>
      <c r="J7" s="8">
        <v>10</v>
      </c>
      <c r="K7" s="8">
        <v>9</v>
      </c>
      <c r="L7" s="8">
        <v>9</v>
      </c>
      <c r="M7" s="8">
        <v>3</v>
      </c>
      <c r="N7" s="9"/>
      <c r="O7" s="7">
        <f t="shared" si="0"/>
        <v>112</v>
      </c>
      <c r="P7" s="17" t="s">
        <v>214</v>
      </c>
      <c r="Q7" s="20">
        <f t="shared" si="1"/>
        <v>39</v>
      </c>
      <c r="S7" s="377" t="s">
        <v>95</v>
      </c>
      <c r="T7" s="378"/>
      <c r="U7" s="224" t="s">
        <v>96</v>
      </c>
      <c r="V7" s="225"/>
    </row>
    <row r="8" spans="1:24" ht="15.75" customHeight="1" x14ac:dyDescent="0.3">
      <c r="A8" s="74">
        <v>3</v>
      </c>
      <c r="B8" s="68">
        <v>66</v>
      </c>
      <c r="C8" s="12">
        <v>18</v>
      </c>
      <c r="D8" s="12">
        <v>12</v>
      </c>
      <c r="E8" s="12">
        <v>9</v>
      </c>
      <c r="F8" s="12">
        <v>6</v>
      </c>
      <c r="G8" s="12">
        <v>12</v>
      </c>
      <c r="H8" s="12">
        <v>15</v>
      </c>
      <c r="I8" s="12">
        <v>9</v>
      </c>
      <c r="J8" s="12">
        <v>9</v>
      </c>
      <c r="K8" s="12">
        <v>9</v>
      </c>
      <c r="L8" s="12">
        <v>9</v>
      </c>
      <c r="M8" s="12">
        <v>3</v>
      </c>
      <c r="N8" s="12"/>
      <c r="O8" s="7">
        <f t="shared" si="0"/>
        <v>111</v>
      </c>
      <c r="P8" s="17" t="s">
        <v>58</v>
      </c>
      <c r="Q8" s="20">
        <f t="shared" si="1"/>
        <v>39</v>
      </c>
      <c r="S8" s="377" t="s">
        <v>97</v>
      </c>
      <c r="T8" s="378"/>
      <c r="U8" s="224" t="s">
        <v>96</v>
      </c>
      <c r="V8" s="229"/>
    </row>
    <row r="9" spans="1:24" ht="15.75" customHeight="1" x14ac:dyDescent="0.3">
      <c r="A9" s="74">
        <v>4</v>
      </c>
      <c r="B9" s="68">
        <v>93</v>
      </c>
      <c r="C9" s="12">
        <v>15</v>
      </c>
      <c r="D9" s="12">
        <v>12</v>
      </c>
      <c r="E9" s="12">
        <v>9</v>
      </c>
      <c r="F9" s="12">
        <v>9</v>
      </c>
      <c r="G9" s="12">
        <v>12</v>
      </c>
      <c r="H9" s="12">
        <v>12</v>
      </c>
      <c r="I9" s="12">
        <v>12</v>
      </c>
      <c r="J9" s="12">
        <v>9</v>
      </c>
      <c r="K9" s="12">
        <v>9</v>
      </c>
      <c r="L9" s="12">
        <v>9</v>
      </c>
      <c r="M9" s="12">
        <v>3</v>
      </c>
      <c r="N9" s="12"/>
      <c r="O9" s="7">
        <f t="shared" si="0"/>
        <v>111</v>
      </c>
      <c r="P9" s="17" t="s">
        <v>59</v>
      </c>
      <c r="Q9" s="20">
        <f t="shared" si="1"/>
        <v>36</v>
      </c>
      <c r="S9" s="377" t="s">
        <v>98</v>
      </c>
      <c r="T9" s="378"/>
      <c r="U9" s="224" t="s">
        <v>96</v>
      </c>
      <c r="V9" s="229"/>
    </row>
    <row r="10" spans="1:24" ht="15.75" customHeight="1" x14ac:dyDescent="0.3">
      <c r="A10" s="74">
        <v>5</v>
      </c>
      <c r="B10" s="68">
        <v>29</v>
      </c>
      <c r="C10" s="12">
        <v>15</v>
      </c>
      <c r="D10" s="12">
        <v>12</v>
      </c>
      <c r="E10" s="12">
        <v>9</v>
      </c>
      <c r="F10" s="12">
        <v>9</v>
      </c>
      <c r="G10" s="12">
        <v>9</v>
      </c>
      <c r="H10" s="12">
        <v>15</v>
      </c>
      <c r="I10" s="12">
        <v>9</v>
      </c>
      <c r="J10" s="12">
        <v>9</v>
      </c>
      <c r="K10" s="12">
        <v>9</v>
      </c>
      <c r="L10" s="12">
        <v>12</v>
      </c>
      <c r="M10" s="12">
        <v>3</v>
      </c>
      <c r="N10" s="12"/>
      <c r="O10" s="7">
        <f t="shared" si="0"/>
        <v>111</v>
      </c>
      <c r="P10" s="17" t="s">
        <v>58</v>
      </c>
      <c r="Q10" s="20">
        <f t="shared" si="1"/>
        <v>36</v>
      </c>
      <c r="S10" s="219"/>
      <c r="T10" s="219"/>
      <c r="U10" s="219"/>
      <c r="V10" s="232"/>
    </row>
    <row r="11" spans="1:24" ht="15.75" customHeight="1" x14ac:dyDescent="0.3">
      <c r="A11" s="74">
        <v>6</v>
      </c>
      <c r="B11" s="69">
        <v>19</v>
      </c>
      <c r="C11" s="8">
        <v>12</v>
      </c>
      <c r="D11" s="8">
        <v>12</v>
      </c>
      <c r="E11" s="8">
        <v>6</v>
      </c>
      <c r="F11" s="8">
        <v>6</v>
      </c>
      <c r="G11" s="8">
        <v>12</v>
      </c>
      <c r="H11" s="8">
        <v>15</v>
      </c>
      <c r="I11" s="8">
        <v>9</v>
      </c>
      <c r="J11" s="8">
        <v>12</v>
      </c>
      <c r="K11" s="8">
        <v>12</v>
      </c>
      <c r="L11" s="8">
        <v>12</v>
      </c>
      <c r="M11" s="8">
        <v>3</v>
      </c>
      <c r="N11" s="9"/>
      <c r="O11" s="7">
        <f t="shared" si="0"/>
        <v>111</v>
      </c>
      <c r="P11" s="17" t="s">
        <v>59</v>
      </c>
      <c r="Q11" s="20">
        <f t="shared" si="1"/>
        <v>30</v>
      </c>
      <c r="S11" s="377" t="s">
        <v>99</v>
      </c>
      <c r="T11" s="378"/>
      <c r="U11" s="224" t="s">
        <v>96</v>
      </c>
      <c r="V11" s="225"/>
    </row>
    <row r="12" spans="1:24" ht="15.75" customHeight="1" x14ac:dyDescent="0.3">
      <c r="A12" s="74">
        <v>7</v>
      </c>
      <c r="B12" s="68">
        <v>12</v>
      </c>
      <c r="C12" s="12">
        <v>21</v>
      </c>
      <c r="D12" s="12">
        <v>10</v>
      </c>
      <c r="E12" s="12">
        <v>6</v>
      </c>
      <c r="F12" s="12">
        <v>9</v>
      </c>
      <c r="G12" s="12">
        <v>11</v>
      </c>
      <c r="H12" s="12">
        <v>13</v>
      </c>
      <c r="I12" s="12">
        <v>9</v>
      </c>
      <c r="J12" s="12">
        <v>9</v>
      </c>
      <c r="K12" s="12">
        <v>10</v>
      </c>
      <c r="L12" s="12">
        <v>7</v>
      </c>
      <c r="M12" s="12">
        <v>3</v>
      </c>
      <c r="N12" s="12"/>
      <c r="O12" s="7">
        <f t="shared" si="0"/>
        <v>108</v>
      </c>
      <c r="P12" s="17" t="s">
        <v>215</v>
      </c>
      <c r="Q12" s="20">
        <f t="shared" si="1"/>
        <v>37</v>
      </c>
    </row>
    <row r="13" spans="1:24" ht="15.75" customHeight="1" x14ac:dyDescent="0.3">
      <c r="A13" s="74">
        <v>8</v>
      </c>
      <c r="B13" s="69">
        <v>82</v>
      </c>
      <c r="C13" s="8">
        <v>19</v>
      </c>
      <c r="D13" s="8">
        <v>10</v>
      </c>
      <c r="E13" s="8">
        <v>8</v>
      </c>
      <c r="F13" s="8">
        <v>8</v>
      </c>
      <c r="G13" s="8">
        <v>10</v>
      </c>
      <c r="H13" s="8">
        <v>13</v>
      </c>
      <c r="I13" s="8">
        <v>10</v>
      </c>
      <c r="J13" s="8">
        <v>9</v>
      </c>
      <c r="K13" s="8">
        <v>10</v>
      </c>
      <c r="L13" s="8">
        <v>8</v>
      </c>
      <c r="M13" s="8">
        <v>3</v>
      </c>
      <c r="N13" s="9"/>
      <c r="O13" s="7">
        <f t="shared" si="0"/>
        <v>108</v>
      </c>
      <c r="P13" s="17" t="s">
        <v>214</v>
      </c>
      <c r="Q13" s="20">
        <f t="shared" si="1"/>
        <v>37</v>
      </c>
    </row>
    <row r="14" spans="1:24" ht="15.75" customHeight="1" x14ac:dyDescent="0.3">
      <c r="A14" s="74">
        <v>9</v>
      </c>
      <c r="B14" s="69">
        <v>68</v>
      </c>
      <c r="C14" s="8">
        <v>18</v>
      </c>
      <c r="D14" s="8">
        <v>12</v>
      </c>
      <c r="E14" s="8">
        <v>9</v>
      </c>
      <c r="F14" s="8">
        <v>6</v>
      </c>
      <c r="G14" s="8">
        <v>12</v>
      </c>
      <c r="H14" s="8">
        <v>15</v>
      </c>
      <c r="I14" s="8">
        <v>9</v>
      </c>
      <c r="J14" s="8">
        <v>9</v>
      </c>
      <c r="K14" s="8">
        <v>9</v>
      </c>
      <c r="L14" s="8">
        <v>9</v>
      </c>
      <c r="M14" s="8"/>
      <c r="N14" s="9">
        <v>1</v>
      </c>
      <c r="O14" s="7">
        <f t="shared" si="0"/>
        <v>107</v>
      </c>
      <c r="P14" s="17" t="s">
        <v>59</v>
      </c>
      <c r="Q14" s="20">
        <f t="shared" si="1"/>
        <v>39</v>
      </c>
    </row>
    <row r="15" spans="1:24" ht="15.75" customHeight="1" x14ac:dyDescent="0.3">
      <c r="A15" s="74">
        <v>10</v>
      </c>
      <c r="B15" s="68">
        <v>161</v>
      </c>
      <c r="C15" s="8">
        <v>18</v>
      </c>
      <c r="D15" s="8">
        <v>10</v>
      </c>
      <c r="E15" s="8">
        <v>7</v>
      </c>
      <c r="F15" s="8">
        <v>8</v>
      </c>
      <c r="G15" s="8">
        <v>13</v>
      </c>
      <c r="H15" s="8">
        <v>11</v>
      </c>
      <c r="I15" s="8">
        <v>9</v>
      </c>
      <c r="J15" s="8">
        <v>9</v>
      </c>
      <c r="K15" s="8">
        <v>9</v>
      </c>
      <c r="L15" s="8">
        <v>8</v>
      </c>
      <c r="M15" s="8">
        <v>3</v>
      </c>
      <c r="N15" s="9"/>
      <c r="O15" s="7">
        <f t="shared" si="0"/>
        <v>105</v>
      </c>
      <c r="P15" s="17" t="s">
        <v>215</v>
      </c>
      <c r="Q15" s="20">
        <f t="shared" si="1"/>
        <v>35</v>
      </c>
    </row>
    <row r="16" spans="1:24" ht="15.75" customHeight="1" x14ac:dyDescent="0.3">
      <c r="A16" s="74">
        <v>11</v>
      </c>
      <c r="B16" s="68">
        <v>69</v>
      </c>
      <c r="C16" s="12">
        <v>15</v>
      </c>
      <c r="D16" s="12">
        <v>9</v>
      </c>
      <c r="E16" s="12">
        <v>9</v>
      </c>
      <c r="F16" s="12">
        <v>6</v>
      </c>
      <c r="G16" s="12">
        <v>12</v>
      </c>
      <c r="H16" s="12">
        <v>12</v>
      </c>
      <c r="I16" s="12">
        <v>9</v>
      </c>
      <c r="J16" s="12">
        <v>9</v>
      </c>
      <c r="K16" s="12">
        <v>9</v>
      </c>
      <c r="L16" s="12">
        <v>12</v>
      </c>
      <c r="M16" s="12">
        <v>3</v>
      </c>
      <c r="N16" s="33"/>
      <c r="O16" s="7">
        <f t="shared" si="0"/>
        <v>105</v>
      </c>
      <c r="P16" s="17" t="s">
        <v>58</v>
      </c>
      <c r="Q16" s="20">
        <f t="shared" si="1"/>
        <v>33</v>
      </c>
    </row>
    <row r="17" spans="1:19" ht="15.75" customHeight="1" x14ac:dyDescent="0.3">
      <c r="A17" s="74">
        <v>12</v>
      </c>
      <c r="B17" s="68">
        <v>74</v>
      </c>
      <c r="C17" s="12">
        <v>12</v>
      </c>
      <c r="D17" s="12">
        <v>9</v>
      </c>
      <c r="E17" s="12">
        <v>6</v>
      </c>
      <c r="F17" s="12">
        <v>6</v>
      </c>
      <c r="G17" s="12">
        <v>12</v>
      </c>
      <c r="H17" s="12">
        <v>12</v>
      </c>
      <c r="I17" s="12">
        <v>6</v>
      </c>
      <c r="J17" s="12">
        <v>9</v>
      </c>
      <c r="K17" s="12">
        <v>9</v>
      </c>
      <c r="L17" s="12">
        <v>12</v>
      </c>
      <c r="M17" s="12"/>
      <c r="N17" s="12"/>
      <c r="O17" s="7">
        <f t="shared" si="0"/>
        <v>93</v>
      </c>
      <c r="P17" s="17" t="s">
        <v>59</v>
      </c>
      <c r="Q17" s="20">
        <f t="shared" si="1"/>
        <v>27</v>
      </c>
    </row>
    <row r="18" spans="1:19" ht="15.75" customHeight="1" x14ac:dyDescent="0.3">
      <c r="A18" s="74"/>
      <c r="B18" s="6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9"/>
      <c r="O18" s="7" t="str">
        <f t="shared" ref="O18:O45" si="2">IF(B18="","",SUM(C18:M18)-(N18))</f>
        <v/>
      </c>
      <c r="P18" s="32"/>
      <c r="Q18" s="20">
        <f t="shared" ref="Q18:Q39" si="3">SUM(C18:E18)</f>
        <v>0</v>
      </c>
    </row>
    <row r="19" spans="1:19" ht="15.75" customHeight="1" x14ac:dyDescent="0.3">
      <c r="A19" s="74"/>
      <c r="B19" s="68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7" t="str">
        <f t="shared" si="2"/>
        <v/>
      </c>
      <c r="P19" s="32"/>
      <c r="Q19" s="20">
        <f t="shared" si="3"/>
        <v>0</v>
      </c>
    </row>
    <row r="20" spans="1:19" ht="15.75" customHeight="1" x14ac:dyDescent="0.3">
      <c r="A20" s="74"/>
      <c r="B20" s="6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9"/>
      <c r="O20" s="7" t="str">
        <f t="shared" si="2"/>
        <v/>
      </c>
      <c r="P20" s="32"/>
      <c r="Q20" s="20">
        <f t="shared" si="3"/>
        <v>0</v>
      </c>
    </row>
    <row r="21" spans="1:19" ht="15.75" customHeight="1" x14ac:dyDescent="0.3">
      <c r="A21" s="74"/>
      <c r="B21" s="6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9"/>
      <c r="O21" s="7" t="str">
        <f t="shared" si="2"/>
        <v/>
      </c>
      <c r="P21" s="32"/>
      <c r="Q21" s="20">
        <f t="shared" si="3"/>
        <v>0</v>
      </c>
    </row>
    <row r="22" spans="1:19" ht="15.75" customHeight="1" x14ac:dyDescent="0.3">
      <c r="A22" s="74"/>
      <c r="B22" s="68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7" t="str">
        <f t="shared" si="2"/>
        <v/>
      </c>
      <c r="P22" s="32"/>
      <c r="Q22" s="20">
        <f t="shared" si="3"/>
        <v>0</v>
      </c>
    </row>
    <row r="23" spans="1:19" ht="15.75" customHeight="1" x14ac:dyDescent="0.3">
      <c r="A23" s="74"/>
      <c r="B23" s="68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7" t="str">
        <f t="shared" si="2"/>
        <v/>
      </c>
      <c r="P23" s="17"/>
      <c r="Q23" s="20">
        <f t="shared" si="3"/>
        <v>0</v>
      </c>
    </row>
    <row r="24" spans="1:19" ht="15.75" customHeight="1" x14ac:dyDescent="0.3">
      <c r="A24" s="74"/>
      <c r="B24" s="68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7" t="str">
        <f t="shared" si="2"/>
        <v/>
      </c>
      <c r="P24" s="17"/>
      <c r="Q24" s="20">
        <f t="shared" si="3"/>
        <v>0</v>
      </c>
    </row>
    <row r="25" spans="1:19" ht="15.75" customHeight="1" x14ac:dyDescent="0.3">
      <c r="A25" s="74"/>
      <c r="B25" s="6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9"/>
      <c r="O25" s="7" t="str">
        <f t="shared" si="2"/>
        <v/>
      </c>
      <c r="P25" s="17"/>
      <c r="Q25" s="20">
        <f t="shared" si="3"/>
        <v>0</v>
      </c>
    </row>
    <row r="26" spans="1:19" ht="15.75" customHeight="1" x14ac:dyDescent="0.3">
      <c r="A26" s="74"/>
      <c r="B26" s="6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9"/>
      <c r="O26" s="7" t="str">
        <f t="shared" si="2"/>
        <v/>
      </c>
      <c r="P26" s="32"/>
      <c r="Q26" s="20">
        <f t="shared" si="3"/>
        <v>0</v>
      </c>
    </row>
    <row r="27" spans="1:19" ht="15.75" customHeight="1" x14ac:dyDescent="0.3">
      <c r="A27" s="74"/>
      <c r="B27" s="6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9"/>
      <c r="O27" s="7" t="str">
        <f t="shared" si="2"/>
        <v/>
      </c>
      <c r="P27" s="32"/>
      <c r="Q27" s="20">
        <f t="shared" si="3"/>
        <v>0</v>
      </c>
    </row>
    <row r="28" spans="1:19" ht="15.75" customHeight="1" x14ac:dyDescent="0.3">
      <c r="A28" s="74"/>
      <c r="B28" s="68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7" t="str">
        <f t="shared" si="2"/>
        <v/>
      </c>
      <c r="P28" s="32"/>
      <c r="Q28" s="20">
        <f t="shared" si="3"/>
        <v>0</v>
      </c>
    </row>
    <row r="29" spans="1:19" ht="15.75" customHeight="1" x14ac:dyDescent="0.3">
      <c r="A29" s="74"/>
      <c r="B29" s="68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7" t="str">
        <f t="shared" si="2"/>
        <v/>
      </c>
      <c r="P29" s="32"/>
      <c r="Q29" s="20">
        <f t="shared" si="3"/>
        <v>0</v>
      </c>
    </row>
    <row r="30" spans="1:19" ht="15.75" customHeight="1" x14ac:dyDescent="0.3">
      <c r="A30" s="74"/>
      <c r="B30" s="6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9"/>
      <c r="O30" s="7" t="str">
        <f t="shared" si="2"/>
        <v/>
      </c>
      <c r="P30" s="32"/>
      <c r="Q30" s="20">
        <f t="shared" si="3"/>
        <v>0</v>
      </c>
      <c r="R30" s="21"/>
      <c r="S30" s="21"/>
    </row>
    <row r="31" spans="1:19" ht="15.75" customHeight="1" x14ac:dyDescent="0.3">
      <c r="A31" s="74"/>
      <c r="B31" s="6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9"/>
      <c r="O31" s="7" t="str">
        <f t="shared" si="2"/>
        <v/>
      </c>
      <c r="P31" s="32"/>
      <c r="Q31" s="20">
        <f t="shared" si="3"/>
        <v>0</v>
      </c>
    </row>
    <row r="32" spans="1:19" ht="15.75" customHeight="1" x14ac:dyDescent="0.3">
      <c r="A32" s="74"/>
      <c r="B32" s="68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7" t="str">
        <f t="shared" si="2"/>
        <v/>
      </c>
      <c r="P32" s="32"/>
      <c r="Q32" s="20">
        <f t="shared" si="3"/>
        <v>0</v>
      </c>
    </row>
    <row r="33" spans="1:17" ht="15.75" customHeight="1" x14ac:dyDescent="0.3">
      <c r="A33" s="74"/>
      <c r="B33" s="6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9"/>
      <c r="O33" s="7" t="str">
        <f t="shared" si="2"/>
        <v/>
      </c>
      <c r="P33" s="32"/>
      <c r="Q33" s="20">
        <f t="shared" si="3"/>
        <v>0</v>
      </c>
    </row>
    <row r="34" spans="1:17" ht="15.75" customHeight="1" x14ac:dyDescent="0.3">
      <c r="A34" s="74"/>
      <c r="B34" s="68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7" t="str">
        <f t="shared" si="2"/>
        <v/>
      </c>
      <c r="P34" s="32"/>
      <c r="Q34" s="20">
        <f t="shared" si="3"/>
        <v>0</v>
      </c>
    </row>
    <row r="35" spans="1:17" ht="15.75" customHeight="1" x14ac:dyDescent="0.3">
      <c r="A35" s="74"/>
      <c r="B35" s="68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7" t="str">
        <f t="shared" si="2"/>
        <v/>
      </c>
      <c r="P35" s="32"/>
      <c r="Q35" s="20">
        <f t="shared" si="3"/>
        <v>0</v>
      </c>
    </row>
    <row r="36" spans="1:17" ht="15.75" customHeight="1" x14ac:dyDescent="0.3">
      <c r="A36" s="74"/>
      <c r="B36" s="6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9"/>
      <c r="O36" s="7" t="str">
        <f t="shared" si="2"/>
        <v/>
      </c>
      <c r="P36" s="32"/>
      <c r="Q36" s="20">
        <f t="shared" si="3"/>
        <v>0</v>
      </c>
    </row>
    <row r="37" spans="1:17" ht="15.75" customHeight="1" x14ac:dyDescent="0.3">
      <c r="A37" s="74"/>
      <c r="B37" s="68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7" t="str">
        <f t="shared" si="2"/>
        <v/>
      </c>
      <c r="P37" s="32"/>
      <c r="Q37" s="20">
        <f t="shared" si="3"/>
        <v>0</v>
      </c>
    </row>
    <row r="38" spans="1:17" ht="15.75" customHeight="1" x14ac:dyDescent="0.3">
      <c r="A38" s="74"/>
      <c r="B38" s="68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7" t="str">
        <f t="shared" si="2"/>
        <v/>
      </c>
      <c r="P38" s="32"/>
      <c r="Q38" s="20">
        <f t="shared" si="3"/>
        <v>0</v>
      </c>
    </row>
    <row r="39" spans="1:17" ht="15.75" customHeight="1" x14ac:dyDescent="0.3">
      <c r="A39" s="74"/>
      <c r="B39" s="68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7" t="str">
        <f t="shared" si="2"/>
        <v/>
      </c>
      <c r="P39" s="32"/>
      <c r="Q39" s="20">
        <f t="shared" si="3"/>
        <v>0</v>
      </c>
    </row>
    <row r="40" spans="1:17" ht="15.75" customHeight="1" x14ac:dyDescent="0.3">
      <c r="A40" s="10"/>
      <c r="O40" s="7" t="str">
        <f t="shared" si="2"/>
        <v/>
      </c>
    </row>
    <row r="41" spans="1:17" ht="15.75" customHeight="1" x14ac:dyDescent="0.3">
      <c r="A41" s="10"/>
      <c r="O41" s="7" t="str">
        <f t="shared" si="2"/>
        <v/>
      </c>
    </row>
    <row r="42" spans="1:17" ht="15.75" customHeight="1" x14ac:dyDescent="0.3">
      <c r="A42" s="10"/>
      <c r="O42" s="7" t="str">
        <f t="shared" si="2"/>
        <v/>
      </c>
    </row>
    <row r="43" spans="1:17" ht="15.75" customHeight="1" x14ac:dyDescent="0.3">
      <c r="A43" s="10"/>
      <c r="O43" s="7" t="str">
        <f t="shared" si="2"/>
        <v/>
      </c>
    </row>
    <row r="44" spans="1:17" ht="15.75" customHeight="1" x14ac:dyDescent="0.3">
      <c r="A44" s="10"/>
      <c r="O44" s="7" t="str">
        <f t="shared" si="2"/>
        <v/>
      </c>
    </row>
    <row r="45" spans="1:17" ht="15.75" customHeight="1" x14ac:dyDescent="0.3">
      <c r="A45" s="10"/>
      <c r="O45" s="7" t="str">
        <f t="shared" si="2"/>
        <v/>
      </c>
    </row>
  </sheetData>
  <sortState xmlns:xlrd2="http://schemas.microsoft.com/office/spreadsheetml/2017/richdata2" ref="B6:Q17">
    <sortCondition descending="1" ref="O6:O17"/>
    <sortCondition descending="1" ref="C6:C17"/>
  </sortState>
  <mergeCells count="22">
    <mergeCell ref="S7:T7"/>
    <mergeCell ref="S8:T8"/>
    <mergeCell ref="S9:T9"/>
    <mergeCell ref="S11:T11"/>
    <mergeCell ref="S3:S4"/>
    <mergeCell ref="U3:U4"/>
    <mergeCell ref="W3:W4"/>
    <mergeCell ref="E4:F4"/>
    <mergeCell ref="K4:L4"/>
    <mergeCell ref="O4:P4"/>
    <mergeCell ref="Q3:Q4"/>
    <mergeCell ref="B3:D4"/>
    <mergeCell ref="G3:J4"/>
    <mergeCell ref="K3:L3"/>
    <mergeCell ref="M3:N4"/>
    <mergeCell ref="O3:P3"/>
    <mergeCell ref="B1:C1"/>
    <mergeCell ref="D1:K1"/>
    <mergeCell ref="B2:C2"/>
    <mergeCell ref="D2:F2"/>
    <mergeCell ref="G2:I2"/>
    <mergeCell ref="J2:K2"/>
  </mergeCells>
  <phoneticPr fontId="60" type="noConversion"/>
  <printOptions gridLines="1"/>
  <pageMargins left="0.32" right="0.31" top="0.6" bottom="0.64" header="0.5" footer="0.5"/>
  <pageSetup paperSize="9" orientation="portrait" horizontalDpi="4294967294" verticalDpi="0" r:id="rId1"/>
  <headerFooter alignWithMargins="0"/>
  <rowBreaks count="1" manualBreakCount="1">
    <brk id="33" max="16383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815E19-81E8-493A-8AFA-B912CEAB023F}">
  <dimension ref="A1:Z45"/>
  <sheetViews>
    <sheetView zoomScaleNormal="100" workbookViewId="0">
      <pane ySplit="5" topLeftCell="A6" activePane="bottomLeft" state="frozen"/>
      <selection activeCell="T18" sqref="T18"/>
      <selection pane="bottomLeft" activeCell="T22" sqref="T22"/>
    </sheetView>
  </sheetViews>
  <sheetFormatPr defaultColWidth="9.109375" defaultRowHeight="15.75" customHeight="1" x14ac:dyDescent="0.3"/>
  <cols>
    <col min="1" max="1" width="3.33203125" style="1" customWidth="1"/>
    <col min="2" max="2" width="7.109375" style="6" customWidth="1"/>
    <col min="3" max="13" width="4.33203125" style="10" customWidth="1"/>
    <col min="14" max="14" width="4.88671875" style="10" customWidth="1"/>
    <col min="15" max="15" width="5.44140625" style="1" customWidth="1"/>
    <col min="16" max="16" width="6.5546875" style="4" bestFit="1" customWidth="1"/>
    <col min="17" max="17" width="9.6640625" style="1" customWidth="1"/>
    <col min="18" max="18" width="9.109375" style="1"/>
    <col min="19" max="19" width="12.44140625" style="1" customWidth="1"/>
    <col min="20" max="20" width="11.5546875" style="1" customWidth="1"/>
    <col min="21" max="16384" width="9.109375" style="1"/>
  </cols>
  <sheetData>
    <row r="1" spans="1:26" ht="15.75" customHeight="1" x14ac:dyDescent="0.3">
      <c r="B1" s="339" t="s">
        <v>34</v>
      </c>
      <c r="C1" s="340"/>
      <c r="D1" s="341" t="s">
        <v>144</v>
      </c>
      <c r="E1" s="341"/>
      <c r="F1" s="341"/>
      <c r="G1" s="341"/>
      <c r="H1" s="341"/>
      <c r="I1" s="342"/>
      <c r="J1" s="342"/>
      <c r="K1" s="343"/>
      <c r="R1" s="78"/>
      <c r="S1" s="249" t="s">
        <v>33</v>
      </c>
      <c r="T1" s="248" t="s">
        <v>37</v>
      </c>
      <c r="U1" s="12" t="s">
        <v>39</v>
      </c>
      <c r="V1" s="249" t="s">
        <v>190</v>
      </c>
      <c r="W1" s="80"/>
      <c r="X1" s="10"/>
      <c r="Y1" s="10"/>
      <c r="Z1" s="18"/>
    </row>
    <row r="2" spans="1:26" ht="15.75" customHeight="1" x14ac:dyDescent="0.3">
      <c r="B2" s="344"/>
      <c r="C2" s="345"/>
      <c r="D2" s="341" t="s">
        <v>191</v>
      </c>
      <c r="E2" s="341"/>
      <c r="F2" s="346"/>
      <c r="G2" s="347" t="s">
        <v>46</v>
      </c>
      <c r="H2" s="348"/>
      <c r="I2" s="348"/>
      <c r="J2" s="349" t="s">
        <v>47</v>
      </c>
      <c r="K2" s="345"/>
      <c r="L2" s="58"/>
      <c r="M2" s="51"/>
      <c r="O2" s="10"/>
      <c r="P2" s="42"/>
      <c r="R2" s="79"/>
      <c r="S2" s="249"/>
      <c r="T2" s="250"/>
      <c r="U2" s="12"/>
      <c r="V2" s="249">
        <f>(S2*4)+(T2*2)+U2</f>
        <v>0</v>
      </c>
      <c r="W2" s="80"/>
      <c r="X2" s="10"/>
      <c r="Y2" s="10"/>
      <c r="Z2" s="18"/>
    </row>
    <row r="3" spans="1:26" ht="25.5" customHeight="1" x14ac:dyDescent="0.2">
      <c r="B3" s="350" t="s">
        <v>57</v>
      </c>
      <c r="C3" s="351"/>
      <c r="D3" s="352"/>
      <c r="E3" s="52" t="s">
        <v>32</v>
      </c>
      <c r="F3" s="53"/>
      <c r="G3" s="355" t="s">
        <v>65</v>
      </c>
      <c r="H3" s="356"/>
      <c r="I3" s="356"/>
      <c r="J3" s="356"/>
      <c r="K3" s="359" t="s">
        <v>32</v>
      </c>
      <c r="L3" s="360"/>
      <c r="M3" s="361" t="s">
        <v>53</v>
      </c>
      <c r="N3" s="362"/>
      <c r="O3" s="365" t="s">
        <v>32</v>
      </c>
      <c r="P3" s="366"/>
      <c r="Q3" s="375" t="s">
        <v>91</v>
      </c>
      <c r="R3" s="203" t="s">
        <v>32</v>
      </c>
      <c r="S3" s="367" t="s">
        <v>92</v>
      </c>
      <c r="T3" s="204" t="s">
        <v>32</v>
      </c>
      <c r="U3" s="367" t="s">
        <v>93</v>
      </c>
      <c r="V3" s="204" t="s">
        <v>32</v>
      </c>
      <c r="W3" s="367" t="s">
        <v>94</v>
      </c>
      <c r="X3" s="204" t="s">
        <v>32</v>
      </c>
    </row>
    <row r="4" spans="1:26" ht="23.25" customHeight="1" x14ac:dyDescent="0.2">
      <c r="B4" s="353"/>
      <c r="C4" s="354"/>
      <c r="D4" s="354"/>
      <c r="E4" s="369">
        <v>390</v>
      </c>
      <c r="F4" s="370"/>
      <c r="G4" s="357"/>
      <c r="H4" s="358"/>
      <c r="I4" s="358"/>
      <c r="J4" s="358"/>
      <c r="K4" s="371">
        <v>117</v>
      </c>
      <c r="L4" s="372"/>
      <c r="M4" s="363"/>
      <c r="N4" s="364"/>
      <c r="O4" s="373">
        <f>MAX(C6:C39)</f>
        <v>15</v>
      </c>
      <c r="P4" s="374"/>
      <c r="Q4" s="376"/>
      <c r="R4" s="205">
        <v>93</v>
      </c>
      <c r="S4" s="368"/>
      <c r="T4" s="206">
        <v>390</v>
      </c>
      <c r="U4" s="368"/>
      <c r="V4" s="206" t="s">
        <v>210</v>
      </c>
      <c r="W4" s="368"/>
      <c r="X4" s="206" t="s">
        <v>210</v>
      </c>
    </row>
    <row r="5" spans="1:26" s="14" customFormat="1" ht="25.5" customHeight="1" x14ac:dyDescent="0.2">
      <c r="A5" s="64"/>
      <c r="B5" s="65" t="s">
        <v>0</v>
      </c>
      <c r="C5" s="13" t="s">
        <v>2</v>
      </c>
      <c r="D5" s="13" t="s">
        <v>3</v>
      </c>
      <c r="E5" s="13" t="s">
        <v>4</v>
      </c>
      <c r="F5" s="13" t="s">
        <v>20</v>
      </c>
      <c r="G5" s="13" t="s">
        <v>5</v>
      </c>
      <c r="H5" s="13" t="s">
        <v>6</v>
      </c>
      <c r="I5" s="13" t="s">
        <v>7</v>
      </c>
      <c r="J5" s="13" t="s">
        <v>8</v>
      </c>
      <c r="K5" s="13" t="s">
        <v>19</v>
      </c>
      <c r="L5" s="13" t="s">
        <v>24</v>
      </c>
      <c r="M5" s="54" t="s">
        <v>17</v>
      </c>
      <c r="N5" s="55" t="s">
        <v>9</v>
      </c>
      <c r="O5" s="56" t="s">
        <v>31</v>
      </c>
      <c r="P5" s="57" t="s">
        <v>30</v>
      </c>
      <c r="Q5" s="19" t="s">
        <v>28</v>
      </c>
      <c r="R5" s="82"/>
      <c r="S5" s="42"/>
      <c r="T5" s="81"/>
      <c r="U5" s="42"/>
    </row>
    <row r="6" spans="1:26" ht="15.75" customHeight="1" x14ac:dyDescent="0.3">
      <c r="A6" s="74">
        <v>1</v>
      </c>
      <c r="B6" s="71">
        <v>13</v>
      </c>
      <c r="C6" s="12">
        <v>15</v>
      </c>
      <c r="D6" s="12">
        <v>9</v>
      </c>
      <c r="E6" s="12">
        <v>6</v>
      </c>
      <c r="F6" s="12">
        <v>9</v>
      </c>
      <c r="G6" s="12">
        <v>9</v>
      </c>
      <c r="H6" s="12">
        <v>12</v>
      </c>
      <c r="I6" s="12">
        <v>9</v>
      </c>
      <c r="J6" s="12">
        <v>9</v>
      </c>
      <c r="K6" s="12">
        <v>9</v>
      </c>
      <c r="L6" s="12">
        <v>9</v>
      </c>
      <c r="M6" s="8">
        <v>3</v>
      </c>
      <c r="N6" s="9"/>
      <c r="O6" s="7">
        <f>IF(B6="","",SUM(C6:M6)-(N6))</f>
        <v>99</v>
      </c>
      <c r="P6" s="17" t="s">
        <v>187</v>
      </c>
      <c r="Q6" s="20">
        <f>SUM(C6:E6)</f>
        <v>30</v>
      </c>
    </row>
    <row r="7" spans="1:26" ht="15.75" customHeight="1" x14ac:dyDescent="0.3">
      <c r="A7" s="74">
        <v>2</v>
      </c>
      <c r="B7" s="75">
        <v>14</v>
      </c>
      <c r="C7" s="12">
        <v>12</v>
      </c>
      <c r="D7" s="12">
        <v>9</v>
      </c>
      <c r="E7" s="12">
        <v>6</v>
      </c>
      <c r="F7" s="12">
        <v>6</v>
      </c>
      <c r="G7" s="12">
        <v>12</v>
      </c>
      <c r="H7" s="12">
        <v>12</v>
      </c>
      <c r="I7" s="12">
        <v>9</v>
      </c>
      <c r="J7" s="12">
        <v>9</v>
      </c>
      <c r="K7" s="12">
        <v>9</v>
      </c>
      <c r="L7" s="12">
        <v>6</v>
      </c>
      <c r="M7" s="12"/>
      <c r="N7" s="12"/>
      <c r="O7" s="7">
        <f>IF(B7="","",SUM(C7:M7)-(N7))</f>
        <v>90</v>
      </c>
      <c r="P7" s="17" t="s">
        <v>187</v>
      </c>
      <c r="Q7" s="20">
        <f>SUM(C7:E7)</f>
        <v>27</v>
      </c>
      <c r="S7" s="244"/>
      <c r="T7" s="244"/>
      <c r="U7" s="245"/>
      <c r="V7" s="246"/>
    </row>
    <row r="8" spans="1:26" ht="15.75" customHeight="1" x14ac:dyDescent="0.3">
      <c r="A8" s="74">
        <v>3</v>
      </c>
      <c r="B8" s="75">
        <v>19</v>
      </c>
      <c r="C8" s="12">
        <v>15</v>
      </c>
      <c r="D8" s="12">
        <v>12</v>
      </c>
      <c r="E8" s="12">
        <v>6</v>
      </c>
      <c r="F8" s="12">
        <v>9</v>
      </c>
      <c r="G8" s="12">
        <v>12</v>
      </c>
      <c r="H8" s="12">
        <v>12</v>
      </c>
      <c r="I8" s="12">
        <v>6</v>
      </c>
      <c r="J8" s="12">
        <v>9</v>
      </c>
      <c r="K8" s="12">
        <v>9</v>
      </c>
      <c r="L8" s="12">
        <v>9</v>
      </c>
      <c r="M8" s="12">
        <v>3</v>
      </c>
      <c r="N8" s="12"/>
      <c r="O8" s="7">
        <f>IF(B8="","",SUM(C8:M8)-(N8))</f>
        <v>102</v>
      </c>
      <c r="P8" s="17" t="s">
        <v>187</v>
      </c>
      <c r="Q8" s="20">
        <f>SUM(C8:E8)</f>
        <v>33</v>
      </c>
      <c r="S8" s="244"/>
      <c r="T8" s="244"/>
      <c r="U8" s="245"/>
      <c r="V8" s="247"/>
    </row>
    <row r="9" spans="1:26" ht="15.75" customHeight="1" x14ac:dyDescent="0.3">
      <c r="A9" s="74">
        <v>4</v>
      </c>
      <c r="B9" s="75">
        <v>20</v>
      </c>
      <c r="C9" s="12">
        <v>12</v>
      </c>
      <c r="D9" s="12">
        <v>9</v>
      </c>
      <c r="E9" s="12">
        <v>6</v>
      </c>
      <c r="F9" s="12">
        <v>9</v>
      </c>
      <c r="G9" s="12">
        <v>9</v>
      </c>
      <c r="H9" s="12">
        <v>15</v>
      </c>
      <c r="I9" s="12">
        <v>9</v>
      </c>
      <c r="J9" s="12">
        <v>12</v>
      </c>
      <c r="K9" s="12">
        <v>9</v>
      </c>
      <c r="L9" s="12">
        <v>9</v>
      </c>
      <c r="M9" s="8"/>
      <c r="N9" s="9"/>
      <c r="O9" s="7">
        <f>IF(B9="","",SUM(C9:M9)-(N9))</f>
        <v>99</v>
      </c>
      <c r="P9" s="17" t="s">
        <v>187</v>
      </c>
      <c r="Q9" s="20">
        <f>SUM(C9:E9)</f>
        <v>27</v>
      </c>
      <c r="S9" s="244"/>
      <c r="T9" s="244"/>
      <c r="U9" s="245"/>
      <c r="V9" s="247"/>
    </row>
    <row r="10" spans="1:26" ht="15.75" customHeight="1" x14ac:dyDescent="0.3">
      <c r="A10" s="74">
        <v>5</v>
      </c>
      <c r="B10" s="71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8"/>
      <c r="N10" s="9"/>
      <c r="O10" s="7" t="str">
        <f t="shared" ref="O10:O13" si="0">IF(B10="","",SUM(C10:M10)-(N10))</f>
        <v/>
      </c>
      <c r="P10" s="17"/>
      <c r="Q10" s="20">
        <f t="shared" ref="Q10:Q45" si="1">SUM(C10:E10)</f>
        <v>0</v>
      </c>
      <c r="S10" s="219"/>
      <c r="T10" s="219"/>
      <c r="U10" s="219"/>
      <c r="V10" s="232"/>
    </row>
    <row r="11" spans="1:26" ht="15.75" customHeight="1" x14ac:dyDescent="0.3">
      <c r="A11" s="74">
        <v>6</v>
      </c>
      <c r="B11" s="75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7" t="str">
        <f t="shared" si="0"/>
        <v/>
      </c>
      <c r="P11" s="17"/>
      <c r="Q11" s="20">
        <f t="shared" si="1"/>
        <v>0</v>
      </c>
      <c r="S11" s="244"/>
      <c r="T11" s="244"/>
      <c r="U11" s="245"/>
      <c r="V11" s="246"/>
    </row>
    <row r="12" spans="1:26" ht="15.75" customHeight="1" x14ac:dyDescent="0.3">
      <c r="A12" s="74">
        <v>7</v>
      </c>
      <c r="B12" s="76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8"/>
      <c r="N12" s="9"/>
      <c r="O12" s="7" t="str">
        <f t="shared" si="0"/>
        <v/>
      </c>
      <c r="P12" s="17"/>
      <c r="Q12" s="20">
        <f t="shared" si="1"/>
        <v>0</v>
      </c>
    </row>
    <row r="13" spans="1:26" ht="15.75" customHeight="1" x14ac:dyDescent="0.3">
      <c r="A13" s="74">
        <v>8</v>
      </c>
      <c r="B13" s="75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7" t="str">
        <f t="shared" si="0"/>
        <v/>
      </c>
      <c r="P13" s="17"/>
      <c r="Q13" s="20">
        <f t="shared" si="1"/>
        <v>0</v>
      </c>
    </row>
    <row r="14" spans="1:26" ht="15.75" customHeight="1" x14ac:dyDescent="0.3">
      <c r="A14" s="74">
        <v>9</v>
      </c>
      <c r="B14" s="75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7" t="str">
        <f t="shared" ref="O14:O45" si="2">IF(B14="","",SUM(C14:M14)-(N14))</f>
        <v/>
      </c>
      <c r="P14" s="17"/>
      <c r="Q14" s="20">
        <f t="shared" si="1"/>
        <v>0</v>
      </c>
    </row>
    <row r="15" spans="1:26" ht="15.75" customHeight="1" x14ac:dyDescent="0.3">
      <c r="A15" s="74">
        <v>10</v>
      </c>
      <c r="B15" s="71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9"/>
      <c r="O15" s="7" t="str">
        <f t="shared" si="2"/>
        <v/>
      </c>
      <c r="P15" s="32"/>
      <c r="Q15" s="20">
        <f t="shared" si="1"/>
        <v>0</v>
      </c>
    </row>
    <row r="16" spans="1:26" ht="15.75" customHeight="1" x14ac:dyDescent="0.3">
      <c r="A16" s="74">
        <v>11</v>
      </c>
      <c r="B16" s="75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7" t="str">
        <f t="shared" si="2"/>
        <v/>
      </c>
      <c r="P16" s="17"/>
      <c r="Q16" s="20">
        <f t="shared" si="1"/>
        <v>0</v>
      </c>
    </row>
    <row r="17" spans="1:17" ht="15.75" customHeight="1" x14ac:dyDescent="0.3">
      <c r="A17" s="74">
        <v>12</v>
      </c>
      <c r="B17" s="6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9"/>
      <c r="O17" s="7" t="str">
        <f t="shared" si="2"/>
        <v/>
      </c>
      <c r="P17" s="32"/>
      <c r="Q17" s="20">
        <f t="shared" si="1"/>
        <v>0</v>
      </c>
    </row>
    <row r="18" spans="1:17" ht="15.75" customHeight="1" x14ac:dyDescent="0.3">
      <c r="A18" s="74"/>
      <c r="B18" s="6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9"/>
      <c r="O18" s="7" t="str">
        <f t="shared" si="2"/>
        <v/>
      </c>
      <c r="P18" s="17"/>
      <c r="Q18" s="20">
        <f t="shared" si="1"/>
        <v>0</v>
      </c>
    </row>
    <row r="19" spans="1:17" ht="15.75" customHeight="1" x14ac:dyDescent="0.3">
      <c r="A19" s="74"/>
      <c r="B19" s="68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8"/>
      <c r="N19" s="9"/>
      <c r="O19" s="7" t="str">
        <f t="shared" si="2"/>
        <v/>
      </c>
      <c r="P19" s="32"/>
      <c r="Q19" s="20">
        <f t="shared" si="1"/>
        <v>0</v>
      </c>
    </row>
    <row r="20" spans="1:17" ht="15.75" customHeight="1" x14ac:dyDescent="0.3">
      <c r="A20" s="74"/>
      <c r="B20" s="68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8"/>
      <c r="N20" s="9"/>
      <c r="O20" s="7" t="str">
        <f t="shared" si="2"/>
        <v/>
      </c>
      <c r="P20" s="17"/>
      <c r="Q20" s="20">
        <f t="shared" si="1"/>
        <v>0</v>
      </c>
    </row>
    <row r="21" spans="1:17" ht="15.75" customHeight="1" x14ac:dyDescent="0.3">
      <c r="A21" s="74"/>
      <c r="B21" s="68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8"/>
      <c r="N21" s="9"/>
      <c r="O21" s="7" t="str">
        <f t="shared" si="2"/>
        <v/>
      </c>
      <c r="P21" s="32"/>
      <c r="Q21" s="20">
        <f t="shared" si="1"/>
        <v>0</v>
      </c>
    </row>
    <row r="22" spans="1:17" ht="15.75" customHeight="1" x14ac:dyDescent="0.3">
      <c r="A22" s="74"/>
      <c r="B22" s="71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34"/>
      <c r="O22" s="7" t="str">
        <f t="shared" si="2"/>
        <v/>
      </c>
      <c r="P22" s="17"/>
      <c r="Q22" s="20">
        <f t="shared" si="1"/>
        <v>0</v>
      </c>
    </row>
    <row r="23" spans="1:17" ht="15.75" customHeight="1" x14ac:dyDescent="0.3">
      <c r="A23" s="74"/>
      <c r="B23" s="71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33"/>
      <c r="O23" s="7" t="str">
        <f t="shared" si="2"/>
        <v/>
      </c>
      <c r="P23" s="17"/>
      <c r="Q23" s="20">
        <f t="shared" si="1"/>
        <v>0</v>
      </c>
    </row>
    <row r="24" spans="1:17" ht="15.75" customHeight="1" x14ac:dyDescent="0.3">
      <c r="A24" s="74"/>
      <c r="B24" s="71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33"/>
      <c r="O24" s="7" t="str">
        <f t="shared" si="2"/>
        <v/>
      </c>
      <c r="P24" s="17"/>
      <c r="Q24" s="20">
        <f t="shared" si="1"/>
        <v>0</v>
      </c>
    </row>
    <row r="25" spans="1:17" ht="15.75" customHeight="1" x14ac:dyDescent="0.3">
      <c r="A25" s="74"/>
      <c r="B25" s="71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33"/>
      <c r="O25" s="7" t="str">
        <f t="shared" si="2"/>
        <v/>
      </c>
      <c r="P25" s="17"/>
      <c r="Q25" s="20">
        <f t="shared" si="1"/>
        <v>0</v>
      </c>
    </row>
    <row r="26" spans="1:17" ht="15.75" customHeight="1" x14ac:dyDescent="0.3">
      <c r="A26" s="74"/>
      <c r="B26" s="6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9"/>
      <c r="O26" s="7" t="str">
        <f t="shared" si="2"/>
        <v/>
      </c>
      <c r="P26" s="32"/>
      <c r="Q26" s="20">
        <f t="shared" si="1"/>
        <v>0</v>
      </c>
    </row>
    <row r="27" spans="1:17" ht="15.75" customHeight="1" x14ac:dyDescent="0.3">
      <c r="A27" s="74"/>
      <c r="B27" s="6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9"/>
      <c r="O27" s="7" t="str">
        <f t="shared" si="2"/>
        <v/>
      </c>
      <c r="P27" s="32"/>
      <c r="Q27" s="20">
        <f t="shared" si="1"/>
        <v>0</v>
      </c>
    </row>
    <row r="28" spans="1:17" ht="15.75" customHeight="1" x14ac:dyDescent="0.3">
      <c r="A28" s="74"/>
      <c r="B28" s="68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7" t="str">
        <f t="shared" si="2"/>
        <v/>
      </c>
      <c r="P28" s="32"/>
      <c r="Q28" s="20">
        <f t="shared" si="1"/>
        <v>0</v>
      </c>
    </row>
    <row r="29" spans="1:17" ht="15.75" customHeight="1" x14ac:dyDescent="0.3">
      <c r="A29" s="74"/>
      <c r="B29" s="68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7" t="str">
        <f t="shared" si="2"/>
        <v/>
      </c>
      <c r="P29" s="17"/>
      <c r="Q29" s="20">
        <f t="shared" si="1"/>
        <v>0</v>
      </c>
    </row>
    <row r="30" spans="1:17" ht="15.75" customHeight="1" x14ac:dyDescent="0.3">
      <c r="A30" s="74"/>
      <c r="B30" s="68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7" t="str">
        <f t="shared" si="2"/>
        <v/>
      </c>
      <c r="P30" s="17"/>
      <c r="Q30" s="20">
        <f t="shared" si="1"/>
        <v>0</v>
      </c>
    </row>
    <row r="31" spans="1:17" ht="15.75" customHeight="1" x14ac:dyDescent="0.3">
      <c r="A31" s="74"/>
      <c r="B31" s="6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9"/>
      <c r="O31" s="7" t="str">
        <f t="shared" si="2"/>
        <v/>
      </c>
      <c r="P31" s="17"/>
      <c r="Q31" s="20">
        <f t="shared" si="1"/>
        <v>0</v>
      </c>
    </row>
    <row r="32" spans="1:17" ht="15.75" customHeight="1" x14ac:dyDescent="0.3">
      <c r="A32" s="74"/>
      <c r="B32" s="6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9"/>
      <c r="O32" s="7" t="str">
        <f t="shared" si="2"/>
        <v/>
      </c>
      <c r="P32" s="32"/>
      <c r="Q32" s="20">
        <f t="shared" si="1"/>
        <v>0</v>
      </c>
    </row>
    <row r="33" spans="1:19" ht="15.75" customHeight="1" x14ac:dyDescent="0.3">
      <c r="A33" s="74"/>
      <c r="B33" s="6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9"/>
      <c r="O33" s="7" t="str">
        <f t="shared" si="2"/>
        <v/>
      </c>
      <c r="P33" s="32"/>
      <c r="Q33" s="20">
        <f t="shared" si="1"/>
        <v>0</v>
      </c>
    </row>
    <row r="34" spans="1:19" ht="15.75" customHeight="1" x14ac:dyDescent="0.3">
      <c r="A34" s="74"/>
      <c r="B34" s="68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7" t="str">
        <f t="shared" si="2"/>
        <v/>
      </c>
      <c r="P34" s="32"/>
      <c r="Q34" s="20">
        <f t="shared" si="1"/>
        <v>0</v>
      </c>
    </row>
    <row r="35" spans="1:19" ht="15.75" customHeight="1" x14ac:dyDescent="0.3">
      <c r="A35" s="74"/>
      <c r="B35" s="68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7" t="str">
        <f t="shared" si="2"/>
        <v/>
      </c>
      <c r="P35" s="32"/>
      <c r="Q35" s="20">
        <f t="shared" si="1"/>
        <v>0</v>
      </c>
    </row>
    <row r="36" spans="1:19" ht="15.75" customHeight="1" x14ac:dyDescent="0.3">
      <c r="A36" s="74"/>
      <c r="B36" s="6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9"/>
      <c r="O36" s="7" t="str">
        <f t="shared" si="2"/>
        <v/>
      </c>
      <c r="P36" s="32"/>
      <c r="Q36" s="20">
        <f t="shared" si="1"/>
        <v>0</v>
      </c>
      <c r="R36" s="21"/>
      <c r="S36" s="21"/>
    </row>
    <row r="37" spans="1:19" ht="15.75" customHeight="1" x14ac:dyDescent="0.3">
      <c r="A37" s="74"/>
      <c r="B37" s="6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9"/>
      <c r="O37" s="7" t="str">
        <f t="shared" si="2"/>
        <v/>
      </c>
      <c r="P37" s="32"/>
      <c r="Q37" s="20">
        <f t="shared" si="1"/>
        <v>0</v>
      </c>
    </row>
    <row r="38" spans="1:19" ht="15.75" customHeight="1" x14ac:dyDescent="0.3">
      <c r="A38" s="74"/>
      <c r="B38" s="68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7" t="str">
        <f t="shared" si="2"/>
        <v/>
      </c>
      <c r="P38" s="32"/>
      <c r="Q38" s="20">
        <f t="shared" si="1"/>
        <v>0</v>
      </c>
    </row>
    <row r="39" spans="1:19" ht="15.75" customHeight="1" x14ac:dyDescent="0.3">
      <c r="A39" s="74"/>
      <c r="B39" s="6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9"/>
      <c r="O39" s="7" t="str">
        <f t="shared" si="2"/>
        <v/>
      </c>
      <c r="P39" s="32"/>
      <c r="Q39" s="20">
        <f t="shared" si="1"/>
        <v>0</v>
      </c>
    </row>
    <row r="40" spans="1:19" ht="15.75" customHeight="1" x14ac:dyDescent="0.3">
      <c r="A40" s="74"/>
      <c r="B40" s="68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7" t="str">
        <f t="shared" si="2"/>
        <v/>
      </c>
      <c r="P40" s="32"/>
      <c r="Q40" s="20">
        <f t="shared" si="1"/>
        <v>0</v>
      </c>
    </row>
    <row r="41" spans="1:19" ht="15.75" customHeight="1" x14ac:dyDescent="0.3">
      <c r="A41" s="74"/>
      <c r="B41" s="68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7" t="str">
        <f t="shared" si="2"/>
        <v/>
      </c>
      <c r="P41" s="32"/>
      <c r="Q41" s="20">
        <f t="shared" si="1"/>
        <v>0</v>
      </c>
    </row>
    <row r="42" spans="1:19" ht="15.75" customHeight="1" x14ac:dyDescent="0.3">
      <c r="A42" s="74"/>
      <c r="B42" s="6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9"/>
      <c r="O42" s="7" t="str">
        <f t="shared" si="2"/>
        <v/>
      </c>
      <c r="P42" s="32"/>
      <c r="Q42" s="20">
        <f t="shared" si="1"/>
        <v>0</v>
      </c>
    </row>
    <row r="43" spans="1:19" ht="15.75" customHeight="1" x14ac:dyDescent="0.3">
      <c r="A43" s="74"/>
      <c r="B43" s="68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7" t="str">
        <f t="shared" si="2"/>
        <v/>
      </c>
      <c r="P43" s="32"/>
      <c r="Q43" s="20">
        <f t="shared" si="1"/>
        <v>0</v>
      </c>
    </row>
    <row r="44" spans="1:19" ht="15.75" customHeight="1" x14ac:dyDescent="0.3">
      <c r="A44" s="74"/>
      <c r="B44" s="68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7" t="str">
        <f t="shared" si="2"/>
        <v/>
      </c>
      <c r="P44" s="32"/>
      <c r="Q44" s="20">
        <f t="shared" si="1"/>
        <v>0</v>
      </c>
    </row>
    <row r="45" spans="1:19" ht="15.75" customHeight="1" x14ac:dyDescent="0.3">
      <c r="A45" s="74"/>
      <c r="B45" s="68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7" t="str">
        <f t="shared" si="2"/>
        <v/>
      </c>
      <c r="P45" s="32"/>
      <c r="Q45" s="20">
        <f t="shared" si="1"/>
        <v>0</v>
      </c>
    </row>
  </sheetData>
  <mergeCells count="18">
    <mergeCell ref="S3:S4"/>
    <mergeCell ref="U3:U4"/>
    <mergeCell ref="W3:W4"/>
    <mergeCell ref="E4:F4"/>
    <mergeCell ref="K4:L4"/>
    <mergeCell ref="O4:P4"/>
    <mergeCell ref="Q3:Q4"/>
    <mergeCell ref="B3:D4"/>
    <mergeCell ref="G3:J4"/>
    <mergeCell ref="K3:L3"/>
    <mergeCell ref="M3:N4"/>
    <mergeCell ref="O3:P3"/>
    <mergeCell ref="B1:C1"/>
    <mergeCell ref="D1:K1"/>
    <mergeCell ref="B2:C2"/>
    <mergeCell ref="D2:F2"/>
    <mergeCell ref="G2:I2"/>
    <mergeCell ref="J2:K2"/>
  </mergeCells>
  <printOptions gridLines="1"/>
  <pageMargins left="0.32" right="0.31" top="0.6" bottom="0.64" header="0.5" footer="0.5"/>
  <pageSetup paperSize="9" orientation="portrait" horizontalDpi="4294967294" verticalDpi="0" r:id="rId1"/>
  <headerFooter alignWithMargins="0"/>
  <rowBreaks count="1" manualBreakCount="1">
    <brk id="39" max="16383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Foglio12"/>
  <dimension ref="A1:Z45"/>
  <sheetViews>
    <sheetView zoomScaleNormal="100" workbookViewId="0">
      <pane ySplit="5" topLeftCell="A6" activePane="bottomLeft" state="frozen"/>
      <selection activeCell="T18" sqref="T18"/>
      <selection pane="bottomLeft" activeCell="T20" sqref="T20"/>
    </sheetView>
  </sheetViews>
  <sheetFormatPr defaultColWidth="9.109375" defaultRowHeight="15.75" customHeight="1" x14ac:dyDescent="0.3"/>
  <cols>
    <col min="1" max="1" width="3.33203125" style="1" customWidth="1"/>
    <col min="2" max="2" width="7.109375" style="6" customWidth="1"/>
    <col min="3" max="13" width="4.33203125" style="10" customWidth="1"/>
    <col min="14" max="14" width="4.88671875" style="10" customWidth="1"/>
    <col min="15" max="15" width="5.44140625" style="1" customWidth="1"/>
    <col min="16" max="16" width="6.5546875" style="4" bestFit="1" customWidth="1"/>
    <col min="17" max="17" width="11.109375" style="1" bestFit="1" customWidth="1"/>
    <col min="18" max="18" width="9.109375" style="1"/>
    <col min="19" max="19" width="12.44140625" style="1" customWidth="1"/>
    <col min="20" max="20" width="11.5546875" style="1" customWidth="1"/>
    <col min="21" max="16384" width="9.109375" style="1"/>
  </cols>
  <sheetData>
    <row r="1" spans="1:26" ht="15.75" customHeight="1" x14ac:dyDescent="0.3">
      <c r="B1" s="339" t="s">
        <v>34</v>
      </c>
      <c r="C1" s="340"/>
      <c r="D1" s="341" t="s">
        <v>84</v>
      </c>
      <c r="E1" s="341"/>
      <c r="F1" s="341"/>
      <c r="G1" s="341"/>
      <c r="H1" s="341"/>
      <c r="I1" s="342"/>
      <c r="J1" s="342"/>
      <c r="K1" s="343"/>
      <c r="R1" s="194"/>
      <c r="S1" s="12" t="s">
        <v>33</v>
      </c>
      <c r="T1" s="248" t="s">
        <v>37</v>
      </c>
      <c r="U1" s="12" t="s">
        <v>39</v>
      </c>
      <c r="V1" s="249" t="s">
        <v>190</v>
      </c>
      <c r="W1" s="193"/>
      <c r="Z1" s="10"/>
    </row>
    <row r="2" spans="1:26" ht="15.75" customHeight="1" x14ac:dyDescent="0.3">
      <c r="B2" s="344"/>
      <c r="C2" s="345"/>
      <c r="D2" s="341" t="s">
        <v>85</v>
      </c>
      <c r="E2" s="341"/>
      <c r="F2" s="346"/>
      <c r="G2" s="347" t="s">
        <v>46</v>
      </c>
      <c r="H2" s="348"/>
      <c r="I2" s="348"/>
      <c r="J2" s="349" t="s">
        <v>51</v>
      </c>
      <c r="K2" s="345"/>
      <c r="L2" s="58"/>
      <c r="M2" s="51"/>
      <c r="O2" s="10"/>
      <c r="P2" s="42"/>
      <c r="R2" s="194"/>
      <c r="S2" s="12">
        <v>1</v>
      </c>
      <c r="T2" s="248">
        <v>2</v>
      </c>
      <c r="U2" s="12">
        <v>0</v>
      </c>
      <c r="V2" s="249">
        <f>(S2*4)+(T2*2)+U2</f>
        <v>8</v>
      </c>
      <c r="W2" s="193"/>
      <c r="Z2" s="10">
        <v>4</v>
      </c>
    </row>
    <row r="3" spans="1:26" ht="25.5" customHeight="1" x14ac:dyDescent="0.2">
      <c r="B3" s="350" t="s">
        <v>57</v>
      </c>
      <c r="C3" s="351"/>
      <c r="D3" s="352"/>
      <c r="E3" s="52" t="s">
        <v>32</v>
      </c>
      <c r="F3" s="53"/>
      <c r="G3" s="355" t="s">
        <v>65</v>
      </c>
      <c r="H3" s="356"/>
      <c r="I3" s="356"/>
      <c r="J3" s="356"/>
      <c r="K3" s="359" t="s">
        <v>32</v>
      </c>
      <c r="L3" s="360"/>
      <c r="M3" s="361" t="s">
        <v>53</v>
      </c>
      <c r="N3" s="362"/>
      <c r="O3" s="365" t="s">
        <v>32</v>
      </c>
      <c r="P3" s="366"/>
      <c r="Q3" s="375" t="s">
        <v>91</v>
      </c>
      <c r="R3" s="203" t="s">
        <v>32</v>
      </c>
      <c r="S3" s="367" t="s">
        <v>92</v>
      </c>
      <c r="T3" s="204" t="s">
        <v>32</v>
      </c>
      <c r="U3" s="367" t="s">
        <v>93</v>
      </c>
      <c r="V3" s="204" t="s">
        <v>32</v>
      </c>
      <c r="W3" s="367" t="s">
        <v>94</v>
      </c>
      <c r="X3" s="204" t="s">
        <v>32</v>
      </c>
    </row>
    <row r="4" spans="1:26" ht="23.25" customHeight="1" x14ac:dyDescent="0.2">
      <c r="B4" s="353"/>
      <c r="C4" s="354"/>
      <c r="D4" s="354"/>
      <c r="E4" s="369">
        <v>814</v>
      </c>
      <c r="F4" s="370"/>
      <c r="G4" s="357"/>
      <c r="H4" s="358"/>
      <c r="I4" s="358"/>
      <c r="J4" s="358"/>
      <c r="K4" s="371">
        <v>205</v>
      </c>
      <c r="L4" s="372"/>
      <c r="M4" s="363"/>
      <c r="N4" s="364"/>
      <c r="O4" s="373">
        <f>MAX(C6:C39)</f>
        <v>19</v>
      </c>
      <c r="P4" s="374"/>
      <c r="Q4" s="376"/>
      <c r="R4" s="205">
        <v>96</v>
      </c>
      <c r="S4" s="368"/>
      <c r="T4" s="206">
        <v>405</v>
      </c>
      <c r="U4" s="368"/>
      <c r="V4" s="206">
        <v>409</v>
      </c>
      <c r="W4" s="368"/>
      <c r="X4" s="206" t="s">
        <v>210</v>
      </c>
    </row>
    <row r="5" spans="1:26" s="14" customFormat="1" ht="25.5" customHeight="1" x14ac:dyDescent="0.2">
      <c r="A5" s="64"/>
      <c r="B5" s="65" t="s">
        <v>0</v>
      </c>
      <c r="C5" s="13" t="s">
        <v>2</v>
      </c>
      <c r="D5" s="13" t="s">
        <v>3</v>
      </c>
      <c r="E5" s="13" t="s">
        <v>4</v>
      </c>
      <c r="F5" s="13" t="s">
        <v>20</v>
      </c>
      <c r="G5" s="13" t="s">
        <v>5</v>
      </c>
      <c r="H5" s="13" t="s">
        <v>6</v>
      </c>
      <c r="I5" s="13" t="s">
        <v>7</v>
      </c>
      <c r="J5" s="13" t="s">
        <v>8</v>
      </c>
      <c r="K5" s="13" t="s">
        <v>19</v>
      </c>
      <c r="L5" s="13" t="s">
        <v>24</v>
      </c>
      <c r="M5" s="54" t="s">
        <v>17</v>
      </c>
      <c r="N5" s="55" t="s">
        <v>9</v>
      </c>
      <c r="O5" s="56" t="s">
        <v>31</v>
      </c>
      <c r="P5" s="57" t="s">
        <v>30</v>
      </c>
      <c r="Q5" s="19" t="s">
        <v>28</v>
      </c>
      <c r="R5" s="82"/>
      <c r="S5" s="42"/>
      <c r="T5" s="81"/>
      <c r="U5" s="42"/>
    </row>
    <row r="6" spans="1:26" ht="15.75" customHeight="1" x14ac:dyDescent="0.3">
      <c r="A6" s="74">
        <v>1</v>
      </c>
      <c r="B6" s="73">
        <v>9</v>
      </c>
      <c r="C6" s="12">
        <v>15</v>
      </c>
      <c r="D6" s="12">
        <v>12</v>
      </c>
      <c r="E6" s="12">
        <v>9</v>
      </c>
      <c r="F6" s="12">
        <v>6</v>
      </c>
      <c r="G6" s="12">
        <v>9</v>
      </c>
      <c r="H6" s="12">
        <v>15</v>
      </c>
      <c r="I6" s="12">
        <v>9</v>
      </c>
      <c r="J6" s="12">
        <v>9</v>
      </c>
      <c r="K6" s="12">
        <v>9</v>
      </c>
      <c r="L6" s="12">
        <v>9</v>
      </c>
      <c r="M6" s="12">
        <v>3</v>
      </c>
      <c r="N6" s="60"/>
      <c r="O6" s="7">
        <f t="shared" ref="O6:O17" si="0">IF(B6="","",SUM(C6:M6)-(N6))</f>
        <v>105</v>
      </c>
      <c r="P6" s="32" t="s">
        <v>187</v>
      </c>
      <c r="Q6" s="20">
        <f t="shared" ref="Q6:Q17" si="1">SUM(C6:E6)</f>
        <v>36</v>
      </c>
    </row>
    <row r="7" spans="1:26" ht="15.75" customHeight="1" x14ac:dyDescent="0.3">
      <c r="A7" s="74">
        <v>2</v>
      </c>
      <c r="B7" s="73">
        <v>35</v>
      </c>
      <c r="C7" s="8">
        <v>12</v>
      </c>
      <c r="D7" s="8">
        <v>12</v>
      </c>
      <c r="E7" s="8">
        <v>6</v>
      </c>
      <c r="F7" s="8">
        <v>6</v>
      </c>
      <c r="G7" s="8">
        <v>9</v>
      </c>
      <c r="H7" s="8">
        <v>15</v>
      </c>
      <c r="I7" s="8">
        <v>9</v>
      </c>
      <c r="J7" s="8">
        <v>6</v>
      </c>
      <c r="K7" s="8">
        <v>9</v>
      </c>
      <c r="L7" s="8">
        <v>9</v>
      </c>
      <c r="M7" s="8"/>
      <c r="N7" s="60"/>
      <c r="O7" s="7">
        <f t="shared" si="0"/>
        <v>93</v>
      </c>
      <c r="P7" s="32" t="s">
        <v>187</v>
      </c>
      <c r="Q7" s="20">
        <f t="shared" si="1"/>
        <v>30</v>
      </c>
      <c r="S7" s="377" t="s">
        <v>95</v>
      </c>
      <c r="T7" s="378"/>
      <c r="U7" s="224" t="s">
        <v>96</v>
      </c>
      <c r="V7" s="225"/>
    </row>
    <row r="8" spans="1:26" ht="15.75" customHeight="1" x14ac:dyDescent="0.3">
      <c r="A8" s="74">
        <v>3</v>
      </c>
      <c r="B8" s="67">
        <v>29</v>
      </c>
      <c r="C8" s="8">
        <v>15</v>
      </c>
      <c r="D8" s="8">
        <v>12</v>
      </c>
      <c r="E8" s="8">
        <v>6</v>
      </c>
      <c r="F8" s="8">
        <v>9</v>
      </c>
      <c r="G8" s="8">
        <v>12</v>
      </c>
      <c r="H8" s="8">
        <v>15</v>
      </c>
      <c r="I8" s="8">
        <v>12</v>
      </c>
      <c r="J8" s="8">
        <v>9</v>
      </c>
      <c r="K8" s="8">
        <v>12</v>
      </c>
      <c r="L8" s="8">
        <v>12</v>
      </c>
      <c r="M8" s="8">
        <v>3</v>
      </c>
      <c r="N8" s="60"/>
      <c r="O8" s="7">
        <f t="shared" si="0"/>
        <v>117</v>
      </c>
      <c r="P8" s="32" t="s">
        <v>187</v>
      </c>
      <c r="Q8" s="20">
        <f t="shared" si="1"/>
        <v>33</v>
      </c>
      <c r="S8" s="377" t="s">
        <v>97</v>
      </c>
      <c r="T8" s="378"/>
      <c r="U8" s="224" t="s">
        <v>96</v>
      </c>
      <c r="V8" s="229"/>
    </row>
    <row r="9" spans="1:26" ht="15.75" customHeight="1" x14ac:dyDescent="0.3">
      <c r="A9" s="74">
        <v>4</v>
      </c>
      <c r="B9" s="67">
        <v>21</v>
      </c>
      <c r="C9" s="8">
        <v>12</v>
      </c>
      <c r="D9" s="8">
        <v>9</v>
      </c>
      <c r="E9" s="8">
        <v>6</v>
      </c>
      <c r="F9" s="8">
        <v>9</v>
      </c>
      <c r="G9" s="8">
        <v>9</v>
      </c>
      <c r="H9" s="8">
        <v>12</v>
      </c>
      <c r="I9" s="8">
        <v>6</v>
      </c>
      <c r="J9" s="8">
        <v>9</v>
      </c>
      <c r="K9" s="8">
        <v>9</v>
      </c>
      <c r="L9" s="8">
        <v>9</v>
      </c>
      <c r="M9" s="8"/>
      <c r="N9" s="60"/>
      <c r="O9" s="7">
        <f t="shared" si="0"/>
        <v>90</v>
      </c>
      <c r="P9" s="32" t="s">
        <v>187</v>
      </c>
      <c r="Q9" s="20">
        <f t="shared" si="1"/>
        <v>27</v>
      </c>
      <c r="S9" s="377" t="s">
        <v>98</v>
      </c>
      <c r="T9" s="378"/>
      <c r="U9" s="224" t="s">
        <v>96</v>
      </c>
      <c r="V9" s="229"/>
    </row>
    <row r="10" spans="1:26" ht="15.75" customHeight="1" x14ac:dyDescent="0.3">
      <c r="A10" s="74">
        <v>5</v>
      </c>
      <c r="B10" s="66">
        <v>26</v>
      </c>
      <c r="C10" s="8">
        <v>19</v>
      </c>
      <c r="D10" s="8">
        <v>10</v>
      </c>
      <c r="E10" s="8">
        <v>6</v>
      </c>
      <c r="F10" s="8">
        <v>6</v>
      </c>
      <c r="G10" s="8">
        <v>9</v>
      </c>
      <c r="H10" s="8">
        <v>11</v>
      </c>
      <c r="I10" s="8">
        <v>9</v>
      </c>
      <c r="J10" s="8">
        <v>9</v>
      </c>
      <c r="K10" s="8">
        <v>10</v>
      </c>
      <c r="L10" s="8">
        <v>9</v>
      </c>
      <c r="M10" s="8">
        <v>3</v>
      </c>
      <c r="N10" s="60"/>
      <c r="O10" s="7">
        <f t="shared" si="0"/>
        <v>101</v>
      </c>
      <c r="P10" s="32" t="s">
        <v>214</v>
      </c>
      <c r="Q10" s="20">
        <f t="shared" si="1"/>
        <v>35</v>
      </c>
      <c r="S10" s="219"/>
      <c r="T10" s="219"/>
      <c r="U10" s="219"/>
      <c r="V10" s="232"/>
    </row>
    <row r="11" spans="1:26" ht="15.75" customHeight="1" x14ac:dyDescent="0.3">
      <c r="A11" s="74">
        <v>6</v>
      </c>
      <c r="B11" s="73">
        <v>11</v>
      </c>
      <c r="C11" s="8">
        <v>17</v>
      </c>
      <c r="D11" s="8">
        <v>9</v>
      </c>
      <c r="E11" s="8">
        <v>6</v>
      </c>
      <c r="F11" s="8">
        <v>6</v>
      </c>
      <c r="G11" s="8">
        <v>12</v>
      </c>
      <c r="H11" s="8">
        <v>12</v>
      </c>
      <c r="I11" s="8">
        <v>9</v>
      </c>
      <c r="J11" s="8">
        <v>9</v>
      </c>
      <c r="K11" s="8">
        <v>9</v>
      </c>
      <c r="L11" s="8">
        <v>10</v>
      </c>
      <c r="M11" s="8">
        <v>3</v>
      </c>
      <c r="N11" s="60"/>
      <c r="O11" s="7">
        <f t="shared" si="0"/>
        <v>102</v>
      </c>
      <c r="P11" s="32" t="s">
        <v>214</v>
      </c>
      <c r="Q11" s="20">
        <f t="shared" si="1"/>
        <v>32</v>
      </c>
      <c r="S11" s="377" t="s">
        <v>99</v>
      </c>
      <c r="T11" s="378"/>
      <c r="U11" s="224" t="s">
        <v>96</v>
      </c>
      <c r="V11" s="225"/>
    </row>
    <row r="12" spans="1:26" ht="15.75" customHeight="1" x14ac:dyDescent="0.3">
      <c r="A12" s="74">
        <v>7</v>
      </c>
      <c r="B12" s="66">
        <v>7</v>
      </c>
      <c r="C12" s="8">
        <v>18</v>
      </c>
      <c r="D12" s="8">
        <v>11</v>
      </c>
      <c r="E12" s="8">
        <v>6</v>
      </c>
      <c r="F12" s="8">
        <v>7</v>
      </c>
      <c r="G12" s="8">
        <v>11</v>
      </c>
      <c r="H12" s="8">
        <v>12</v>
      </c>
      <c r="I12" s="8">
        <v>9</v>
      </c>
      <c r="J12" s="8">
        <v>9</v>
      </c>
      <c r="K12" s="8">
        <v>9</v>
      </c>
      <c r="L12" s="8">
        <v>9</v>
      </c>
      <c r="M12" s="8">
        <v>3</v>
      </c>
      <c r="N12" s="60"/>
      <c r="O12" s="7">
        <f t="shared" si="0"/>
        <v>104</v>
      </c>
      <c r="P12" s="32" t="s">
        <v>215</v>
      </c>
      <c r="Q12" s="20">
        <f t="shared" si="1"/>
        <v>35</v>
      </c>
    </row>
    <row r="13" spans="1:26" ht="15.75" customHeight="1" x14ac:dyDescent="0.3">
      <c r="A13" s="74">
        <v>8</v>
      </c>
      <c r="B13" s="66">
        <v>40</v>
      </c>
      <c r="C13" s="8">
        <v>19</v>
      </c>
      <c r="D13" s="8">
        <v>9</v>
      </c>
      <c r="E13" s="8">
        <v>6</v>
      </c>
      <c r="F13" s="8">
        <v>7</v>
      </c>
      <c r="G13" s="8">
        <v>11</v>
      </c>
      <c r="H13" s="8">
        <v>12</v>
      </c>
      <c r="I13" s="8">
        <v>8</v>
      </c>
      <c r="J13" s="8">
        <v>9</v>
      </c>
      <c r="K13" s="8">
        <v>9</v>
      </c>
      <c r="L13" s="8">
        <v>9</v>
      </c>
      <c r="M13" s="8">
        <v>3</v>
      </c>
      <c r="N13" s="59"/>
      <c r="O13" s="7">
        <f t="shared" si="0"/>
        <v>102</v>
      </c>
      <c r="P13" s="32" t="s">
        <v>215</v>
      </c>
      <c r="Q13" s="20">
        <f t="shared" si="1"/>
        <v>34</v>
      </c>
    </row>
    <row r="14" spans="1:26" ht="15.75" customHeight="1" x14ac:dyDescent="0.3">
      <c r="A14" s="74"/>
      <c r="B14" s="67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60"/>
      <c r="O14" s="7" t="str">
        <f t="shared" si="0"/>
        <v/>
      </c>
      <c r="P14" s="32"/>
      <c r="Q14" s="20">
        <f t="shared" si="1"/>
        <v>0</v>
      </c>
    </row>
    <row r="15" spans="1:26" ht="15.75" customHeight="1" x14ac:dyDescent="0.3">
      <c r="A15" s="74"/>
      <c r="B15" s="67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60"/>
      <c r="O15" s="7" t="str">
        <f t="shared" si="0"/>
        <v/>
      </c>
      <c r="P15" s="32"/>
      <c r="Q15" s="20">
        <f t="shared" si="1"/>
        <v>0</v>
      </c>
    </row>
    <row r="16" spans="1:26" ht="15.75" customHeight="1" x14ac:dyDescent="0.3">
      <c r="A16" s="74"/>
      <c r="B16" s="67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60"/>
      <c r="O16" s="7" t="str">
        <f t="shared" si="0"/>
        <v/>
      </c>
      <c r="P16" s="32"/>
      <c r="Q16" s="20">
        <f t="shared" si="1"/>
        <v>0</v>
      </c>
    </row>
    <row r="17" spans="1:17" ht="15.75" customHeight="1" x14ac:dyDescent="0.3">
      <c r="A17" s="74"/>
      <c r="B17" s="66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60"/>
      <c r="O17" s="7" t="str">
        <f t="shared" si="0"/>
        <v/>
      </c>
      <c r="P17" s="32"/>
      <c r="Q17" s="20">
        <f t="shared" si="1"/>
        <v>0</v>
      </c>
    </row>
    <row r="18" spans="1:17" ht="15.75" customHeight="1" x14ac:dyDescent="0.3">
      <c r="A18" s="74"/>
      <c r="B18" s="66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60"/>
      <c r="O18" s="7" t="str">
        <f t="shared" ref="O18:O45" si="2">IF(B18="","",SUM(C18:M18)-(N18))</f>
        <v/>
      </c>
      <c r="P18" s="32"/>
      <c r="Q18" s="20">
        <f t="shared" ref="Q18:Q45" si="3">SUM(C18:E18)</f>
        <v>0</v>
      </c>
    </row>
    <row r="19" spans="1:17" ht="15.75" customHeight="1" x14ac:dyDescent="0.3">
      <c r="A19" s="74"/>
      <c r="B19" s="73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60"/>
      <c r="O19" s="7" t="str">
        <f t="shared" si="2"/>
        <v/>
      </c>
      <c r="P19" s="32"/>
      <c r="Q19" s="20">
        <f t="shared" si="3"/>
        <v>0</v>
      </c>
    </row>
    <row r="20" spans="1:17" ht="15.75" customHeight="1" x14ac:dyDescent="0.3">
      <c r="A20" s="74"/>
      <c r="B20" s="66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60"/>
      <c r="O20" s="7" t="str">
        <f t="shared" si="2"/>
        <v/>
      </c>
      <c r="P20" s="32"/>
      <c r="Q20" s="20">
        <f t="shared" si="3"/>
        <v>0</v>
      </c>
    </row>
    <row r="21" spans="1:17" ht="15.75" customHeight="1" x14ac:dyDescent="0.3">
      <c r="A21" s="74"/>
      <c r="B21" s="66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60"/>
      <c r="O21" s="7" t="str">
        <f t="shared" si="2"/>
        <v/>
      </c>
      <c r="P21" s="32"/>
      <c r="Q21" s="20">
        <f t="shared" si="3"/>
        <v>0</v>
      </c>
    </row>
    <row r="22" spans="1:17" ht="15.75" customHeight="1" x14ac:dyDescent="0.3">
      <c r="A22" s="74"/>
      <c r="B22" s="66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60"/>
      <c r="O22" s="7" t="str">
        <f t="shared" si="2"/>
        <v/>
      </c>
      <c r="P22" s="32"/>
      <c r="Q22" s="20">
        <f t="shared" si="3"/>
        <v>0</v>
      </c>
    </row>
    <row r="23" spans="1:17" ht="15.75" customHeight="1" x14ac:dyDescent="0.3">
      <c r="A23" s="74"/>
      <c r="B23" s="6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34"/>
      <c r="O23" s="7" t="str">
        <f t="shared" si="2"/>
        <v/>
      </c>
      <c r="P23" s="17"/>
      <c r="Q23" s="20">
        <f t="shared" si="3"/>
        <v>0</v>
      </c>
    </row>
    <row r="24" spans="1:17" ht="15.75" customHeight="1" x14ac:dyDescent="0.3">
      <c r="A24" s="74"/>
      <c r="B24" s="68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33"/>
      <c r="O24" s="7" t="str">
        <f t="shared" si="2"/>
        <v/>
      </c>
      <c r="P24" s="32"/>
      <c r="Q24" s="20">
        <f t="shared" si="3"/>
        <v>0</v>
      </c>
    </row>
    <row r="25" spans="1:17" ht="15.75" customHeight="1" x14ac:dyDescent="0.3">
      <c r="A25" s="74"/>
      <c r="B25" s="6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34"/>
      <c r="O25" s="7" t="str">
        <f t="shared" si="2"/>
        <v/>
      </c>
      <c r="P25" s="32"/>
      <c r="Q25" s="20">
        <f t="shared" si="3"/>
        <v>0</v>
      </c>
    </row>
    <row r="26" spans="1:17" ht="15.75" customHeight="1" x14ac:dyDescent="0.3">
      <c r="A26" s="74"/>
      <c r="B26" s="6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34"/>
      <c r="O26" s="7" t="str">
        <f t="shared" si="2"/>
        <v/>
      </c>
      <c r="P26" s="32"/>
      <c r="Q26" s="20">
        <f t="shared" si="3"/>
        <v>0</v>
      </c>
    </row>
    <row r="27" spans="1:17" ht="15.75" customHeight="1" x14ac:dyDescent="0.3">
      <c r="A27" s="74"/>
      <c r="B27" s="6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9"/>
      <c r="O27" s="7" t="str">
        <f t="shared" si="2"/>
        <v/>
      </c>
      <c r="P27" s="32"/>
      <c r="Q27" s="20">
        <f t="shared" si="3"/>
        <v>0</v>
      </c>
    </row>
    <row r="28" spans="1:17" ht="15.75" customHeight="1" x14ac:dyDescent="0.3">
      <c r="A28" s="74"/>
      <c r="B28" s="68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7" t="str">
        <f t="shared" si="2"/>
        <v/>
      </c>
      <c r="P28" s="32"/>
      <c r="Q28" s="20">
        <f t="shared" si="3"/>
        <v>0</v>
      </c>
    </row>
    <row r="29" spans="1:17" ht="15.75" customHeight="1" x14ac:dyDescent="0.3">
      <c r="A29" s="74"/>
      <c r="B29" s="68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7" t="str">
        <f t="shared" si="2"/>
        <v/>
      </c>
      <c r="P29" s="17"/>
      <c r="Q29" s="20">
        <f t="shared" si="3"/>
        <v>0</v>
      </c>
    </row>
    <row r="30" spans="1:17" ht="15.75" customHeight="1" x14ac:dyDescent="0.3">
      <c r="A30" s="74"/>
      <c r="B30" s="68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7" t="str">
        <f t="shared" si="2"/>
        <v/>
      </c>
      <c r="P30" s="17"/>
      <c r="Q30" s="20">
        <f t="shared" si="3"/>
        <v>0</v>
      </c>
    </row>
    <row r="31" spans="1:17" ht="15.75" customHeight="1" x14ac:dyDescent="0.3">
      <c r="A31" s="74"/>
      <c r="B31" s="6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9"/>
      <c r="O31" s="7" t="str">
        <f t="shared" si="2"/>
        <v/>
      </c>
      <c r="P31" s="17"/>
      <c r="Q31" s="20">
        <f t="shared" si="3"/>
        <v>0</v>
      </c>
    </row>
    <row r="32" spans="1:17" ht="15.75" customHeight="1" x14ac:dyDescent="0.3">
      <c r="A32" s="74"/>
      <c r="B32" s="6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9"/>
      <c r="O32" s="7" t="str">
        <f t="shared" si="2"/>
        <v/>
      </c>
      <c r="P32" s="32"/>
      <c r="Q32" s="20">
        <f t="shared" si="3"/>
        <v>0</v>
      </c>
    </row>
    <row r="33" spans="1:19" ht="15.75" customHeight="1" x14ac:dyDescent="0.3">
      <c r="A33" s="74"/>
      <c r="B33" s="6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9"/>
      <c r="O33" s="7" t="str">
        <f t="shared" si="2"/>
        <v/>
      </c>
      <c r="P33" s="32"/>
      <c r="Q33" s="20">
        <f t="shared" si="3"/>
        <v>0</v>
      </c>
    </row>
    <row r="34" spans="1:19" ht="15.75" customHeight="1" x14ac:dyDescent="0.3">
      <c r="A34" s="74"/>
      <c r="B34" s="68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7" t="str">
        <f t="shared" si="2"/>
        <v/>
      </c>
      <c r="P34" s="32"/>
      <c r="Q34" s="20">
        <f t="shared" si="3"/>
        <v>0</v>
      </c>
    </row>
    <row r="35" spans="1:19" ht="15.75" customHeight="1" x14ac:dyDescent="0.3">
      <c r="A35" s="74"/>
      <c r="B35" s="68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7" t="str">
        <f t="shared" si="2"/>
        <v/>
      </c>
      <c r="P35" s="32"/>
      <c r="Q35" s="20">
        <f t="shared" si="3"/>
        <v>0</v>
      </c>
    </row>
    <row r="36" spans="1:19" ht="15.75" customHeight="1" x14ac:dyDescent="0.3">
      <c r="A36" s="74"/>
      <c r="B36" s="6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9"/>
      <c r="O36" s="7" t="str">
        <f t="shared" si="2"/>
        <v/>
      </c>
      <c r="P36" s="32"/>
      <c r="Q36" s="20">
        <f t="shared" si="3"/>
        <v>0</v>
      </c>
      <c r="R36" s="21"/>
      <c r="S36" s="21"/>
    </row>
    <row r="37" spans="1:19" ht="15.75" customHeight="1" x14ac:dyDescent="0.3">
      <c r="A37" s="74"/>
      <c r="B37" s="6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9"/>
      <c r="O37" s="7" t="str">
        <f t="shared" si="2"/>
        <v/>
      </c>
      <c r="P37" s="32"/>
      <c r="Q37" s="20">
        <f t="shared" si="3"/>
        <v>0</v>
      </c>
    </row>
    <row r="38" spans="1:19" ht="15.75" customHeight="1" x14ac:dyDescent="0.3">
      <c r="A38" s="74"/>
      <c r="B38" s="68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7" t="str">
        <f t="shared" si="2"/>
        <v/>
      </c>
      <c r="P38" s="32"/>
      <c r="Q38" s="20">
        <f t="shared" si="3"/>
        <v>0</v>
      </c>
    </row>
    <row r="39" spans="1:19" ht="15.75" customHeight="1" x14ac:dyDescent="0.3">
      <c r="A39" s="74"/>
      <c r="B39" s="6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9"/>
      <c r="O39" s="7" t="str">
        <f t="shared" si="2"/>
        <v/>
      </c>
      <c r="P39" s="32"/>
      <c r="Q39" s="20">
        <f t="shared" si="3"/>
        <v>0</v>
      </c>
    </row>
    <row r="40" spans="1:19" ht="15.75" customHeight="1" x14ac:dyDescent="0.3">
      <c r="A40" s="74"/>
      <c r="B40" s="68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7" t="str">
        <f t="shared" si="2"/>
        <v/>
      </c>
      <c r="P40" s="32"/>
      <c r="Q40" s="20">
        <f t="shared" si="3"/>
        <v>0</v>
      </c>
    </row>
    <row r="41" spans="1:19" ht="15.75" customHeight="1" x14ac:dyDescent="0.3">
      <c r="A41" s="74"/>
      <c r="B41" s="68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7" t="str">
        <f t="shared" si="2"/>
        <v/>
      </c>
      <c r="P41" s="32"/>
      <c r="Q41" s="20">
        <f t="shared" si="3"/>
        <v>0</v>
      </c>
    </row>
    <row r="42" spans="1:19" ht="15.75" customHeight="1" x14ac:dyDescent="0.3">
      <c r="A42" s="74"/>
      <c r="B42" s="6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9"/>
      <c r="O42" s="7" t="str">
        <f t="shared" si="2"/>
        <v/>
      </c>
      <c r="P42" s="32"/>
      <c r="Q42" s="20">
        <f t="shared" si="3"/>
        <v>0</v>
      </c>
    </row>
    <row r="43" spans="1:19" ht="15.75" customHeight="1" x14ac:dyDescent="0.3">
      <c r="A43" s="74"/>
      <c r="B43" s="68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7" t="str">
        <f t="shared" si="2"/>
        <v/>
      </c>
      <c r="P43" s="32"/>
      <c r="Q43" s="20">
        <f t="shared" si="3"/>
        <v>0</v>
      </c>
    </row>
    <row r="44" spans="1:19" ht="15.75" customHeight="1" x14ac:dyDescent="0.3">
      <c r="A44" s="74"/>
      <c r="B44" s="68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7" t="str">
        <f t="shared" si="2"/>
        <v/>
      </c>
      <c r="P44" s="32"/>
      <c r="Q44" s="20">
        <f t="shared" si="3"/>
        <v>0</v>
      </c>
    </row>
    <row r="45" spans="1:19" ht="15.75" customHeight="1" x14ac:dyDescent="0.3">
      <c r="A45" s="74"/>
      <c r="B45" s="68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7" t="str">
        <f t="shared" si="2"/>
        <v/>
      </c>
      <c r="P45" s="32"/>
      <c r="Q45" s="20">
        <f t="shared" si="3"/>
        <v>0</v>
      </c>
    </row>
  </sheetData>
  <sortState xmlns:xlrd2="http://schemas.microsoft.com/office/spreadsheetml/2017/richdata2" ref="B6:P17">
    <sortCondition descending="1" ref="O6:O17"/>
    <sortCondition descending="1" ref="C6:C17"/>
  </sortState>
  <mergeCells count="22">
    <mergeCell ref="S11:T11"/>
    <mergeCell ref="S7:T7"/>
    <mergeCell ref="S8:T8"/>
    <mergeCell ref="S9:T9"/>
    <mergeCell ref="S3:S4"/>
    <mergeCell ref="O4:P4"/>
    <mergeCell ref="M3:N4"/>
    <mergeCell ref="O3:P3"/>
    <mergeCell ref="Q3:Q4"/>
    <mergeCell ref="W3:W4"/>
    <mergeCell ref="U3:U4"/>
    <mergeCell ref="B1:C1"/>
    <mergeCell ref="B2:C2"/>
    <mergeCell ref="B3:D4"/>
    <mergeCell ref="G3:J4"/>
    <mergeCell ref="E4:F4"/>
    <mergeCell ref="D1:K1"/>
    <mergeCell ref="D2:F2"/>
    <mergeCell ref="G2:I2"/>
    <mergeCell ref="J2:K2"/>
    <mergeCell ref="K3:L3"/>
    <mergeCell ref="K4:L4"/>
  </mergeCells>
  <phoneticPr fontId="61" type="noConversion"/>
  <printOptions gridLines="1"/>
  <pageMargins left="0.32" right="0.31" top="0.6" bottom="0.64" header="0.5" footer="0.5"/>
  <pageSetup paperSize="9" orientation="portrait" horizontalDpi="4294967294" r:id="rId1"/>
  <headerFooter alignWithMargins="0"/>
  <rowBreaks count="1" manualBreakCount="1">
    <brk id="39" max="16383" man="1"/>
  </row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Z45"/>
  <sheetViews>
    <sheetView zoomScaleNormal="100" workbookViewId="0">
      <pane ySplit="5" topLeftCell="A6" activePane="bottomLeft" state="frozen"/>
      <selection activeCell="T18" sqref="T18"/>
      <selection pane="bottomLeft" activeCell="V5" sqref="V5"/>
    </sheetView>
  </sheetViews>
  <sheetFormatPr defaultColWidth="9.109375" defaultRowHeight="15.75" customHeight="1" x14ac:dyDescent="0.3"/>
  <cols>
    <col min="1" max="1" width="3.33203125" style="1" customWidth="1"/>
    <col min="2" max="2" width="7.109375" style="6" customWidth="1"/>
    <col min="3" max="13" width="4.33203125" style="10" customWidth="1"/>
    <col min="14" max="14" width="4.88671875" style="10" customWidth="1"/>
    <col min="15" max="15" width="5.44140625" style="1" customWidth="1"/>
    <col min="16" max="16" width="5.44140625" style="4" customWidth="1"/>
    <col min="17" max="17" width="9.6640625" style="1" customWidth="1"/>
    <col min="18" max="18" width="9.109375" style="1"/>
    <col min="19" max="19" width="12.44140625" style="1" customWidth="1"/>
    <col min="20" max="20" width="11.5546875" style="1" customWidth="1"/>
    <col min="21" max="16384" width="9.109375" style="1"/>
  </cols>
  <sheetData>
    <row r="1" spans="1:26" ht="15.75" customHeight="1" x14ac:dyDescent="0.3">
      <c r="B1" s="339" t="s">
        <v>34</v>
      </c>
      <c r="C1" s="340"/>
      <c r="D1" s="341" t="s">
        <v>107</v>
      </c>
      <c r="E1" s="341"/>
      <c r="F1" s="341"/>
      <c r="G1" s="341"/>
      <c r="H1" s="341"/>
      <c r="I1" s="342"/>
      <c r="J1" s="342"/>
      <c r="K1" s="343"/>
      <c r="R1" s="78"/>
      <c r="S1" s="249" t="s">
        <v>33</v>
      </c>
      <c r="T1" s="248" t="s">
        <v>37</v>
      </c>
      <c r="U1" s="12" t="s">
        <v>39</v>
      </c>
      <c r="V1" s="249" t="s">
        <v>190</v>
      </c>
      <c r="W1" s="80"/>
      <c r="X1" s="10"/>
      <c r="Y1" s="10"/>
      <c r="Z1" s="18"/>
    </row>
    <row r="2" spans="1:26" ht="15.75" customHeight="1" x14ac:dyDescent="0.3">
      <c r="B2" s="344"/>
      <c r="C2" s="345"/>
      <c r="D2" s="341" t="s">
        <v>108</v>
      </c>
      <c r="E2" s="341"/>
      <c r="F2" s="346"/>
      <c r="G2" s="347" t="s">
        <v>46</v>
      </c>
      <c r="H2" s="348"/>
      <c r="I2" s="348"/>
      <c r="J2" s="349" t="s">
        <v>47</v>
      </c>
      <c r="K2" s="345"/>
      <c r="L2" s="58"/>
      <c r="M2" s="51"/>
      <c r="O2" s="10"/>
      <c r="P2" s="42"/>
      <c r="R2" s="79"/>
      <c r="S2" s="249">
        <v>1</v>
      </c>
      <c r="T2" s="250">
        <v>0</v>
      </c>
      <c r="U2" s="12">
        <v>4</v>
      </c>
      <c r="V2" s="249">
        <f>(S2*4)+(T2*2)+U2</f>
        <v>8</v>
      </c>
      <c r="W2" s="80"/>
      <c r="X2" s="10"/>
      <c r="Y2" s="10"/>
      <c r="Z2" s="18"/>
    </row>
    <row r="3" spans="1:26" ht="25.5" customHeight="1" x14ac:dyDescent="0.2">
      <c r="B3" s="350" t="s">
        <v>57</v>
      </c>
      <c r="C3" s="351"/>
      <c r="D3" s="352"/>
      <c r="E3" s="52" t="s">
        <v>32</v>
      </c>
      <c r="F3" s="53"/>
      <c r="G3" s="355" t="s">
        <v>65</v>
      </c>
      <c r="H3" s="356"/>
      <c r="I3" s="356"/>
      <c r="J3" s="356"/>
      <c r="K3" s="359" t="s">
        <v>32</v>
      </c>
      <c r="L3" s="360"/>
      <c r="M3" s="361" t="s">
        <v>53</v>
      </c>
      <c r="N3" s="362"/>
      <c r="O3" s="365" t="s">
        <v>32</v>
      </c>
      <c r="P3" s="366"/>
      <c r="Q3" s="375" t="s">
        <v>91</v>
      </c>
      <c r="R3" s="203" t="s">
        <v>32</v>
      </c>
      <c r="S3" s="367" t="s">
        <v>92</v>
      </c>
      <c r="T3" s="204" t="s">
        <v>32</v>
      </c>
      <c r="U3" s="367" t="s">
        <v>93</v>
      </c>
      <c r="V3" s="204" t="s">
        <v>32</v>
      </c>
      <c r="W3" s="367" t="s">
        <v>94</v>
      </c>
      <c r="X3" s="204" t="s">
        <v>32</v>
      </c>
    </row>
    <row r="4" spans="1:26" ht="23.25" customHeight="1" x14ac:dyDescent="0.2">
      <c r="B4" s="353"/>
      <c r="C4" s="354"/>
      <c r="D4" s="354"/>
      <c r="E4" s="369">
        <v>852</v>
      </c>
      <c r="F4" s="370"/>
      <c r="G4" s="357"/>
      <c r="H4" s="358"/>
      <c r="I4" s="358"/>
      <c r="J4" s="358"/>
      <c r="K4" s="371">
        <v>221</v>
      </c>
      <c r="L4" s="372"/>
      <c r="M4" s="363"/>
      <c r="N4" s="364"/>
      <c r="O4" s="373">
        <f>MAX(C6:C39)</f>
        <v>19</v>
      </c>
      <c r="P4" s="374"/>
      <c r="Q4" s="376"/>
      <c r="R4" s="205">
        <v>143</v>
      </c>
      <c r="S4" s="368"/>
      <c r="T4" s="206">
        <v>429</v>
      </c>
      <c r="U4" s="368"/>
      <c r="V4" s="206" t="s">
        <v>210</v>
      </c>
      <c r="W4" s="368"/>
      <c r="X4" s="206">
        <v>423</v>
      </c>
    </row>
    <row r="5" spans="1:26" s="14" customFormat="1" ht="25.5" customHeight="1" x14ac:dyDescent="0.2">
      <c r="A5" s="64"/>
      <c r="B5" s="65" t="s">
        <v>0</v>
      </c>
      <c r="C5" s="13" t="s">
        <v>2</v>
      </c>
      <c r="D5" s="13" t="s">
        <v>3</v>
      </c>
      <c r="E5" s="13" t="s">
        <v>4</v>
      </c>
      <c r="F5" s="13" t="s">
        <v>20</v>
      </c>
      <c r="G5" s="13" t="s">
        <v>5</v>
      </c>
      <c r="H5" s="13" t="s">
        <v>6</v>
      </c>
      <c r="I5" s="13" t="s">
        <v>7</v>
      </c>
      <c r="J5" s="13" t="s">
        <v>8</v>
      </c>
      <c r="K5" s="13" t="s">
        <v>19</v>
      </c>
      <c r="L5" s="13" t="s">
        <v>24</v>
      </c>
      <c r="M5" s="54" t="s">
        <v>17</v>
      </c>
      <c r="N5" s="55" t="s">
        <v>9</v>
      </c>
      <c r="O5" s="56" t="s">
        <v>31</v>
      </c>
      <c r="P5" s="57" t="s">
        <v>30</v>
      </c>
      <c r="Q5" s="19" t="s">
        <v>28</v>
      </c>
      <c r="R5" s="82"/>
      <c r="S5" s="42"/>
      <c r="T5" s="81"/>
      <c r="U5" s="42"/>
    </row>
    <row r="6" spans="1:26" ht="15.75" customHeight="1" x14ac:dyDescent="0.3">
      <c r="A6" s="74">
        <v>1</v>
      </c>
      <c r="B6" s="71">
        <v>21</v>
      </c>
      <c r="C6" s="12">
        <v>18</v>
      </c>
      <c r="D6" s="12">
        <v>15</v>
      </c>
      <c r="E6" s="12">
        <v>9</v>
      </c>
      <c r="F6" s="12">
        <v>6</v>
      </c>
      <c r="G6" s="12">
        <v>9</v>
      </c>
      <c r="H6" s="12">
        <v>15</v>
      </c>
      <c r="I6" s="12">
        <v>12</v>
      </c>
      <c r="J6" s="12">
        <v>6</v>
      </c>
      <c r="K6" s="12">
        <v>9</v>
      </c>
      <c r="L6" s="12">
        <v>9</v>
      </c>
      <c r="M6" s="8">
        <v>3</v>
      </c>
      <c r="N6" s="9"/>
      <c r="O6" s="7">
        <f>IF(B6="","",SUM(C6:M6)-(N6))</f>
        <v>111</v>
      </c>
      <c r="P6" s="17" t="s">
        <v>187</v>
      </c>
      <c r="Q6" s="20">
        <f>SUM(C6:E6)</f>
        <v>42</v>
      </c>
    </row>
    <row r="7" spans="1:26" ht="15.75" customHeight="1" x14ac:dyDescent="0.3">
      <c r="A7" s="74">
        <v>2</v>
      </c>
      <c r="B7" s="75">
        <v>34</v>
      </c>
      <c r="C7" s="12">
        <v>18</v>
      </c>
      <c r="D7" s="12">
        <v>12</v>
      </c>
      <c r="E7" s="12">
        <v>6</v>
      </c>
      <c r="F7" s="12">
        <v>6</v>
      </c>
      <c r="G7" s="12">
        <v>9</v>
      </c>
      <c r="H7" s="12">
        <v>15</v>
      </c>
      <c r="I7" s="12">
        <v>9</v>
      </c>
      <c r="J7" s="12">
        <v>6</v>
      </c>
      <c r="K7" s="12">
        <v>9</v>
      </c>
      <c r="L7" s="12">
        <v>12</v>
      </c>
      <c r="M7" s="12">
        <v>3</v>
      </c>
      <c r="N7" s="12"/>
      <c r="O7" s="7">
        <f>IF(B7="","",SUM(C7:M7)-(N7))</f>
        <v>105</v>
      </c>
      <c r="P7" s="17" t="s">
        <v>187</v>
      </c>
      <c r="Q7" s="20">
        <f>SUM(C7:E7)</f>
        <v>36</v>
      </c>
      <c r="S7" s="377" t="s">
        <v>95</v>
      </c>
      <c r="T7" s="378"/>
      <c r="U7" s="224" t="s">
        <v>96</v>
      </c>
      <c r="V7" s="225"/>
    </row>
    <row r="8" spans="1:26" ht="15.75" customHeight="1" x14ac:dyDescent="0.3">
      <c r="A8" s="74">
        <v>3</v>
      </c>
      <c r="B8" s="75">
        <v>11</v>
      </c>
      <c r="C8" s="12">
        <v>15</v>
      </c>
      <c r="D8" s="12">
        <v>15</v>
      </c>
      <c r="E8" s="12">
        <v>6</v>
      </c>
      <c r="F8" s="12">
        <v>6</v>
      </c>
      <c r="G8" s="12">
        <v>9</v>
      </c>
      <c r="H8" s="12">
        <v>15</v>
      </c>
      <c r="I8" s="12">
        <v>9</v>
      </c>
      <c r="J8" s="12">
        <v>9</v>
      </c>
      <c r="K8" s="12">
        <v>12</v>
      </c>
      <c r="L8" s="12">
        <v>9</v>
      </c>
      <c r="M8" s="12">
        <v>3</v>
      </c>
      <c r="N8" s="12"/>
      <c r="O8" s="7">
        <f>IF(B8="","",SUM(C8:M8)-(N8))</f>
        <v>108</v>
      </c>
      <c r="P8" s="17" t="s">
        <v>187</v>
      </c>
      <c r="Q8" s="20">
        <f>SUM(C8:E8)</f>
        <v>36</v>
      </c>
      <c r="S8" s="377" t="s">
        <v>97</v>
      </c>
      <c r="T8" s="378"/>
      <c r="U8" s="224" t="s">
        <v>96</v>
      </c>
      <c r="V8" s="229"/>
    </row>
    <row r="9" spans="1:26" ht="15.75" customHeight="1" x14ac:dyDescent="0.3">
      <c r="A9" s="74">
        <v>4</v>
      </c>
      <c r="B9" s="75">
        <v>25</v>
      </c>
      <c r="C9" s="12">
        <v>18</v>
      </c>
      <c r="D9" s="12">
        <v>12</v>
      </c>
      <c r="E9" s="12">
        <v>6</v>
      </c>
      <c r="F9" s="12">
        <v>6</v>
      </c>
      <c r="G9" s="12">
        <v>9</v>
      </c>
      <c r="H9" s="12">
        <v>15</v>
      </c>
      <c r="I9" s="12">
        <v>9</v>
      </c>
      <c r="J9" s="12">
        <v>6</v>
      </c>
      <c r="K9" s="12">
        <v>9</v>
      </c>
      <c r="L9" s="12">
        <v>12</v>
      </c>
      <c r="M9" s="8">
        <v>3</v>
      </c>
      <c r="N9" s="9"/>
      <c r="O9" s="7">
        <f>IF(B9="","",SUM(C9:M9)-(N9))</f>
        <v>105</v>
      </c>
      <c r="P9" s="17" t="s">
        <v>187</v>
      </c>
      <c r="Q9" s="20">
        <f>SUM(C9:E9)</f>
        <v>36</v>
      </c>
      <c r="S9" s="377" t="s">
        <v>98</v>
      </c>
      <c r="T9" s="378"/>
      <c r="U9" s="224" t="s">
        <v>96</v>
      </c>
      <c r="V9" s="229"/>
    </row>
    <row r="10" spans="1:26" ht="15.75" customHeight="1" x14ac:dyDescent="0.3">
      <c r="A10" s="74">
        <v>5</v>
      </c>
      <c r="B10" s="71" t="s">
        <v>138</v>
      </c>
      <c r="C10" s="12">
        <v>18</v>
      </c>
      <c r="D10" s="12">
        <v>11</v>
      </c>
      <c r="E10" s="12">
        <v>6</v>
      </c>
      <c r="F10" s="12">
        <v>7</v>
      </c>
      <c r="G10" s="12">
        <v>10</v>
      </c>
      <c r="H10" s="12">
        <v>12</v>
      </c>
      <c r="I10" s="12">
        <v>9</v>
      </c>
      <c r="J10" s="12">
        <v>8</v>
      </c>
      <c r="K10" s="12">
        <v>9</v>
      </c>
      <c r="L10" s="12">
        <v>9</v>
      </c>
      <c r="M10" s="8">
        <v>3</v>
      </c>
      <c r="N10" s="9"/>
      <c r="O10" s="7">
        <f t="shared" ref="O10:O13" si="0">IF(B10="","",SUM(C10:M10)-(N10))</f>
        <v>102</v>
      </c>
      <c r="P10" s="17" t="s">
        <v>56</v>
      </c>
      <c r="Q10" s="20">
        <f t="shared" ref="Q10:Q45" si="1">SUM(C10:E10)</f>
        <v>35</v>
      </c>
      <c r="S10" s="219"/>
      <c r="T10" s="219"/>
      <c r="U10" s="219"/>
      <c r="V10" s="232"/>
    </row>
    <row r="11" spans="1:26" ht="15.75" customHeight="1" x14ac:dyDescent="0.3">
      <c r="A11" s="74">
        <v>6</v>
      </c>
      <c r="B11" s="75" t="s">
        <v>139</v>
      </c>
      <c r="C11" s="8">
        <v>19</v>
      </c>
      <c r="D11" s="8">
        <v>9</v>
      </c>
      <c r="E11" s="8">
        <v>8</v>
      </c>
      <c r="F11" s="8">
        <v>8</v>
      </c>
      <c r="G11" s="8">
        <v>11</v>
      </c>
      <c r="H11" s="8">
        <v>12</v>
      </c>
      <c r="I11" s="8">
        <v>9</v>
      </c>
      <c r="J11" s="8">
        <v>9</v>
      </c>
      <c r="K11" s="8">
        <v>10</v>
      </c>
      <c r="L11" s="8">
        <v>9</v>
      </c>
      <c r="M11" s="8">
        <v>3</v>
      </c>
      <c r="N11" s="9"/>
      <c r="O11" s="7">
        <f t="shared" si="0"/>
        <v>107</v>
      </c>
      <c r="P11" s="17" t="s">
        <v>56</v>
      </c>
      <c r="Q11" s="20">
        <f t="shared" si="1"/>
        <v>36</v>
      </c>
      <c r="S11" s="377" t="s">
        <v>99</v>
      </c>
      <c r="T11" s="378"/>
      <c r="U11" s="224" t="s">
        <v>96</v>
      </c>
      <c r="V11" s="225"/>
    </row>
    <row r="12" spans="1:26" ht="15.75" customHeight="1" x14ac:dyDescent="0.3">
      <c r="A12" s="74">
        <v>7</v>
      </c>
      <c r="B12" s="76" t="s">
        <v>140</v>
      </c>
      <c r="C12" s="12">
        <v>18</v>
      </c>
      <c r="D12" s="12">
        <v>10</v>
      </c>
      <c r="E12" s="12">
        <v>7</v>
      </c>
      <c r="F12" s="12">
        <v>7</v>
      </c>
      <c r="G12" s="12">
        <v>11</v>
      </c>
      <c r="H12" s="12">
        <v>12</v>
      </c>
      <c r="I12" s="12">
        <v>9</v>
      </c>
      <c r="J12" s="12">
        <v>9</v>
      </c>
      <c r="K12" s="12">
        <v>10</v>
      </c>
      <c r="L12" s="12">
        <v>12</v>
      </c>
      <c r="M12" s="8">
        <v>3</v>
      </c>
      <c r="N12" s="9"/>
      <c r="O12" s="7">
        <f t="shared" si="0"/>
        <v>108</v>
      </c>
      <c r="P12" s="17" t="s">
        <v>56</v>
      </c>
      <c r="Q12" s="20">
        <f t="shared" si="1"/>
        <v>35</v>
      </c>
    </row>
    <row r="13" spans="1:26" ht="15.75" customHeight="1" x14ac:dyDescent="0.3">
      <c r="A13" s="74">
        <v>8</v>
      </c>
      <c r="B13" s="75" t="s">
        <v>120</v>
      </c>
      <c r="C13" s="12">
        <v>18</v>
      </c>
      <c r="D13" s="12">
        <v>10</v>
      </c>
      <c r="E13" s="12">
        <v>7</v>
      </c>
      <c r="F13" s="12">
        <v>7</v>
      </c>
      <c r="G13" s="12">
        <v>12</v>
      </c>
      <c r="H13" s="12">
        <v>12</v>
      </c>
      <c r="I13" s="12">
        <v>9</v>
      </c>
      <c r="J13" s="12">
        <v>10</v>
      </c>
      <c r="K13" s="12">
        <v>9</v>
      </c>
      <c r="L13" s="12">
        <v>9</v>
      </c>
      <c r="M13" s="12">
        <v>3</v>
      </c>
      <c r="N13" s="12"/>
      <c r="O13" s="7">
        <f t="shared" si="0"/>
        <v>106</v>
      </c>
      <c r="P13" s="17" t="s">
        <v>56</v>
      </c>
      <c r="Q13" s="20">
        <f t="shared" si="1"/>
        <v>35</v>
      </c>
    </row>
    <row r="14" spans="1:26" ht="15.75" customHeight="1" x14ac:dyDescent="0.3">
      <c r="A14" s="74">
        <v>9</v>
      </c>
      <c r="B14" s="75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7" t="str">
        <f t="shared" ref="O14:O17" si="2">IF(B14="","",SUM(C14:M14)-(N14))</f>
        <v/>
      </c>
      <c r="P14" s="17"/>
      <c r="Q14" s="20">
        <f t="shared" si="1"/>
        <v>0</v>
      </c>
    </row>
    <row r="15" spans="1:26" ht="15.75" customHeight="1" x14ac:dyDescent="0.3">
      <c r="A15" s="74">
        <v>10</v>
      </c>
      <c r="B15" s="71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9"/>
      <c r="O15" s="7" t="str">
        <f t="shared" si="2"/>
        <v/>
      </c>
      <c r="P15" s="32"/>
      <c r="Q15" s="20">
        <f t="shared" si="1"/>
        <v>0</v>
      </c>
    </row>
    <row r="16" spans="1:26" ht="15.75" customHeight="1" x14ac:dyDescent="0.3">
      <c r="A16" s="74">
        <v>11</v>
      </c>
      <c r="B16" s="75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7" t="str">
        <f t="shared" si="2"/>
        <v/>
      </c>
      <c r="P16" s="17"/>
      <c r="Q16" s="20">
        <f t="shared" si="1"/>
        <v>0</v>
      </c>
    </row>
    <row r="17" spans="1:17" ht="15.75" customHeight="1" x14ac:dyDescent="0.3">
      <c r="A17" s="74">
        <v>12</v>
      </c>
      <c r="B17" s="6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9"/>
      <c r="O17" s="7" t="str">
        <f t="shared" si="2"/>
        <v/>
      </c>
      <c r="P17" s="32"/>
      <c r="Q17" s="20">
        <f t="shared" si="1"/>
        <v>0</v>
      </c>
    </row>
    <row r="18" spans="1:17" ht="15.75" customHeight="1" x14ac:dyDescent="0.3">
      <c r="A18" s="74"/>
      <c r="B18" s="6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9"/>
      <c r="O18" s="7" t="str">
        <f t="shared" ref="O18:O45" si="3">IF(B18="","",SUM(C18:M18)-(N18))</f>
        <v/>
      </c>
      <c r="P18" s="17"/>
      <c r="Q18" s="20">
        <f t="shared" si="1"/>
        <v>0</v>
      </c>
    </row>
    <row r="19" spans="1:17" ht="15.75" customHeight="1" x14ac:dyDescent="0.3">
      <c r="A19" s="74"/>
      <c r="B19" s="68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8"/>
      <c r="N19" s="9"/>
      <c r="O19" s="7" t="str">
        <f t="shared" si="3"/>
        <v/>
      </c>
      <c r="P19" s="32"/>
      <c r="Q19" s="20">
        <f t="shared" si="1"/>
        <v>0</v>
      </c>
    </row>
    <row r="20" spans="1:17" ht="15.75" customHeight="1" x14ac:dyDescent="0.3">
      <c r="A20" s="74"/>
      <c r="B20" s="68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8"/>
      <c r="N20" s="9"/>
      <c r="O20" s="7" t="str">
        <f t="shared" si="3"/>
        <v/>
      </c>
      <c r="P20" s="17"/>
      <c r="Q20" s="20">
        <f t="shared" si="1"/>
        <v>0</v>
      </c>
    </row>
    <row r="21" spans="1:17" ht="15.75" customHeight="1" x14ac:dyDescent="0.3">
      <c r="A21" s="74"/>
      <c r="B21" s="68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8"/>
      <c r="N21" s="9"/>
      <c r="O21" s="7" t="str">
        <f t="shared" si="3"/>
        <v/>
      </c>
      <c r="P21" s="32"/>
      <c r="Q21" s="20">
        <f t="shared" si="1"/>
        <v>0</v>
      </c>
    </row>
    <row r="22" spans="1:17" ht="15.75" customHeight="1" x14ac:dyDescent="0.3">
      <c r="A22" s="74"/>
      <c r="B22" s="71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34"/>
      <c r="O22" s="7" t="str">
        <f t="shared" si="3"/>
        <v/>
      </c>
      <c r="P22" s="17"/>
      <c r="Q22" s="20">
        <f t="shared" si="1"/>
        <v>0</v>
      </c>
    </row>
    <row r="23" spans="1:17" ht="15.75" customHeight="1" x14ac:dyDescent="0.3">
      <c r="A23" s="74"/>
      <c r="B23" s="71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33"/>
      <c r="O23" s="7" t="str">
        <f t="shared" si="3"/>
        <v/>
      </c>
      <c r="P23" s="17"/>
      <c r="Q23" s="20">
        <f t="shared" si="1"/>
        <v>0</v>
      </c>
    </row>
    <row r="24" spans="1:17" ht="15.75" customHeight="1" x14ac:dyDescent="0.3">
      <c r="A24" s="74"/>
      <c r="B24" s="71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33"/>
      <c r="O24" s="7" t="str">
        <f t="shared" si="3"/>
        <v/>
      </c>
      <c r="P24" s="17"/>
      <c r="Q24" s="20">
        <f t="shared" si="1"/>
        <v>0</v>
      </c>
    </row>
    <row r="25" spans="1:17" ht="15.75" customHeight="1" x14ac:dyDescent="0.3">
      <c r="A25" s="74"/>
      <c r="B25" s="71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33"/>
      <c r="O25" s="7" t="str">
        <f t="shared" si="3"/>
        <v/>
      </c>
      <c r="P25" s="17"/>
      <c r="Q25" s="20">
        <f t="shared" si="1"/>
        <v>0</v>
      </c>
    </row>
    <row r="26" spans="1:17" ht="15.75" customHeight="1" x14ac:dyDescent="0.3">
      <c r="A26" s="74"/>
      <c r="B26" s="6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9"/>
      <c r="O26" s="7" t="str">
        <f t="shared" si="3"/>
        <v/>
      </c>
      <c r="P26" s="32"/>
      <c r="Q26" s="20">
        <f t="shared" si="1"/>
        <v>0</v>
      </c>
    </row>
    <row r="27" spans="1:17" ht="15.75" customHeight="1" x14ac:dyDescent="0.3">
      <c r="A27" s="74"/>
      <c r="B27" s="6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9"/>
      <c r="O27" s="7" t="str">
        <f t="shared" si="3"/>
        <v/>
      </c>
      <c r="P27" s="32"/>
      <c r="Q27" s="20">
        <f t="shared" si="1"/>
        <v>0</v>
      </c>
    </row>
    <row r="28" spans="1:17" ht="15.75" customHeight="1" x14ac:dyDescent="0.3">
      <c r="A28" s="74"/>
      <c r="B28" s="68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7" t="str">
        <f t="shared" si="3"/>
        <v/>
      </c>
      <c r="P28" s="32"/>
      <c r="Q28" s="20">
        <f t="shared" si="1"/>
        <v>0</v>
      </c>
    </row>
    <row r="29" spans="1:17" ht="15.75" customHeight="1" x14ac:dyDescent="0.3">
      <c r="A29" s="74"/>
      <c r="B29" s="68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7" t="str">
        <f t="shared" si="3"/>
        <v/>
      </c>
      <c r="P29" s="17"/>
      <c r="Q29" s="20">
        <f t="shared" si="1"/>
        <v>0</v>
      </c>
    </row>
    <row r="30" spans="1:17" ht="15.75" customHeight="1" x14ac:dyDescent="0.3">
      <c r="A30" s="74"/>
      <c r="B30" s="68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7" t="str">
        <f t="shared" si="3"/>
        <v/>
      </c>
      <c r="P30" s="17"/>
      <c r="Q30" s="20">
        <f t="shared" si="1"/>
        <v>0</v>
      </c>
    </row>
    <row r="31" spans="1:17" ht="15.75" customHeight="1" x14ac:dyDescent="0.3">
      <c r="A31" s="74"/>
      <c r="B31" s="6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9"/>
      <c r="O31" s="7" t="str">
        <f t="shared" si="3"/>
        <v/>
      </c>
      <c r="P31" s="17"/>
      <c r="Q31" s="20">
        <f t="shared" si="1"/>
        <v>0</v>
      </c>
    </row>
    <row r="32" spans="1:17" ht="15.75" customHeight="1" x14ac:dyDescent="0.3">
      <c r="A32" s="74"/>
      <c r="B32" s="6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9"/>
      <c r="O32" s="7" t="str">
        <f t="shared" si="3"/>
        <v/>
      </c>
      <c r="P32" s="32"/>
      <c r="Q32" s="20">
        <f t="shared" si="1"/>
        <v>0</v>
      </c>
    </row>
    <row r="33" spans="1:19" ht="15.75" customHeight="1" x14ac:dyDescent="0.3">
      <c r="A33" s="74"/>
      <c r="B33" s="6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9"/>
      <c r="O33" s="7" t="str">
        <f t="shared" si="3"/>
        <v/>
      </c>
      <c r="P33" s="32"/>
      <c r="Q33" s="20">
        <f t="shared" si="1"/>
        <v>0</v>
      </c>
    </row>
    <row r="34" spans="1:19" ht="15.75" customHeight="1" x14ac:dyDescent="0.3">
      <c r="A34" s="74"/>
      <c r="B34" s="68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7" t="str">
        <f t="shared" si="3"/>
        <v/>
      </c>
      <c r="P34" s="32"/>
      <c r="Q34" s="20">
        <f t="shared" si="1"/>
        <v>0</v>
      </c>
    </row>
    <row r="35" spans="1:19" ht="15.75" customHeight="1" x14ac:dyDescent="0.3">
      <c r="A35" s="74"/>
      <c r="B35" s="68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7" t="str">
        <f t="shared" si="3"/>
        <v/>
      </c>
      <c r="P35" s="32"/>
      <c r="Q35" s="20">
        <f t="shared" si="1"/>
        <v>0</v>
      </c>
    </row>
    <row r="36" spans="1:19" ht="15.75" customHeight="1" x14ac:dyDescent="0.3">
      <c r="A36" s="74"/>
      <c r="B36" s="6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9"/>
      <c r="O36" s="7" t="str">
        <f t="shared" si="3"/>
        <v/>
      </c>
      <c r="P36" s="32"/>
      <c r="Q36" s="20">
        <f t="shared" si="1"/>
        <v>0</v>
      </c>
      <c r="R36" s="21"/>
      <c r="S36" s="21"/>
    </row>
    <row r="37" spans="1:19" ht="15.75" customHeight="1" x14ac:dyDescent="0.3">
      <c r="A37" s="74"/>
      <c r="B37" s="6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9"/>
      <c r="O37" s="7" t="str">
        <f t="shared" si="3"/>
        <v/>
      </c>
      <c r="P37" s="32"/>
      <c r="Q37" s="20">
        <f t="shared" si="1"/>
        <v>0</v>
      </c>
    </row>
    <row r="38" spans="1:19" ht="15.75" customHeight="1" x14ac:dyDescent="0.3">
      <c r="A38" s="74"/>
      <c r="B38" s="68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7" t="str">
        <f t="shared" si="3"/>
        <v/>
      </c>
      <c r="P38" s="32"/>
      <c r="Q38" s="20">
        <f t="shared" si="1"/>
        <v>0</v>
      </c>
    </row>
    <row r="39" spans="1:19" ht="15.75" customHeight="1" x14ac:dyDescent="0.3">
      <c r="A39" s="74"/>
      <c r="B39" s="6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9"/>
      <c r="O39" s="7" t="str">
        <f t="shared" si="3"/>
        <v/>
      </c>
      <c r="P39" s="32"/>
      <c r="Q39" s="20">
        <f t="shared" si="1"/>
        <v>0</v>
      </c>
    </row>
    <row r="40" spans="1:19" ht="15.75" customHeight="1" x14ac:dyDescent="0.3">
      <c r="A40" s="74"/>
      <c r="B40" s="68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7" t="str">
        <f t="shared" si="3"/>
        <v/>
      </c>
      <c r="P40" s="32"/>
      <c r="Q40" s="20">
        <f t="shared" si="1"/>
        <v>0</v>
      </c>
    </row>
    <row r="41" spans="1:19" ht="15.75" customHeight="1" x14ac:dyDescent="0.3">
      <c r="A41" s="74"/>
      <c r="B41" s="68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7" t="str">
        <f t="shared" si="3"/>
        <v/>
      </c>
      <c r="P41" s="32"/>
      <c r="Q41" s="20">
        <f t="shared" si="1"/>
        <v>0</v>
      </c>
    </row>
    <row r="42" spans="1:19" ht="15.75" customHeight="1" x14ac:dyDescent="0.3">
      <c r="A42" s="74"/>
      <c r="B42" s="6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9"/>
      <c r="O42" s="7" t="str">
        <f t="shared" si="3"/>
        <v/>
      </c>
      <c r="P42" s="32"/>
      <c r="Q42" s="20">
        <f t="shared" si="1"/>
        <v>0</v>
      </c>
    </row>
    <row r="43" spans="1:19" ht="15.75" customHeight="1" x14ac:dyDescent="0.3">
      <c r="A43" s="74"/>
      <c r="B43" s="68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7" t="str">
        <f t="shared" si="3"/>
        <v/>
      </c>
      <c r="P43" s="32"/>
      <c r="Q43" s="20">
        <f t="shared" si="1"/>
        <v>0</v>
      </c>
    </row>
    <row r="44" spans="1:19" ht="15.75" customHeight="1" x14ac:dyDescent="0.3">
      <c r="A44" s="74"/>
      <c r="B44" s="68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7" t="str">
        <f t="shared" si="3"/>
        <v/>
      </c>
      <c r="P44" s="32"/>
      <c r="Q44" s="20">
        <f t="shared" si="1"/>
        <v>0</v>
      </c>
    </row>
    <row r="45" spans="1:19" ht="15.75" customHeight="1" x14ac:dyDescent="0.3">
      <c r="A45" s="74"/>
      <c r="B45" s="68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7" t="str">
        <f t="shared" si="3"/>
        <v/>
      </c>
      <c r="P45" s="32"/>
      <c r="Q45" s="20">
        <f t="shared" si="1"/>
        <v>0</v>
      </c>
    </row>
  </sheetData>
  <mergeCells count="22">
    <mergeCell ref="B1:C1"/>
    <mergeCell ref="D1:K1"/>
    <mergeCell ref="B2:C2"/>
    <mergeCell ref="D2:F2"/>
    <mergeCell ref="G2:I2"/>
    <mergeCell ref="J2:K2"/>
    <mergeCell ref="B3:D4"/>
    <mergeCell ref="G3:J4"/>
    <mergeCell ref="K3:L3"/>
    <mergeCell ref="M3:N4"/>
    <mergeCell ref="O3:P3"/>
    <mergeCell ref="U3:U4"/>
    <mergeCell ref="W3:W4"/>
    <mergeCell ref="E4:F4"/>
    <mergeCell ref="K4:L4"/>
    <mergeCell ref="O4:P4"/>
    <mergeCell ref="Q3:Q4"/>
    <mergeCell ref="S7:T7"/>
    <mergeCell ref="S8:T8"/>
    <mergeCell ref="S9:T9"/>
    <mergeCell ref="S11:T11"/>
    <mergeCell ref="S3:S4"/>
  </mergeCells>
  <printOptions gridLines="1"/>
  <pageMargins left="0.32" right="0.31" top="0.6" bottom="0.64" header="0.5" footer="0.5"/>
  <pageSetup paperSize="9" orientation="portrait" horizontalDpi="4294967294" verticalDpi="0" r:id="rId1"/>
  <headerFooter alignWithMargins="0"/>
  <rowBreaks count="1" manualBreakCount="1">
    <brk id="39" max="16383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Foglio10"/>
  <dimension ref="A1:Z45"/>
  <sheetViews>
    <sheetView zoomScaleNormal="100" workbookViewId="0">
      <pane ySplit="5" topLeftCell="A6" activePane="bottomLeft" state="frozen"/>
      <selection activeCell="T18" sqref="T18"/>
      <selection pane="bottomLeft" activeCell="R5" sqref="R5"/>
    </sheetView>
  </sheetViews>
  <sheetFormatPr defaultColWidth="9.109375" defaultRowHeight="15.75" customHeight="1" x14ac:dyDescent="0.3"/>
  <cols>
    <col min="1" max="1" width="3.33203125" style="1" customWidth="1"/>
    <col min="2" max="2" width="7.109375" style="6" customWidth="1"/>
    <col min="3" max="13" width="4.33203125" style="10" customWidth="1"/>
    <col min="14" max="14" width="4.88671875" style="10" customWidth="1"/>
    <col min="15" max="15" width="5.44140625" style="1" customWidth="1"/>
    <col min="16" max="16" width="5.44140625" style="4" customWidth="1"/>
    <col min="17" max="17" width="11.109375" style="1" bestFit="1" customWidth="1"/>
    <col min="18" max="18" width="9.109375" style="1"/>
    <col min="19" max="19" width="12.44140625" style="1" customWidth="1"/>
    <col min="20" max="20" width="11.5546875" style="1" customWidth="1"/>
    <col min="21" max="16384" width="9.109375" style="1"/>
  </cols>
  <sheetData>
    <row r="1" spans="1:26" ht="15.75" customHeight="1" x14ac:dyDescent="0.3">
      <c r="B1" s="339" t="s">
        <v>34</v>
      </c>
      <c r="C1" s="340"/>
      <c r="D1" s="341" t="s">
        <v>102</v>
      </c>
      <c r="E1" s="341"/>
      <c r="F1" s="341"/>
      <c r="G1" s="341"/>
      <c r="H1" s="341"/>
      <c r="I1" s="342"/>
      <c r="J1" s="342"/>
      <c r="K1" s="343"/>
      <c r="R1" s="194"/>
      <c r="S1" s="12" t="s">
        <v>33</v>
      </c>
      <c r="T1" s="248" t="s">
        <v>37</v>
      </c>
      <c r="U1" s="12" t="s">
        <v>39</v>
      </c>
      <c r="V1" s="249" t="s">
        <v>190</v>
      </c>
      <c r="W1" s="193"/>
      <c r="Z1" s="10"/>
    </row>
    <row r="2" spans="1:26" ht="15.75" customHeight="1" x14ac:dyDescent="0.3">
      <c r="B2" s="344"/>
      <c r="C2" s="345"/>
      <c r="D2" s="341" t="s">
        <v>88</v>
      </c>
      <c r="E2" s="341"/>
      <c r="F2" s="346"/>
      <c r="G2" s="347" t="s">
        <v>46</v>
      </c>
      <c r="H2" s="348"/>
      <c r="I2" s="348"/>
      <c r="J2" s="349" t="s">
        <v>47</v>
      </c>
      <c r="K2" s="345"/>
      <c r="L2" s="58"/>
      <c r="M2" s="51"/>
      <c r="O2" s="10"/>
      <c r="P2" s="42"/>
      <c r="R2" s="194"/>
      <c r="S2" s="12">
        <v>1</v>
      </c>
      <c r="T2" s="248">
        <v>0</v>
      </c>
      <c r="U2" s="12">
        <v>0</v>
      </c>
      <c r="V2" s="249">
        <f>(S2*4)+(T2*2)+U2</f>
        <v>4</v>
      </c>
      <c r="W2" s="193"/>
    </row>
    <row r="3" spans="1:26" ht="25.5" customHeight="1" x14ac:dyDescent="0.2">
      <c r="B3" s="350" t="s">
        <v>57</v>
      </c>
      <c r="C3" s="351"/>
      <c r="D3" s="352"/>
      <c r="E3" s="52" t="s">
        <v>32</v>
      </c>
      <c r="F3" s="53"/>
      <c r="G3" s="355" t="s">
        <v>65</v>
      </c>
      <c r="H3" s="356"/>
      <c r="I3" s="356"/>
      <c r="J3" s="356"/>
      <c r="K3" s="359" t="s">
        <v>32</v>
      </c>
      <c r="L3" s="360"/>
      <c r="M3" s="361" t="s">
        <v>53</v>
      </c>
      <c r="N3" s="362"/>
      <c r="O3" s="365" t="s">
        <v>32</v>
      </c>
      <c r="P3" s="366"/>
      <c r="Q3" s="375" t="s">
        <v>91</v>
      </c>
      <c r="R3" s="203" t="s">
        <v>32</v>
      </c>
      <c r="S3" s="367" t="s">
        <v>92</v>
      </c>
      <c r="T3" s="204" t="s">
        <v>32</v>
      </c>
      <c r="U3" s="367" t="s">
        <v>93</v>
      </c>
      <c r="V3" s="204" t="s">
        <v>32</v>
      </c>
      <c r="W3" s="367" t="s">
        <v>94</v>
      </c>
      <c r="X3" s="204" t="s">
        <v>32</v>
      </c>
    </row>
    <row r="4" spans="1:26" ht="23.25" customHeight="1" x14ac:dyDescent="0.2">
      <c r="B4" s="353"/>
      <c r="C4" s="354"/>
      <c r="D4" s="354"/>
      <c r="E4" s="369">
        <v>357</v>
      </c>
      <c r="F4" s="370"/>
      <c r="G4" s="357"/>
      <c r="H4" s="358"/>
      <c r="I4" s="358"/>
      <c r="J4" s="358"/>
      <c r="K4" s="371">
        <v>93</v>
      </c>
      <c r="L4" s="372"/>
      <c r="M4" s="363"/>
      <c r="N4" s="364"/>
      <c r="O4" s="373">
        <f>MAX(C6:C39)</f>
        <v>15</v>
      </c>
      <c r="P4" s="374"/>
      <c r="Q4" s="376"/>
      <c r="R4" s="205">
        <v>84</v>
      </c>
      <c r="S4" s="368"/>
      <c r="T4" s="206">
        <f>SUM(O6:O9)</f>
        <v>357</v>
      </c>
      <c r="U4" s="368"/>
      <c r="V4" s="206"/>
      <c r="W4" s="368"/>
      <c r="X4" s="206" t="s">
        <v>210</v>
      </c>
    </row>
    <row r="5" spans="1:26" s="14" customFormat="1" ht="25.5" customHeight="1" x14ac:dyDescent="0.2">
      <c r="A5" s="64"/>
      <c r="B5" s="65" t="s">
        <v>0</v>
      </c>
      <c r="C5" s="13" t="s">
        <v>2</v>
      </c>
      <c r="D5" s="13" t="s">
        <v>3</v>
      </c>
      <c r="E5" s="13" t="s">
        <v>4</v>
      </c>
      <c r="F5" s="13" t="s">
        <v>20</v>
      </c>
      <c r="G5" s="13" t="s">
        <v>5</v>
      </c>
      <c r="H5" s="13" t="s">
        <v>6</v>
      </c>
      <c r="I5" s="13" t="s">
        <v>7</v>
      </c>
      <c r="J5" s="13" t="s">
        <v>8</v>
      </c>
      <c r="K5" s="13" t="s">
        <v>19</v>
      </c>
      <c r="L5" s="13" t="s">
        <v>24</v>
      </c>
      <c r="M5" s="54" t="s">
        <v>17</v>
      </c>
      <c r="N5" s="55" t="s">
        <v>9</v>
      </c>
      <c r="O5" s="56" t="s">
        <v>31</v>
      </c>
      <c r="P5" s="57" t="s">
        <v>30</v>
      </c>
      <c r="Q5" s="19" t="s">
        <v>28</v>
      </c>
      <c r="R5" s="82"/>
      <c r="S5" s="42"/>
      <c r="T5" s="81"/>
      <c r="U5" s="42"/>
    </row>
    <row r="6" spans="1:26" ht="15.75" customHeight="1" x14ac:dyDescent="0.3">
      <c r="A6" s="74">
        <v>1</v>
      </c>
      <c r="B6" s="68">
        <v>11</v>
      </c>
      <c r="C6" s="12">
        <v>12</v>
      </c>
      <c r="D6" s="12">
        <v>9</v>
      </c>
      <c r="E6" s="12"/>
      <c r="F6" s="12">
        <v>9</v>
      </c>
      <c r="G6" s="12">
        <v>9</v>
      </c>
      <c r="H6" s="12">
        <v>15</v>
      </c>
      <c r="I6" s="12">
        <v>9</v>
      </c>
      <c r="J6" s="12">
        <v>12</v>
      </c>
      <c r="K6" s="12">
        <v>9</v>
      </c>
      <c r="L6" s="12">
        <v>9</v>
      </c>
      <c r="M6" s="12"/>
      <c r="N6" s="12"/>
      <c r="O6" s="7">
        <f t="shared" ref="O6:O13" si="0">IF(B6="","",SUM(C6:M6)-(N6))</f>
        <v>93</v>
      </c>
      <c r="P6" s="17" t="s">
        <v>187</v>
      </c>
      <c r="Q6" s="20">
        <f t="shared" ref="Q6:Q13" si="1">SUM(C6:E6)</f>
        <v>21</v>
      </c>
    </row>
    <row r="7" spans="1:26" ht="15.75" customHeight="1" x14ac:dyDescent="0.3">
      <c r="A7" s="74">
        <v>2</v>
      </c>
      <c r="B7" s="68">
        <v>5</v>
      </c>
      <c r="C7" s="8"/>
      <c r="D7" s="8">
        <v>9</v>
      </c>
      <c r="E7" s="8">
        <v>6</v>
      </c>
      <c r="F7" s="8">
        <v>9</v>
      </c>
      <c r="G7" s="8">
        <v>12</v>
      </c>
      <c r="H7" s="8">
        <v>15</v>
      </c>
      <c r="I7" s="8">
        <v>6</v>
      </c>
      <c r="J7" s="8">
        <v>12</v>
      </c>
      <c r="K7" s="8">
        <v>9</v>
      </c>
      <c r="L7" s="8">
        <v>6</v>
      </c>
      <c r="M7" s="8"/>
      <c r="N7" s="9"/>
      <c r="O7" s="7">
        <f t="shared" si="0"/>
        <v>84</v>
      </c>
      <c r="P7" s="17" t="s">
        <v>187</v>
      </c>
      <c r="Q7" s="20">
        <f t="shared" si="1"/>
        <v>15</v>
      </c>
      <c r="S7" s="377" t="s">
        <v>95</v>
      </c>
      <c r="T7" s="378"/>
      <c r="U7" s="224" t="s">
        <v>96</v>
      </c>
      <c r="V7" s="225"/>
    </row>
    <row r="8" spans="1:26" ht="15.75" customHeight="1" x14ac:dyDescent="0.3">
      <c r="A8" s="74">
        <v>3</v>
      </c>
      <c r="B8" s="68">
        <v>20</v>
      </c>
      <c r="C8" s="12">
        <v>15</v>
      </c>
      <c r="D8" s="12">
        <v>9</v>
      </c>
      <c r="E8" s="12"/>
      <c r="F8" s="12">
        <v>9</v>
      </c>
      <c r="G8" s="12">
        <v>9</v>
      </c>
      <c r="H8" s="12">
        <v>12</v>
      </c>
      <c r="I8" s="12">
        <v>9</v>
      </c>
      <c r="J8" s="12">
        <v>12</v>
      </c>
      <c r="K8" s="12">
        <v>9</v>
      </c>
      <c r="L8" s="12">
        <v>6</v>
      </c>
      <c r="M8" s="12"/>
      <c r="N8" s="33"/>
      <c r="O8" s="7">
        <f t="shared" si="0"/>
        <v>90</v>
      </c>
      <c r="P8" s="17" t="s">
        <v>187</v>
      </c>
      <c r="Q8" s="20">
        <f t="shared" si="1"/>
        <v>24</v>
      </c>
      <c r="S8" s="377" t="s">
        <v>97</v>
      </c>
      <c r="T8" s="378"/>
      <c r="U8" s="224" t="s">
        <v>96</v>
      </c>
      <c r="V8" s="229"/>
    </row>
    <row r="9" spans="1:26" ht="15.75" customHeight="1" x14ac:dyDescent="0.3">
      <c r="A9" s="74">
        <v>4</v>
      </c>
      <c r="B9" s="68">
        <v>3</v>
      </c>
      <c r="C9" s="8">
        <v>15</v>
      </c>
      <c r="D9" s="8">
        <v>12</v>
      </c>
      <c r="E9" s="8">
        <v>6</v>
      </c>
      <c r="F9" s="8">
        <v>9</v>
      </c>
      <c r="G9" s="8"/>
      <c r="H9" s="8">
        <v>12</v>
      </c>
      <c r="I9" s="8">
        <v>9</v>
      </c>
      <c r="J9" s="8">
        <v>12</v>
      </c>
      <c r="K9" s="8">
        <v>9</v>
      </c>
      <c r="L9" s="8">
        <v>6</v>
      </c>
      <c r="M9" s="8"/>
      <c r="N9" s="34"/>
      <c r="O9" s="7">
        <f t="shared" si="0"/>
        <v>90</v>
      </c>
      <c r="P9" s="17" t="s">
        <v>187</v>
      </c>
      <c r="Q9" s="20">
        <f t="shared" si="1"/>
        <v>33</v>
      </c>
      <c r="S9" s="377" t="s">
        <v>98</v>
      </c>
      <c r="T9" s="378"/>
      <c r="U9" s="224" t="s">
        <v>96</v>
      </c>
      <c r="V9" s="229"/>
    </row>
    <row r="10" spans="1:26" ht="15.75" customHeight="1" x14ac:dyDescent="0.3">
      <c r="A10" s="74"/>
      <c r="B10" s="6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9"/>
      <c r="O10" s="7" t="str">
        <f t="shared" si="0"/>
        <v/>
      </c>
      <c r="P10" s="17"/>
      <c r="Q10" s="20">
        <f t="shared" si="1"/>
        <v>0</v>
      </c>
      <c r="S10" s="219"/>
      <c r="T10" s="219"/>
      <c r="U10" s="219"/>
      <c r="V10" s="232"/>
    </row>
    <row r="11" spans="1:26" ht="15.75" customHeight="1" x14ac:dyDescent="0.3">
      <c r="A11" s="74"/>
      <c r="B11" s="68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33"/>
      <c r="O11" s="7" t="str">
        <f t="shared" si="0"/>
        <v/>
      </c>
      <c r="P11" s="17"/>
      <c r="Q11" s="20">
        <f t="shared" si="1"/>
        <v>0</v>
      </c>
      <c r="S11" s="377" t="s">
        <v>99</v>
      </c>
      <c r="T11" s="378"/>
      <c r="U11" s="224" t="s">
        <v>96</v>
      </c>
      <c r="V11" s="225"/>
    </row>
    <row r="12" spans="1:26" ht="15.75" customHeight="1" x14ac:dyDescent="0.3">
      <c r="A12" s="74"/>
      <c r="B12" s="68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7" t="str">
        <f t="shared" si="0"/>
        <v/>
      </c>
      <c r="P12" s="17"/>
      <c r="Q12" s="20">
        <f t="shared" si="1"/>
        <v>0</v>
      </c>
    </row>
    <row r="13" spans="1:26" ht="15.75" customHeight="1" x14ac:dyDescent="0.3">
      <c r="A13" s="74"/>
      <c r="B13" s="68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7" t="str">
        <f t="shared" si="0"/>
        <v/>
      </c>
      <c r="P13" s="17"/>
      <c r="Q13" s="20">
        <f t="shared" si="1"/>
        <v>0</v>
      </c>
    </row>
    <row r="14" spans="1:26" ht="15.75" customHeight="1" x14ac:dyDescent="0.3">
      <c r="A14" s="74"/>
      <c r="B14" s="6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34"/>
      <c r="O14" s="7" t="str">
        <f t="shared" ref="O14:O45" si="2">IF(B14="","",SUM(C14:M14)-(N14))</f>
        <v/>
      </c>
      <c r="P14" s="32"/>
      <c r="Q14" s="20">
        <f t="shared" ref="Q14:Q45" si="3">SUM(C14:E14)</f>
        <v>0</v>
      </c>
    </row>
    <row r="15" spans="1:26" ht="15.75" customHeight="1" x14ac:dyDescent="0.3">
      <c r="A15" s="74"/>
      <c r="B15" s="6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34"/>
      <c r="O15" s="7" t="str">
        <f t="shared" si="2"/>
        <v/>
      </c>
      <c r="P15" s="32"/>
      <c r="Q15" s="20">
        <f t="shared" si="3"/>
        <v>0</v>
      </c>
    </row>
    <row r="16" spans="1:26" ht="15.75" customHeight="1" x14ac:dyDescent="0.3">
      <c r="A16" s="74"/>
      <c r="B16" s="6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34"/>
      <c r="O16" s="7" t="str">
        <f t="shared" si="2"/>
        <v/>
      </c>
      <c r="P16" s="32"/>
      <c r="Q16" s="20">
        <f t="shared" si="3"/>
        <v>0</v>
      </c>
    </row>
    <row r="17" spans="1:17" ht="15.75" customHeight="1" x14ac:dyDescent="0.3">
      <c r="A17" s="74"/>
      <c r="B17" s="68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33"/>
      <c r="O17" s="7" t="str">
        <f t="shared" si="2"/>
        <v/>
      </c>
      <c r="P17" s="32"/>
      <c r="Q17" s="20">
        <f t="shared" si="3"/>
        <v>0</v>
      </c>
    </row>
    <row r="18" spans="1:17" ht="15.75" customHeight="1" x14ac:dyDescent="0.3">
      <c r="A18" s="74"/>
      <c r="B18" s="68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33"/>
      <c r="O18" s="7" t="str">
        <f t="shared" si="2"/>
        <v/>
      </c>
      <c r="P18" s="32"/>
      <c r="Q18" s="20">
        <f t="shared" si="3"/>
        <v>0</v>
      </c>
    </row>
    <row r="19" spans="1:17" ht="15.75" customHeight="1" x14ac:dyDescent="0.3">
      <c r="A19" s="74"/>
      <c r="B19" s="68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7" t="str">
        <f t="shared" si="2"/>
        <v/>
      </c>
      <c r="P19" s="32"/>
      <c r="Q19" s="20">
        <f t="shared" si="3"/>
        <v>0</v>
      </c>
    </row>
    <row r="20" spans="1:17" ht="15.75" customHeight="1" x14ac:dyDescent="0.3">
      <c r="A20" s="74"/>
      <c r="B20" s="68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7" t="str">
        <f t="shared" si="2"/>
        <v/>
      </c>
      <c r="P20" s="32"/>
      <c r="Q20" s="20">
        <f t="shared" si="3"/>
        <v>0</v>
      </c>
    </row>
    <row r="21" spans="1:17" ht="15.75" customHeight="1" x14ac:dyDescent="0.3">
      <c r="A21" s="74"/>
      <c r="B21" s="6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9"/>
      <c r="O21" s="7" t="str">
        <f t="shared" si="2"/>
        <v/>
      </c>
      <c r="P21" s="32"/>
      <c r="Q21" s="20">
        <f t="shared" si="3"/>
        <v>0</v>
      </c>
    </row>
    <row r="22" spans="1:17" ht="15.75" customHeight="1" x14ac:dyDescent="0.3">
      <c r="A22" s="74"/>
      <c r="B22" s="6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9"/>
      <c r="O22" s="7" t="str">
        <f t="shared" si="2"/>
        <v/>
      </c>
      <c r="P22" s="32"/>
      <c r="Q22" s="20">
        <f t="shared" si="3"/>
        <v>0</v>
      </c>
    </row>
    <row r="23" spans="1:17" ht="15.75" customHeight="1" x14ac:dyDescent="0.3">
      <c r="A23" s="74"/>
      <c r="B23" s="6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9"/>
      <c r="O23" s="7" t="str">
        <f t="shared" si="2"/>
        <v/>
      </c>
      <c r="P23" s="17"/>
      <c r="Q23" s="20">
        <f t="shared" si="3"/>
        <v>0</v>
      </c>
    </row>
    <row r="24" spans="1:17" ht="15.75" customHeight="1" x14ac:dyDescent="0.3">
      <c r="A24" s="74"/>
      <c r="B24" s="6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9"/>
      <c r="O24" s="7" t="str">
        <f t="shared" si="2"/>
        <v/>
      </c>
      <c r="P24" s="32"/>
      <c r="Q24" s="20">
        <f t="shared" si="3"/>
        <v>0</v>
      </c>
    </row>
    <row r="25" spans="1:17" ht="15.75" customHeight="1" x14ac:dyDescent="0.3">
      <c r="A25" s="74"/>
      <c r="B25" s="68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7" t="str">
        <f t="shared" si="2"/>
        <v/>
      </c>
      <c r="P25" s="32"/>
      <c r="Q25" s="20">
        <f t="shared" si="3"/>
        <v>0</v>
      </c>
    </row>
    <row r="26" spans="1:17" ht="15.75" customHeight="1" x14ac:dyDescent="0.3">
      <c r="A26" s="74"/>
      <c r="B26" s="6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9"/>
      <c r="O26" s="7" t="str">
        <f t="shared" si="2"/>
        <v/>
      </c>
      <c r="P26" s="32"/>
      <c r="Q26" s="20">
        <f t="shared" si="3"/>
        <v>0</v>
      </c>
    </row>
    <row r="27" spans="1:17" ht="15.75" customHeight="1" x14ac:dyDescent="0.3">
      <c r="A27" s="74"/>
      <c r="B27" s="6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9"/>
      <c r="O27" s="7" t="str">
        <f t="shared" si="2"/>
        <v/>
      </c>
      <c r="P27" s="32"/>
      <c r="Q27" s="20">
        <f t="shared" si="3"/>
        <v>0</v>
      </c>
    </row>
    <row r="28" spans="1:17" ht="15.75" customHeight="1" x14ac:dyDescent="0.3">
      <c r="A28" s="74"/>
      <c r="B28" s="68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7" t="str">
        <f t="shared" si="2"/>
        <v/>
      </c>
      <c r="P28" s="32"/>
      <c r="Q28" s="20">
        <f t="shared" si="3"/>
        <v>0</v>
      </c>
    </row>
    <row r="29" spans="1:17" ht="15.75" customHeight="1" x14ac:dyDescent="0.3">
      <c r="A29" s="74"/>
      <c r="B29" s="68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7" t="str">
        <f t="shared" si="2"/>
        <v/>
      </c>
      <c r="P29" s="17"/>
      <c r="Q29" s="20">
        <f t="shared" si="3"/>
        <v>0</v>
      </c>
    </row>
    <row r="30" spans="1:17" ht="15.75" customHeight="1" x14ac:dyDescent="0.3">
      <c r="A30" s="74"/>
      <c r="B30" s="68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7" t="str">
        <f t="shared" si="2"/>
        <v/>
      </c>
      <c r="P30" s="17"/>
      <c r="Q30" s="20">
        <f t="shared" si="3"/>
        <v>0</v>
      </c>
    </row>
    <row r="31" spans="1:17" ht="15.75" customHeight="1" x14ac:dyDescent="0.3">
      <c r="A31" s="74"/>
      <c r="B31" s="6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9"/>
      <c r="O31" s="7" t="str">
        <f t="shared" si="2"/>
        <v/>
      </c>
      <c r="P31" s="17"/>
      <c r="Q31" s="20">
        <f t="shared" si="3"/>
        <v>0</v>
      </c>
    </row>
    <row r="32" spans="1:17" ht="15.75" customHeight="1" x14ac:dyDescent="0.3">
      <c r="A32" s="74"/>
      <c r="B32" s="6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9"/>
      <c r="O32" s="7" t="str">
        <f t="shared" si="2"/>
        <v/>
      </c>
      <c r="P32" s="32"/>
      <c r="Q32" s="20">
        <f t="shared" si="3"/>
        <v>0</v>
      </c>
    </row>
    <row r="33" spans="1:19" ht="15.75" customHeight="1" x14ac:dyDescent="0.3">
      <c r="A33" s="74"/>
      <c r="B33" s="6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9"/>
      <c r="O33" s="7" t="str">
        <f t="shared" si="2"/>
        <v/>
      </c>
      <c r="P33" s="32"/>
      <c r="Q33" s="20">
        <f t="shared" si="3"/>
        <v>0</v>
      </c>
    </row>
    <row r="34" spans="1:19" ht="15.75" customHeight="1" x14ac:dyDescent="0.3">
      <c r="A34" s="74"/>
      <c r="B34" s="68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7" t="str">
        <f t="shared" si="2"/>
        <v/>
      </c>
      <c r="P34" s="32"/>
      <c r="Q34" s="20">
        <f t="shared" si="3"/>
        <v>0</v>
      </c>
    </row>
    <row r="35" spans="1:19" ht="15.75" customHeight="1" x14ac:dyDescent="0.3">
      <c r="A35" s="74"/>
      <c r="B35" s="68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7" t="str">
        <f t="shared" si="2"/>
        <v/>
      </c>
      <c r="P35" s="32"/>
      <c r="Q35" s="20">
        <f t="shared" si="3"/>
        <v>0</v>
      </c>
    </row>
    <row r="36" spans="1:19" ht="15.75" customHeight="1" x14ac:dyDescent="0.3">
      <c r="A36" s="74"/>
      <c r="B36" s="6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9"/>
      <c r="O36" s="7" t="str">
        <f t="shared" si="2"/>
        <v/>
      </c>
      <c r="P36" s="32"/>
      <c r="Q36" s="20">
        <f t="shared" si="3"/>
        <v>0</v>
      </c>
      <c r="R36" s="21"/>
      <c r="S36" s="21"/>
    </row>
    <row r="37" spans="1:19" ht="15.75" customHeight="1" x14ac:dyDescent="0.3">
      <c r="A37" s="74"/>
      <c r="B37" s="6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9"/>
      <c r="O37" s="7" t="str">
        <f t="shared" si="2"/>
        <v/>
      </c>
      <c r="P37" s="32"/>
      <c r="Q37" s="20">
        <f t="shared" si="3"/>
        <v>0</v>
      </c>
    </row>
    <row r="38" spans="1:19" ht="15.75" customHeight="1" x14ac:dyDescent="0.3">
      <c r="A38" s="74"/>
      <c r="B38" s="68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7" t="str">
        <f t="shared" si="2"/>
        <v/>
      </c>
      <c r="P38" s="32"/>
      <c r="Q38" s="20">
        <f t="shared" si="3"/>
        <v>0</v>
      </c>
    </row>
    <row r="39" spans="1:19" ht="15.75" customHeight="1" x14ac:dyDescent="0.3">
      <c r="A39" s="74"/>
      <c r="B39" s="6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9"/>
      <c r="O39" s="7" t="str">
        <f t="shared" si="2"/>
        <v/>
      </c>
      <c r="P39" s="32"/>
      <c r="Q39" s="20">
        <f t="shared" si="3"/>
        <v>0</v>
      </c>
    </row>
    <row r="40" spans="1:19" ht="15.75" customHeight="1" x14ac:dyDescent="0.3">
      <c r="A40" s="74"/>
      <c r="B40" s="68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7" t="str">
        <f t="shared" si="2"/>
        <v/>
      </c>
      <c r="P40" s="32"/>
      <c r="Q40" s="20">
        <f t="shared" si="3"/>
        <v>0</v>
      </c>
    </row>
    <row r="41" spans="1:19" ht="15.75" customHeight="1" x14ac:dyDescent="0.3">
      <c r="A41" s="74"/>
      <c r="B41" s="68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7" t="str">
        <f t="shared" si="2"/>
        <v/>
      </c>
      <c r="P41" s="32"/>
      <c r="Q41" s="20">
        <f t="shared" si="3"/>
        <v>0</v>
      </c>
    </row>
    <row r="42" spans="1:19" ht="15.75" customHeight="1" x14ac:dyDescent="0.3">
      <c r="A42" s="74"/>
      <c r="B42" s="6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9"/>
      <c r="O42" s="7" t="str">
        <f t="shared" si="2"/>
        <v/>
      </c>
      <c r="P42" s="32"/>
      <c r="Q42" s="20">
        <f t="shared" si="3"/>
        <v>0</v>
      </c>
    </row>
    <row r="43" spans="1:19" ht="15.75" customHeight="1" x14ac:dyDescent="0.3">
      <c r="A43" s="74"/>
      <c r="B43" s="68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7" t="str">
        <f t="shared" si="2"/>
        <v/>
      </c>
      <c r="P43" s="32"/>
      <c r="Q43" s="20">
        <f t="shared" si="3"/>
        <v>0</v>
      </c>
    </row>
    <row r="44" spans="1:19" ht="15.75" customHeight="1" x14ac:dyDescent="0.3">
      <c r="A44" s="74"/>
      <c r="B44" s="68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7" t="str">
        <f t="shared" si="2"/>
        <v/>
      </c>
      <c r="P44" s="32"/>
      <c r="Q44" s="20">
        <f t="shared" si="3"/>
        <v>0</v>
      </c>
    </row>
    <row r="45" spans="1:19" ht="15.75" customHeight="1" x14ac:dyDescent="0.3">
      <c r="A45" s="74"/>
      <c r="B45" s="68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7" t="str">
        <f t="shared" si="2"/>
        <v/>
      </c>
      <c r="P45" s="32"/>
      <c r="Q45" s="20">
        <f t="shared" si="3"/>
        <v>0</v>
      </c>
    </row>
  </sheetData>
  <sortState xmlns:xlrd2="http://schemas.microsoft.com/office/spreadsheetml/2017/richdata2" ref="B6:P13">
    <sortCondition descending="1" ref="O6:O13"/>
    <sortCondition descending="1" ref="C6:C13"/>
  </sortState>
  <mergeCells count="22">
    <mergeCell ref="S11:T11"/>
    <mergeCell ref="S7:T7"/>
    <mergeCell ref="S8:T8"/>
    <mergeCell ref="S9:T9"/>
    <mergeCell ref="S3:S4"/>
    <mergeCell ref="O4:P4"/>
    <mergeCell ref="M3:N4"/>
    <mergeCell ref="O3:P3"/>
    <mergeCell ref="Q3:Q4"/>
    <mergeCell ref="W3:W4"/>
    <mergeCell ref="U3:U4"/>
    <mergeCell ref="B1:C1"/>
    <mergeCell ref="B2:C2"/>
    <mergeCell ref="B3:D4"/>
    <mergeCell ref="G3:J4"/>
    <mergeCell ref="E4:F4"/>
    <mergeCell ref="D1:K1"/>
    <mergeCell ref="D2:F2"/>
    <mergeCell ref="G2:I2"/>
    <mergeCell ref="J2:K2"/>
    <mergeCell ref="K3:L3"/>
    <mergeCell ref="K4:L4"/>
  </mergeCells>
  <printOptions gridLines="1"/>
  <pageMargins left="0.32" right="0.31" top="0.6" bottom="0.64" header="0.5" footer="0.5"/>
  <pageSetup paperSize="9" orientation="portrait" horizontalDpi="4294967294" verticalDpi="0" r:id="rId1"/>
  <headerFooter alignWithMargins="0"/>
  <rowBreaks count="1" manualBreakCount="1">
    <brk id="39" max="16383" man="1"/>
  </rowBreak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Foglio8"/>
  <dimension ref="A1:Z45"/>
  <sheetViews>
    <sheetView zoomScaleNormal="100" workbookViewId="0">
      <pane ySplit="5" topLeftCell="A6" activePane="bottomLeft" state="frozen"/>
      <selection activeCell="T18" sqref="T18"/>
      <selection pane="bottomLeft" activeCell="R5" sqref="R5"/>
    </sheetView>
  </sheetViews>
  <sheetFormatPr defaultColWidth="9.109375" defaultRowHeight="15.75" customHeight="1" x14ac:dyDescent="0.3"/>
  <cols>
    <col min="1" max="1" width="3.33203125" style="1" customWidth="1"/>
    <col min="2" max="2" width="7.109375" style="6" customWidth="1"/>
    <col min="3" max="13" width="4.33203125" style="10" customWidth="1"/>
    <col min="14" max="14" width="4.88671875" style="10" customWidth="1"/>
    <col min="15" max="15" width="5.44140625" style="1" customWidth="1"/>
    <col min="16" max="16" width="5.44140625" style="4" customWidth="1"/>
    <col min="17" max="17" width="11.109375" style="1" bestFit="1" customWidth="1"/>
    <col min="18" max="18" width="9.109375" style="1"/>
    <col min="19" max="19" width="12.44140625" style="1" customWidth="1"/>
    <col min="20" max="20" width="11.5546875" style="1" customWidth="1"/>
    <col min="21" max="16384" width="9.109375" style="1"/>
  </cols>
  <sheetData>
    <row r="1" spans="1:26" ht="15.75" customHeight="1" x14ac:dyDescent="0.3">
      <c r="B1" s="339" t="s">
        <v>34</v>
      </c>
      <c r="C1" s="340"/>
      <c r="D1" s="341" t="s">
        <v>71</v>
      </c>
      <c r="E1" s="341"/>
      <c r="F1" s="341"/>
      <c r="G1" s="341"/>
      <c r="H1" s="341"/>
      <c r="I1" s="342"/>
      <c r="J1" s="342"/>
      <c r="K1" s="343"/>
      <c r="R1" s="194"/>
      <c r="S1" s="12" t="s">
        <v>33</v>
      </c>
      <c r="T1" s="248" t="s">
        <v>37</v>
      </c>
      <c r="U1" s="12" t="s">
        <v>39</v>
      </c>
      <c r="V1" s="249" t="s">
        <v>190</v>
      </c>
      <c r="W1" s="193"/>
    </row>
    <row r="2" spans="1:26" ht="15.75" customHeight="1" x14ac:dyDescent="0.3">
      <c r="B2" s="344"/>
      <c r="C2" s="345"/>
      <c r="D2" s="341" t="s">
        <v>72</v>
      </c>
      <c r="E2" s="341"/>
      <c r="F2" s="346"/>
      <c r="G2" s="347" t="s">
        <v>46</v>
      </c>
      <c r="H2" s="348"/>
      <c r="I2" s="348"/>
      <c r="J2" s="349" t="s">
        <v>51</v>
      </c>
      <c r="K2" s="345"/>
      <c r="L2" s="58"/>
      <c r="M2" s="51"/>
      <c r="O2" s="10"/>
      <c r="P2" s="42"/>
      <c r="R2" s="194"/>
      <c r="S2" s="12">
        <v>1</v>
      </c>
      <c r="T2" s="248">
        <v>0</v>
      </c>
      <c r="U2" s="12">
        <v>4</v>
      </c>
      <c r="V2" s="249">
        <f>(S2*4)+(T2*2)+U2</f>
        <v>8</v>
      </c>
      <c r="W2" s="193"/>
      <c r="Z2" s="10"/>
    </row>
    <row r="3" spans="1:26" ht="25.5" customHeight="1" x14ac:dyDescent="0.2">
      <c r="B3" s="350" t="s">
        <v>57</v>
      </c>
      <c r="C3" s="351"/>
      <c r="D3" s="352"/>
      <c r="E3" s="52" t="s">
        <v>32</v>
      </c>
      <c r="F3" s="53"/>
      <c r="G3" s="355" t="s">
        <v>65</v>
      </c>
      <c r="H3" s="356"/>
      <c r="I3" s="356"/>
      <c r="J3" s="356"/>
      <c r="K3" s="359" t="s">
        <v>32</v>
      </c>
      <c r="L3" s="360"/>
      <c r="M3" s="361" t="s">
        <v>53</v>
      </c>
      <c r="N3" s="362"/>
      <c r="O3" s="365" t="s">
        <v>32</v>
      </c>
      <c r="P3" s="366"/>
      <c r="Q3" s="375" t="s">
        <v>91</v>
      </c>
      <c r="R3" s="203" t="s">
        <v>32</v>
      </c>
      <c r="S3" s="367" t="s">
        <v>92</v>
      </c>
      <c r="T3" s="204" t="s">
        <v>32</v>
      </c>
      <c r="U3" s="367" t="s">
        <v>93</v>
      </c>
      <c r="V3" s="204" t="s">
        <v>32</v>
      </c>
      <c r="W3" s="367" t="s">
        <v>94</v>
      </c>
      <c r="X3" s="204" t="s">
        <v>32</v>
      </c>
    </row>
    <row r="4" spans="1:26" ht="23.25" customHeight="1" x14ac:dyDescent="0.2">
      <c r="B4" s="353"/>
      <c r="C4" s="354"/>
      <c r="D4" s="354"/>
      <c r="E4" s="369">
        <v>656</v>
      </c>
      <c r="F4" s="370"/>
      <c r="G4" s="357"/>
      <c r="H4" s="358"/>
      <c r="I4" s="358"/>
      <c r="J4" s="358"/>
      <c r="K4" s="371">
        <v>149</v>
      </c>
      <c r="L4" s="372"/>
      <c r="M4" s="363"/>
      <c r="N4" s="364"/>
      <c r="O4" s="373">
        <f>MAX(C6:C39)</f>
        <v>22</v>
      </c>
      <c r="P4" s="374"/>
      <c r="Q4" s="376"/>
      <c r="R4" s="205">
        <v>121</v>
      </c>
      <c r="S4" s="368"/>
      <c r="T4" s="206">
        <v>267</v>
      </c>
      <c r="U4" s="368"/>
      <c r="V4" s="206"/>
      <c r="W4" s="368"/>
      <c r="X4" s="206">
        <v>389</v>
      </c>
    </row>
    <row r="5" spans="1:26" s="14" customFormat="1" ht="25.5" customHeight="1" x14ac:dyDescent="0.2">
      <c r="A5" s="64"/>
      <c r="B5" s="65" t="s">
        <v>0</v>
      </c>
      <c r="C5" s="13" t="s">
        <v>2</v>
      </c>
      <c r="D5" s="13" t="s">
        <v>3</v>
      </c>
      <c r="E5" s="13" t="s">
        <v>4</v>
      </c>
      <c r="F5" s="13" t="s">
        <v>20</v>
      </c>
      <c r="G5" s="13" t="s">
        <v>5</v>
      </c>
      <c r="H5" s="13" t="s">
        <v>6</v>
      </c>
      <c r="I5" s="13" t="s">
        <v>7</v>
      </c>
      <c r="J5" s="13" t="s">
        <v>8</v>
      </c>
      <c r="K5" s="13" t="s">
        <v>19</v>
      </c>
      <c r="L5" s="13" t="s">
        <v>24</v>
      </c>
      <c r="M5" s="54" t="s">
        <v>17</v>
      </c>
      <c r="N5" s="55" t="s">
        <v>9</v>
      </c>
      <c r="O5" s="56" t="s">
        <v>31</v>
      </c>
      <c r="P5" s="57" t="s">
        <v>30</v>
      </c>
      <c r="Q5" s="19" t="s">
        <v>28</v>
      </c>
      <c r="R5" s="82"/>
      <c r="S5" s="21"/>
      <c r="T5" s="81"/>
      <c r="U5" s="21"/>
    </row>
    <row r="6" spans="1:26" ht="15.75" customHeight="1" x14ac:dyDescent="0.3">
      <c r="A6" s="74">
        <v>1</v>
      </c>
      <c r="B6" s="66">
        <v>19</v>
      </c>
      <c r="C6" s="8">
        <v>12</v>
      </c>
      <c r="D6" s="8">
        <v>9</v>
      </c>
      <c r="E6" s="8"/>
      <c r="F6" s="8">
        <v>9</v>
      </c>
      <c r="G6" s="8">
        <v>9</v>
      </c>
      <c r="H6" s="8">
        <v>9</v>
      </c>
      <c r="I6" s="8">
        <v>6</v>
      </c>
      <c r="J6" s="8">
        <v>6</v>
      </c>
      <c r="K6" s="8">
        <v>9</v>
      </c>
      <c r="L6" s="8"/>
      <c r="M6" s="8"/>
      <c r="N6" s="12"/>
      <c r="O6" s="7">
        <f>IF(B6="","",SUM(C6:M6)-(N6))</f>
        <v>69</v>
      </c>
      <c r="P6" s="32" t="s">
        <v>187</v>
      </c>
      <c r="Q6" s="20">
        <f>SUM(C6:E6)</f>
        <v>21</v>
      </c>
    </row>
    <row r="7" spans="1:26" ht="15.75" customHeight="1" x14ac:dyDescent="0.3">
      <c r="A7" s="74">
        <v>2</v>
      </c>
      <c r="B7" s="66">
        <v>14</v>
      </c>
      <c r="C7" s="8">
        <v>12</v>
      </c>
      <c r="D7" s="8"/>
      <c r="E7" s="8"/>
      <c r="F7" s="8">
        <v>9</v>
      </c>
      <c r="G7" s="8">
        <v>9</v>
      </c>
      <c r="H7" s="8">
        <v>9</v>
      </c>
      <c r="I7" s="8">
        <v>9</v>
      </c>
      <c r="J7" s="8">
        <v>9</v>
      </c>
      <c r="K7" s="8">
        <v>6</v>
      </c>
      <c r="L7" s="8"/>
      <c r="M7" s="8"/>
      <c r="N7" s="12"/>
      <c r="O7" s="7">
        <f>IF(B7="","",SUM(C7:M7)-(N7))</f>
        <v>63</v>
      </c>
      <c r="P7" s="32" t="s">
        <v>187</v>
      </c>
      <c r="Q7" s="20">
        <f>SUM(C7:E7)</f>
        <v>12</v>
      </c>
      <c r="S7" s="377" t="s">
        <v>95</v>
      </c>
      <c r="T7" s="378"/>
      <c r="U7" s="224" t="s">
        <v>96</v>
      </c>
      <c r="V7" s="225"/>
    </row>
    <row r="8" spans="1:26" ht="15.75" customHeight="1" x14ac:dyDescent="0.3">
      <c r="A8" s="74">
        <v>3</v>
      </c>
      <c r="B8" s="66">
        <v>8</v>
      </c>
      <c r="C8" s="8">
        <v>12</v>
      </c>
      <c r="D8" s="8">
        <v>9</v>
      </c>
      <c r="E8" s="8">
        <v>6</v>
      </c>
      <c r="F8" s="8">
        <v>6</v>
      </c>
      <c r="G8" s="8">
        <v>9</v>
      </c>
      <c r="H8" s="8">
        <v>9</v>
      </c>
      <c r="I8" s="8">
        <v>6</v>
      </c>
      <c r="J8" s="8">
        <v>9</v>
      </c>
      <c r="K8" s="8">
        <v>9</v>
      </c>
      <c r="L8" s="8"/>
      <c r="M8" s="8"/>
      <c r="N8" s="12"/>
      <c r="O8" s="7">
        <f>IF(B8="","",SUM(C8:M8)-(N8))</f>
        <v>75</v>
      </c>
      <c r="P8" s="32" t="s">
        <v>187</v>
      </c>
      <c r="Q8" s="20">
        <f>SUM(C8:E8)</f>
        <v>27</v>
      </c>
      <c r="S8" s="377" t="s">
        <v>97</v>
      </c>
      <c r="T8" s="378"/>
      <c r="U8" s="224" t="s">
        <v>96</v>
      </c>
      <c r="V8" s="229"/>
    </row>
    <row r="9" spans="1:26" ht="15.75" customHeight="1" x14ac:dyDescent="0.3">
      <c r="A9" s="74">
        <v>4</v>
      </c>
      <c r="B9" s="66">
        <v>20</v>
      </c>
      <c r="C9" s="8">
        <v>12</v>
      </c>
      <c r="D9" s="8"/>
      <c r="E9" s="8"/>
      <c r="F9" s="8">
        <v>9</v>
      </c>
      <c r="G9" s="8">
        <v>9</v>
      </c>
      <c r="H9" s="8">
        <v>9</v>
      </c>
      <c r="I9" s="8">
        <v>6</v>
      </c>
      <c r="J9" s="8">
        <v>9</v>
      </c>
      <c r="K9" s="8">
        <v>6</v>
      </c>
      <c r="L9" s="8"/>
      <c r="M9" s="8"/>
      <c r="N9" s="12"/>
      <c r="O9" s="7">
        <f>IF(B9="","",SUM(C9:M9)-(N9))</f>
        <v>60</v>
      </c>
      <c r="P9" s="32" t="s">
        <v>187</v>
      </c>
      <c r="Q9" s="20">
        <f>SUM(C9:E9)</f>
        <v>12</v>
      </c>
      <c r="S9" s="377" t="s">
        <v>98</v>
      </c>
      <c r="T9" s="378"/>
      <c r="U9" s="224" t="s">
        <v>96</v>
      </c>
      <c r="V9" s="229"/>
    </row>
    <row r="10" spans="1:26" ht="15.75" customHeight="1" x14ac:dyDescent="0.3">
      <c r="A10" s="74">
        <v>5</v>
      </c>
      <c r="B10" s="66" t="s">
        <v>115</v>
      </c>
      <c r="C10" s="8">
        <v>22</v>
      </c>
      <c r="D10" s="8">
        <v>11</v>
      </c>
      <c r="E10" s="8">
        <v>8</v>
      </c>
      <c r="F10" s="8">
        <v>8</v>
      </c>
      <c r="G10" s="8"/>
      <c r="H10" s="8">
        <v>14</v>
      </c>
      <c r="I10" s="8">
        <v>10</v>
      </c>
      <c r="J10" s="8">
        <v>10</v>
      </c>
      <c r="K10" s="8">
        <v>11</v>
      </c>
      <c r="L10" s="8">
        <v>8</v>
      </c>
      <c r="M10" s="8"/>
      <c r="N10" s="12"/>
      <c r="O10" s="7">
        <f t="shared" ref="O10:O13" si="0">IF(B10="","",SUM(C10:M10)-(N10))</f>
        <v>102</v>
      </c>
      <c r="P10" s="32" t="s">
        <v>56</v>
      </c>
      <c r="Q10" s="20">
        <f t="shared" ref="Q10:Q45" si="1">SUM(C10:E10)</f>
        <v>41</v>
      </c>
      <c r="S10" s="219"/>
      <c r="T10" s="219"/>
      <c r="U10" s="219"/>
      <c r="V10" s="232"/>
    </row>
    <row r="11" spans="1:26" ht="15.75" customHeight="1" x14ac:dyDescent="0.3">
      <c r="A11" s="74">
        <v>6</v>
      </c>
      <c r="B11" s="66" t="s">
        <v>116</v>
      </c>
      <c r="C11" s="8">
        <v>21</v>
      </c>
      <c r="D11" s="8">
        <v>11</v>
      </c>
      <c r="E11" s="8">
        <v>9</v>
      </c>
      <c r="F11" s="8">
        <v>8</v>
      </c>
      <c r="G11" s="8">
        <v>10</v>
      </c>
      <c r="H11" s="8">
        <v>14</v>
      </c>
      <c r="I11" s="8">
        <v>10</v>
      </c>
      <c r="J11" s="8">
        <v>10</v>
      </c>
      <c r="K11" s="8">
        <v>10</v>
      </c>
      <c r="L11" s="8">
        <v>8</v>
      </c>
      <c r="M11" s="8">
        <v>3</v>
      </c>
      <c r="N11" s="12"/>
      <c r="O11" s="7">
        <f t="shared" si="0"/>
        <v>114</v>
      </c>
      <c r="P11" s="32" t="s">
        <v>56</v>
      </c>
      <c r="Q11" s="20">
        <f t="shared" si="1"/>
        <v>41</v>
      </c>
      <c r="S11" s="377" t="s">
        <v>99</v>
      </c>
      <c r="T11" s="378"/>
      <c r="U11" s="224" t="s">
        <v>96</v>
      </c>
      <c r="V11" s="225"/>
    </row>
    <row r="12" spans="1:26" ht="15.75" customHeight="1" x14ac:dyDescent="0.3">
      <c r="A12" s="74">
        <v>7</v>
      </c>
      <c r="B12" s="66" t="s">
        <v>117</v>
      </c>
      <c r="C12" s="8">
        <v>20</v>
      </c>
      <c r="D12" s="8">
        <v>12</v>
      </c>
      <c r="E12" s="8">
        <v>8</v>
      </c>
      <c r="F12" s="8">
        <v>8</v>
      </c>
      <c r="G12" s="8">
        <v>11</v>
      </c>
      <c r="H12" s="8">
        <v>14</v>
      </c>
      <c r="I12" s="8">
        <v>9</v>
      </c>
      <c r="J12" s="8">
        <v>10</v>
      </c>
      <c r="K12" s="8">
        <v>11</v>
      </c>
      <c r="L12" s="8">
        <v>7</v>
      </c>
      <c r="M12" s="8">
        <v>3</v>
      </c>
      <c r="N12" s="12"/>
      <c r="O12" s="7">
        <f t="shared" si="0"/>
        <v>113</v>
      </c>
      <c r="P12" s="32" t="s">
        <v>56</v>
      </c>
      <c r="Q12" s="20">
        <f t="shared" si="1"/>
        <v>40</v>
      </c>
    </row>
    <row r="13" spans="1:26" ht="15.75" customHeight="1" x14ac:dyDescent="0.3">
      <c r="A13" s="74">
        <v>8</v>
      </c>
      <c r="B13" s="66" t="s">
        <v>118</v>
      </c>
      <c r="C13" s="8"/>
      <c r="D13" s="8"/>
      <c r="E13" s="8">
        <v>7</v>
      </c>
      <c r="F13" s="8">
        <v>7</v>
      </c>
      <c r="G13" s="8"/>
      <c r="H13" s="8">
        <v>12</v>
      </c>
      <c r="I13" s="8">
        <v>9</v>
      </c>
      <c r="J13" s="8">
        <v>10</v>
      </c>
      <c r="K13" s="8">
        <v>9</v>
      </c>
      <c r="L13" s="8">
        <v>6</v>
      </c>
      <c r="M13" s="8"/>
      <c r="N13" s="12"/>
      <c r="O13" s="7">
        <f t="shared" si="0"/>
        <v>60</v>
      </c>
      <c r="P13" s="32" t="s">
        <v>56</v>
      </c>
      <c r="Q13" s="20">
        <f t="shared" si="1"/>
        <v>7</v>
      </c>
    </row>
    <row r="14" spans="1:26" ht="15.75" customHeight="1" x14ac:dyDescent="0.3">
      <c r="A14" s="74"/>
      <c r="B14" s="68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7" t="str">
        <f t="shared" ref="O14:O45" si="2">IF(B14="","",SUM(C14:M14)-(N14))</f>
        <v/>
      </c>
      <c r="P14" s="32"/>
      <c r="Q14" s="20">
        <f t="shared" si="1"/>
        <v>0</v>
      </c>
    </row>
    <row r="15" spans="1:26" ht="15.75" customHeight="1" x14ac:dyDescent="0.3">
      <c r="A15" s="74"/>
      <c r="B15" s="6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9"/>
      <c r="O15" s="7" t="str">
        <f t="shared" si="2"/>
        <v/>
      </c>
      <c r="P15" s="32"/>
      <c r="Q15" s="20">
        <f t="shared" si="1"/>
        <v>0</v>
      </c>
    </row>
    <row r="16" spans="1:26" ht="15.75" customHeight="1" x14ac:dyDescent="0.3">
      <c r="A16" s="74"/>
      <c r="B16" s="6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9"/>
      <c r="O16" s="7" t="str">
        <f t="shared" si="2"/>
        <v/>
      </c>
      <c r="P16" s="32"/>
      <c r="Q16" s="20">
        <f t="shared" si="1"/>
        <v>0</v>
      </c>
    </row>
    <row r="17" spans="1:17" ht="15.75" customHeight="1" x14ac:dyDescent="0.3">
      <c r="A17" s="74"/>
      <c r="B17" s="68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7" t="str">
        <f t="shared" si="2"/>
        <v/>
      </c>
      <c r="P17" s="32"/>
      <c r="Q17" s="20">
        <f t="shared" si="1"/>
        <v>0</v>
      </c>
    </row>
    <row r="18" spans="1:17" ht="15.75" customHeight="1" x14ac:dyDescent="0.3">
      <c r="A18" s="74"/>
      <c r="B18" s="68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7" t="str">
        <f t="shared" si="2"/>
        <v/>
      </c>
      <c r="P18" s="32"/>
      <c r="Q18" s="20">
        <f t="shared" si="1"/>
        <v>0</v>
      </c>
    </row>
    <row r="19" spans="1:17" ht="15.75" customHeight="1" x14ac:dyDescent="0.3">
      <c r="A19" s="74"/>
      <c r="B19" s="68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7" t="str">
        <f t="shared" si="2"/>
        <v/>
      </c>
      <c r="P19" s="32"/>
      <c r="Q19" s="20">
        <f t="shared" si="1"/>
        <v>0</v>
      </c>
    </row>
    <row r="20" spans="1:17" ht="15.75" customHeight="1" x14ac:dyDescent="0.3">
      <c r="A20" s="74"/>
      <c r="B20" s="68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7" t="str">
        <f t="shared" si="2"/>
        <v/>
      </c>
      <c r="P20" s="32"/>
      <c r="Q20" s="20">
        <f t="shared" si="1"/>
        <v>0</v>
      </c>
    </row>
    <row r="21" spans="1:17" ht="15.75" customHeight="1" x14ac:dyDescent="0.3">
      <c r="A21" s="74"/>
      <c r="B21" s="68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7" t="str">
        <f t="shared" si="2"/>
        <v/>
      </c>
      <c r="P21" s="32"/>
      <c r="Q21" s="20">
        <f t="shared" si="1"/>
        <v>0</v>
      </c>
    </row>
    <row r="22" spans="1:17" ht="15.75" customHeight="1" x14ac:dyDescent="0.3">
      <c r="A22" s="74"/>
      <c r="B22" s="6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9"/>
      <c r="O22" s="7" t="str">
        <f t="shared" si="2"/>
        <v/>
      </c>
      <c r="P22" s="32"/>
      <c r="Q22" s="20">
        <f t="shared" si="1"/>
        <v>0</v>
      </c>
    </row>
    <row r="23" spans="1:17" ht="15.75" customHeight="1" x14ac:dyDescent="0.3">
      <c r="A23" s="74"/>
      <c r="B23" s="6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9"/>
      <c r="O23" s="7" t="str">
        <f t="shared" si="2"/>
        <v/>
      </c>
      <c r="P23" s="17"/>
      <c r="Q23" s="20">
        <f t="shared" si="1"/>
        <v>0</v>
      </c>
    </row>
    <row r="24" spans="1:17" ht="15.75" customHeight="1" x14ac:dyDescent="0.3">
      <c r="A24" s="74"/>
      <c r="B24" s="6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9"/>
      <c r="O24" s="7" t="str">
        <f t="shared" si="2"/>
        <v/>
      </c>
      <c r="P24" s="32"/>
      <c r="Q24" s="20">
        <f t="shared" si="1"/>
        <v>0</v>
      </c>
    </row>
    <row r="25" spans="1:17" ht="15.75" customHeight="1" x14ac:dyDescent="0.3">
      <c r="A25" s="74"/>
      <c r="B25" s="68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7" t="str">
        <f t="shared" si="2"/>
        <v/>
      </c>
      <c r="P25" s="32"/>
      <c r="Q25" s="20">
        <f t="shared" si="1"/>
        <v>0</v>
      </c>
    </row>
    <row r="26" spans="1:17" ht="15.75" customHeight="1" x14ac:dyDescent="0.3">
      <c r="A26" s="74"/>
      <c r="B26" s="6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9"/>
      <c r="O26" s="7" t="str">
        <f t="shared" si="2"/>
        <v/>
      </c>
      <c r="P26" s="32"/>
      <c r="Q26" s="20">
        <f t="shared" si="1"/>
        <v>0</v>
      </c>
    </row>
    <row r="27" spans="1:17" ht="15.75" customHeight="1" x14ac:dyDescent="0.3">
      <c r="A27" s="74"/>
      <c r="B27" s="6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9"/>
      <c r="O27" s="7" t="str">
        <f t="shared" si="2"/>
        <v/>
      </c>
      <c r="P27" s="32"/>
      <c r="Q27" s="20">
        <f t="shared" si="1"/>
        <v>0</v>
      </c>
    </row>
    <row r="28" spans="1:17" ht="15.75" customHeight="1" x14ac:dyDescent="0.3">
      <c r="A28" s="74"/>
      <c r="B28" s="68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7" t="str">
        <f t="shared" si="2"/>
        <v/>
      </c>
      <c r="P28" s="32"/>
      <c r="Q28" s="20">
        <f t="shared" si="1"/>
        <v>0</v>
      </c>
    </row>
    <row r="29" spans="1:17" ht="15.75" customHeight="1" x14ac:dyDescent="0.3">
      <c r="A29" s="74"/>
      <c r="B29" s="68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7" t="str">
        <f t="shared" si="2"/>
        <v/>
      </c>
      <c r="P29" s="17"/>
      <c r="Q29" s="20">
        <f t="shared" si="1"/>
        <v>0</v>
      </c>
    </row>
    <row r="30" spans="1:17" ht="15.75" customHeight="1" x14ac:dyDescent="0.3">
      <c r="A30" s="74"/>
      <c r="B30" s="68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7" t="str">
        <f t="shared" si="2"/>
        <v/>
      </c>
      <c r="P30" s="17"/>
      <c r="Q30" s="20">
        <f t="shared" si="1"/>
        <v>0</v>
      </c>
    </row>
    <row r="31" spans="1:17" ht="15.75" customHeight="1" x14ac:dyDescent="0.3">
      <c r="A31" s="74"/>
      <c r="B31" s="6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9"/>
      <c r="O31" s="7" t="str">
        <f t="shared" si="2"/>
        <v/>
      </c>
      <c r="P31" s="17"/>
      <c r="Q31" s="20">
        <f t="shared" si="1"/>
        <v>0</v>
      </c>
    </row>
    <row r="32" spans="1:17" ht="15.75" customHeight="1" x14ac:dyDescent="0.3">
      <c r="A32" s="74"/>
      <c r="B32" s="6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9"/>
      <c r="O32" s="7" t="str">
        <f t="shared" si="2"/>
        <v/>
      </c>
      <c r="P32" s="32"/>
      <c r="Q32" s="20">
        <f t="shared" si="1"/>
        <v>0</v>
      </c>
    </row>
    <row r="33" spans="1:19" ht="15.75" customHeight="1" x14ac:dyDescent="0.3">
      <c r="A33" s="74"/>
      <c r="B33" s="6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9"/>
      <c r="O33" s="7" t="str">
        <f t="shared" si="2"/>
        <v/>
      </c>
      <c r="P33" s="32"/>
      <c r="Q33" s="20">
        <f t="shared" si="1"/>
        <v>0</v>
      </c>
    </row>
    <row r="34" spans="1:19" ht="15.75" customHeight="1" x14ac:dyDescent="0.3">
      <c r="A34" s="74"/>
      <c r="B34" s="68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7" t="str">
        <f t="shared" si="2"/>
        <v/>
      </c>
      <c r="P34" s="32"/>
      <c r="Q34" s="20">
        <f t="shared" si="1"/>
        <v>0</v>
      </c>
    </row>
    <row r="35" spans="1:19" ht="15.75" customHeight="1" x14ac:dyDescent="0.3">
      <c r="A35" s="74"/>
      <c r="B35" s="68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7" t="str">
        <f t="shared" si="2"/>
        <v/>
      </c>
      <c r="P35" s="32"/>
      <c r="Q35" s="20">
        <f t="shared" si="1"/>
        <v>0</v>
      </c>
    </row>
    <row r="36" spans="1:19" ht="15.75" customHeight="1" x14ac:dyDescent="0.3">
      <c r="A36" s="74"/>
      <c r="B36" s="6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9"/>
      <c r="O36" s="7" t="str">
        <f t="shared" si="2"/>
        <v/>
      </c>
      <c r="P36" s="32"/>
      <c r="Q36" s="20">
        <f t="shared" si="1"/>
        <v>0</v>
      </c>
      <c r="R36" s="21"/>
      <c r="S36" s="21"/>
    </row>
    <row r="37" spans="1:19" ht="15.75" customHeight="1" x14ac:dyDescent="0.3">
      <c r="A37" s="74"/>
      <c r="B37" s="6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9"/>
      <c r="O37" s="7" t="str">
        <f t="shared" si="2"/>
        <v/>
      </c>
      <c r="P37" s="32"/>
      <c r="Q37" s="20">
        <f t="shared" si="1"/>
        <v>0</v>
      </c>
    </row>
    <row r="38" spans="1:19" ht="15.75" customHeight="1" x14ac:dyDescent="0.3">
      <c r="A38" s="74"/>
      <c r="B38" s="68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7" t="str">
        <f t="shared" si="2"/>
        <v/>
      </c>
      <c r="P38" s="32"/>
      <c r="Q38" s="20">
        <f t="shared" si="1"/>
        <v>0</v>
      </c>
    </row>
    <row r="39" spans="1:19" ht="15.75" customHeight="1" x14ac:dyDescent="0.3">
      <c r="A39" s="74"/>
      <c r="B39" s="6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9"/>
      <c r="O39" s="7" t="str">
        <f t="shared" si="2"/>
        <v/>
      </c>
      <c r="P39" s="32"/>
      <c r="Q39" s="20">
        <f t="shared" si="1"/>
        <v>0</v>
      </c>
    </row>
    <row r="40" spans="1:19" ht="15.75" customHeight="1" x14ac:dyDescent="0.3">
      <c r="A40" s="74"/>
      <c r="B40" s="68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7" t="str">
        <f t="shared" si="2"/>
        <v/>
      </c>
      <c r="P40" s="32"/>
      <c r="Q40" s="20">
        <f t="shared" si="1"/>
        <v>0</v>
      </c>
    </row>
    <row r="41" spans="1:19" ht="15.75" customHeight="1" x14ac:dyDescent="0.3">
      <c r="A41" s="74"/>
      <c r="B41" s="68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7" t="str">
        <f t="shared" si="2"/>
        <v/>
      </c>
      <c r="P41" s="32"/>
      <c r="Q41" s="20">
        <f t="shared" si="1"/>
        <v>0</v>
      </c>
    </row>
    <row r="42" spans="1:19" ht="15.75" customHeight="1" x14ac:dyDescent="0.3">
      <c r="A42" s="74"/>
      <c r="B42" s="6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9"/>
      <c r="O42" s="7" t="str">
        <f t="shared" si="2"/>
        <v/>
      </c>
      <c r="P42" s="32"/>
      <c r="Q42" s="20">
        <f t="shared" si="1"/>
        <v>0</v>
      </c>
    </row>
    <row r="43" spans="1:19" ht="15.75" customHeight="1" x14ac:dyDescent="0.3">
      <c r="A43" s="74"/>
      <c r="B43" s="68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7" t="str">
        <f t="shared" si="2"/>
        <v/>
      </c>
      <c r="P43" s="32"/>
      <c r="Q43" s="20">
        <f t="shared" si="1"/>
        <v>0</v>
      </c>
    </row>
    <row r="44" spans="1:19" ht="15.75" customHeight="1" x14ac:dyDescent="0.3">
      <c r="A44" s="74"/>
      <c r="B44" s="68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7" t="str">
        <f t="shared" si="2"/>
        <v/>
      </c>
      <c r="P44" s="32"/>
      <c r="Q44" s="20">
        <f t="shared" si="1"/>
        <v>0</v>
      </c>
    </row>
    <row r="45" spans="1:19" ht="15.75" customHeight="1" x14ac:dyDescent="0.3">
      <c r="A45" s="74"/>
      <c r="B45" s="68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7" t="str">
        <f t="shared" si="2"/>
        <v/>
      </c>
      <c r="P45" s="32"/>
      <c r="Q45" s="20">
        <f t="shared" si="1"/>
        <v>0</v>
      </c>
    </row>
  </sheetData>
  <sortState xmlns:xlrd2="http://schemas.microsoft.com/office/spreadsheetml/2017/richdata2" ref="B6:P9">
    <sortCondition descending="1" ref="O6:O9"/>
  </sortState>
  <mergeCells count="22">
    <mergeCell ref="W3:W4"/>
    <mergeCell ref="S11:T11"/>
    <mergeCell ref="S7:T7"/>
    <mergeCell ref="S8:T8"/>
    <mergeCell ref="S9:T9"/>
    <mergeCell ref="S3:S4"/>
    <mergeCell ref="O4:P4"/>
    <mergeCell ref="M3:N4"/>
    <mergeCell ref="O3:P3"/>
    <mergeCell ref="Q3:Q4"/>
    <mergeCell ref="U3:U4"/>
    <mergeCell ref="B1:C1"/>
    <mergeCell ref="B2:C2"/>
    <mergeCell ref="B3:D4"/>
    <mergeCell ref="G3:J4"/>
    <mergeCell ref="E4:F4"/>
    <mergeCell ref="D1:K1"/>
    <mergeCell ref="D2:F2"/>
    <mergeCell ref="G2:I2"/>
    <mergeCell ref="J2:K2"/>
    <mergeCell ref="K3:L3"/>
    <mergeCell ref="K4:L4"/>
  </mergeCells>
  <printOptions gridLines="1"/>
  <pageMargins left="0.32" right="0.31" top="0.6" bottom="0.64" header="0.5" footer="0.5"/>
  <pageSetup paperSize="9" orientation="portrait" horizontalDpi="4294967294" verticalDpi="0" r:id="rId1"/>
  <headerFooter alignWithMargins="0"/>
  <rowBreaks count="1" manualBreakCount="1">
    <brk id="39" max="16383" man="1"/>
  </rowBreak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Foglio17"/>
  <dimension ref="A1:X45"/>
  <sheetViews>
    <sheetView zoomScaleNormal="100" workbookViewId="0">
      <pane ySplit="5" topLeftCell="A6" activePane="bottomLeft" state="frozen"/>
      <selection activeCell="T18" sqref="T18"/>
      <selection pane="bottomLeft" activeCell="Y12" sqref="Y12"/>
    </sheetView>
  </sheetViews>
  <sheetFormatPr defaultColWidth="9.109375" defaultRowHeight="15.75" customHeight="1" x14ac:dyDescent="0.3"/>
  <cols>
    <col min="1" max="1" width="3.33203125" style="1" customWidth="1"/>
    <col min="2" max="2" width="7.109375" style="6" customWidth="1"/>
    <col min="3" max="13" width="4.33203125" style="10" customWidth="1"/>
    <col min="14" max="14" width="4.88671875" style="10" customWidth="1"/>
    <col min="15" max="15" width="5.44140625" style="1" customWidth="1"/>
    <col min="16" max="16" width="6.5546875" style="4" bestFit="1" customWidth="1"/>
    <col min="17" max="17" width="11.109375" style="1" bestFit="1" customWidth="1"/>
    <col min="18" max="18" width="9.109375" style="1"/>
    <col min="19" max="19" width="12.44140625" style="1" customWidth="1"/>
    <col min="20" max="20" width="11.5546875" style="1" customWidth="1"/>
    <col min="21" max="16384" width="9.109375" style="1"/>
  </cols>
  <sheetData>
    <row r="1" spans="1:24" ht="15.75" customHeight="1" x14ac:dyDescent="0.3">
      <c r="B1" s="339" t="s">
        <v>34</v>
      </c>
      <c r="C1" s="340"/>
      <c r="D1" s="341" t="s">
        <v>80</v>
      </c>
      <c r="E1" s="341"/>
      <c r="F1" s="341"/>
      <c r="G1" s="341"/>
      <c r="H1" s="341"/>
      <c r="I1" s="342"/>
      <c r="J1" s="342"/>
      <c r="K1" s="343"/>
      <c r="R1" s="78"/>
      <c r="S1" s="249" t="s">
        <v>33</v>
      </c>
      <c r="T1" s="248" t="s">
        <v>37</v>
      </c>
      <c r="U1" s="12" t="s">
        <v>39</v>
      </c>
      <c r="V1" s="249" t="s">
        <v>190</v>
      </c>
      <c r="W1" s="80"/>
    </row>
    <row r="2" spans="1:24" ht="15.75" customHeight="1" x14ac:dyDescent="0.3">
      <c r="B2" s="344"/>
      <c r="C2" s="345"/>
      <c r="D2" s="341" t="s">
        <v>81</v>
      </c>
      <c r="E2" s="341"/>
      <c r="F2" s="346"/>
      <c r="G2" s="347" t="s">
        <v>46</v>
      </c>
      <c r="H2" s="348"/>
      <c r="I2" s="348"/>
      <c r="J2" s="349" t="s">
        <v>47</v>
      </c>
      <c r="K2" s="345"/>
      <c r="L2" s="58"/>
      <c r="M2" s="51"/>
      <c r="O2" s="10"/>
      <c r="P2" s="42"/>
      <c r="R2" s="79"/>
      <c r="S2" s="249">
        <v>1</v>
      </c>
      <c r="T2" s="250"/>
      <c r="U2" s="12">
        <v>2</v>
      </c>
      <c r="V2" s="249">
        <f>(S2*4)+(T2*2)+U2</f>
        <v>6</v>
      </c>
      <c r="W2" s="80"/>
    </row>
    <row r="3" spans="1:24" ht="25.5" customHeight="1" x14ac:dyDescent="0.2">
      <c r="B3" s="350" t="s">
        <v>57</v>
      </c>
      <c r="C3" s="351"/>
      <c r="D3" s="352"/>
      <c r="E3" s="52" t="s">
        <v>32</v>
      </c>
      <c r="F3" s="53"/>
      <c r="G3" s="355" t="s">
        <v>65</v>
      </c>
      <c r="H3" s="356"/>
      <c r="I3" s="356"/>
      <c r="J3" s="356"/>
      <c r="K3" s="359" t="s">
        <v>32</v>
      </c>
      <c r="L3" s="360"/>
      <c r="M3" s="361" t="s">
        <v>53</v>
      </c>
      <c r="N3" s="362"/>
      <c r="O3" s="365" t="s">
        <v>32</v>
      </c>
      <c r="P3" s="366"/>
      <c r="Q3" s="375" t="s">
        <v>91</v>
      </c>
      <c r="R3" s="203" t="s">
        <v>32</v>
      </c>
      <c r="S3" s="367" t="s">
        <v>92</v>
      </c>
      <c r="T3" s="204" t="s">
        <v>32</v>
      </c>
      <c r="U3" s="367" t="s">
        <v>93</v>
      </c>
      <c r="V3" s="204" t="s">
        <v>32</v>
      </c>
      <c r="W3" s="367" t="s">
        <v>94</v>
      </c>
      <c r="X3" s="204" t="s">
        <v>32</v>
      </c>
    </row>
    <row r="4" spans="1:24" ht="23.25" customHeight="1" x14ac:dyDescent="0.2">
      <c r="B4" s="353"/>
      <c r="C4" s="354"/>
      <c r="D4" s="354"/>
      <c r="E4" s="369">
        <v>417</v>
      </c>
      <c r="F4" s="370"/>
      <c r="G4" s="357"/>
      <c r="H4" s="358"/>
      <c r="I4" s="358"/>
      <c r="J4" s="358"/>
      <c r="K4" s="371">
        <v>102</v>
      </c>
      <c r="L4" s="372"/>
      <c r="M4" s="363"/>
      <c r="N4" s="364"/>
      <c r="O4" s="373">
        <f>MAX(C6:C39)</f>
        <v>16</v>
      </c>
      <c r="P4" s="374"/>
      <c r="Q4" s="376"/>
      <c r="R4" s="205">
        <v>122</v>
      </c>
      <c r="S4" s="368"/>
      <c r="T4" s="206">
        <f>SUM(O8:O11)</f>
        <v>228</v>
      </c>
      <c r="U4" s="368"/>
      <c r="V4" s="206" t="s">
        <v>210</v>
      </c>
      <c r="W4" s="368"/>
      <c r="X4" s="206">
        <v>189</v>
      </c>
    </row>
    <row r="5" spans="1:24" s="14" customFormat="1" ht="25.5" customHeight="1" x14ac:dyDescent="0.2">
      <c r="A5" s="64"/>
      <c r="B5" s="65" t="s">
        <v>0</v>
      </c>
      <c r="C5" s="13" t="s">
        <v>2</v>
      </c>
      <c r="D5" s="13" t="s">
        <v>3</v>
      </c>
      <c r="E5" s="13" t="s">
        <v>4</v>
      </c>
      <c r="F5" s="13" t="s">
        <v>20</v>
      </c>
      <c r="G5" s="13" t="s">
        <v>5</v>
      </c>
      <c r="H5" s="13" t="s">
        <v>6</v>
      </c>
      <c r="I5" s="13" t="s">
        <v>7</v>
      </c>
      <c r="J5" s="13" t="s">
        <v>8</v>
      </c>
      <c r="K5" s="13" t="s">
        <v>19</v>
      </c>
      <c r="L5" s="13" t="s">
        <v>24</v>
      </c>
      <c r="M5" s="54" t="s">
        <v>17</v>
      </c>
      <c r="N5" s="55" t="s">
        <v>9</v>
      </c>
      <c r="O5" s="56" t="s">
        <v>31</v>
      </c>
      <c r="P5" s="57" t="s">
        <v>30</v>
      </c>
      <c r="Q5" s="19" t="s">
        <v>28</v>
      </c>
      <c r="R5" s="82"/>
      <c r="S5" s="42"/>
      <c r="T5" s="81"/>
      <c r="U5" s="42"/>
    </row>
    <row r="6" spans="1:24" ht="15.75" customHeight="1" x14ac:dyDescent="0.3">
      <c r="A6" s="74">
        <v>1</v>
      </c>
      <c r="B6" s="68" t="s">
        <v>178</v>
      </c>
      <c r="C6" s="12">
        <v>16</v>
      </c>
      <c r="D6" s="12">
        <v>11</v>
      </c>
      <c r="E6" s="12">
        <v>7</v>
      </c>
      <c r="F6" s="12">
        <v>7</v>
      </c>
      <c r="G6" s="12">
        <v>9</v>
      </c>
      <c r="H6" s="12">
        <v>11</v>
      </c>
      <c r="I6" s="12">
        <v>8</v>
      </c>
      <c r="J6" s="12">
        <v>9</v>
      </c>
      <c r="K6" s="12">
        <v>9</v>
      </c>
      <c r="L6" s="12">
        <v>8</v>
      </c>
      <c r="M6" s="8"/>
      <c r="N6" s="9"/>
      <c r="O6" s="7">
        <f t="shared" ref="O6:O17" si="0">IF(B6="","",SUM(C6:M6)-(N6))</f>
        <v>95</v>
      </c>
      <c r="P6" s="32" t="s">
        <v>56</v>
      </c>
      <c r="Q6" s="20">
        <f t="shared" ref="Q6:Q17" si="1">SUM(C6:E6)</f>
        <v>34</v>
      </c>
    </row>
    <row r="7" spans="1:24" ht="15.75" customHeight="1" x14ac:dyDescent="0.3">
      <c r="A7" s="74">
        <v>2</v>
      </c>
      <c r="B7" s="68" t="s">
        <v>164</v>
      </c>
      <c r="C7" s="12">
        <v>15</v>
      </c>
      <c r="D7" s="12">
        <v>9</v>
      </c>
      <c r="E7" s="12">
        <v>8</v>
      </c>
      <c r="F7" s="12">
        <v>7</v>
      </c>
      <c r="G7" s="12">
        <v>10</v>
      </c>
      <c r="H7" s="12">
        <v>11</v>
      </c>
      <c r="I7" s="12">
        <v>9</v>
      </c>
      <c r="J7" s="12">
        <v>9</v>
      </c>
      <c r="K7" s="12">
        <v>9</v>
      </c>
      <c r="L7" s="12">
        <v>7</v>
      </c>
      <c r="M7" s="12"/>
      <c r="N7" s="12"/>
      <c r="O7" s="7">
        <f t="shared" si="0"/>
        <v>94</v>
      </c>
      <c r="P7" s="32" t="s">
        <v>56</v>
      </c>
      <c r="Q7" s="20">
        <f t="shared" si="1"/>
        <v>32</v>
      </c>
      <c r="S7" s="377" t="s">
        <v>95</v>
      </c>
      <c r="T7" s="378"/>
      <c r="U7" s="224" t="s">
        <v>96</v>
      </c>
      <c r="V7" s="225"/>
    </row>
    <row r="8" spans="1:24" ht="15.75" customHeight="1" x14ac:dyDescent="0.3">
      <c r="A8" s="74">
        <v>3</v>
      </c>
      <c r="B8" s="68">
        <v>11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7">
        <f t="shared" si="0"/>
        <v>0</v>
      </c>
      <c r="P8" s="32" t="s">
        <v>194</v>
      </c>
      <c r="Q8" s="20">
        <f t="shared" si="1"/>
        <v>0</v>
      </c>
      <c r="S8" s="377" t="s">
        <v>97</v>
      </c>
      <c r="T8" s="378"/>
      <c r="U8" s="224" t="s">
        <v>96</v>
      </c>
      <c r="V8" s="229"/>
    </row>
    <row r="9" spans="1:24" ht="15.75" customHeight="1" x14ac:dyDescent="0.3">
      <c r="A9" s="74">
        <v>4</v>
      </c>
      <c r="B9" s="68">
        <v>10</v>
      </c>
      <c r="C9" s="12"/>
      <c r="D9" s="12">
        <v>9</v>
      </c>
      <c r="E9" s="12"/>
      <c r="F9" s="12">
        <v>9</v>
      </c>
      <c r="G9" s="12">
        <v>9</v>
      </c>
      <c r="H9" s="12">
        <v>15</v>
      </c>
      <c r="I9" s="12">
        <v>6</v>
      </c>
      <c r="J9" s="12">
        <v>12</v>
      </c>
      <c r="K9" s="12">
        <v>9</v>
      </c>
      <c r="L9" s="12"/>
      <c r="M9" s="12"/>
      <c r="N9" s="12"/>
      <c r="O9" s="7">
        <f t="shared" si="0"/>
        <v>69</v>
      </c>
      <c r="P9" s="32" t="s">
        <v>194</v>
      </c>
      <c r="Q9" s="20">
        <f t="shared" si="1"/>
        <v>9</v>
      </c>
      <c r="S9" s="377" t="s">
        <v>98</v>
      </c>
      <c r="T9" s="378"/>
      <c r="U9" s="224" t="s">
        <v>96</v>
      </c>
      <c r="V9" s="229"/>
    </row>
    <row r="10" spans="1:24" ht="15.75" customHeight="1" x14ac:dyDescent="0.3">
      <c r="A10" s="74">
        <v>5</v>
      </c>
      <c r="B10" s="68">
        <v>13</v>
      </c>
      <c r="C10" s="8"/>
      <c r="D10" s="8">
        <v>9</v>
      </c>
      <c r="E10" s="8"/>
      <c r="F10" s="8">
        <v>9</v>
      </c>
      <c r="G10" s="8">
        <v>12</v>
      </c>
      <c r="H10" s="8">
        <v>15</v>
      </c>
      <c r="I10" s="8">
        <v>6</v>
      </c>
      <c r="J10" s="8">
        <v>12</v>
      </c>
      <c r="K10" s="8">
        <v>9</v>
      </c>
      <c r="L10" s="8"/>
      <c r="M10" s="8"/>
      <c r="N10" s="9"/>
      <c r="O10" s="7">
        <f t="shared" si="0"/>
        <v>72</v>
      </c>
      <c r="P10" s="32" t="s">
        <v>194</v>
      </c>
      <c r="Q10" s="20">
        <f t="shared" si="1"/>
        <v>9</v>
      </c>
      <c r="S10" s="219"/>
      <c r="T10" s="219"/>
      <c r="U10" s="219"/>
      <c r="V10" s="232"/>
    </row>
    <row r="11" spans="1:24" ht="15.75" customHeight="1" x14ac:dyDescent="0.3">
      <c r="A11" s="74">
        <v>6</v>
      </c>
      <c r="B11" s="68">
        <v>25</v>
      </c>
      <c r="C11" s="8"/>
      <c r="D11" s="8">
        <v>12</v>
      </c>
      <c r="E11" s="8">
        <v>6</v>
      </c>
      <c r="F11" s="8">
        <v>6</v>
      </c>
      <c r="G11" s="8">
        <v>18</v>
      </c>
      <c r="H11" s="8">
        <v>12</v>
      </c>
      <c r="I11" s="8">
        <v>9</v>
      </c>
      <c r="J11" s="8">
        <v>12</v>
      </c>
      <c r="K11" s="8">
        <v>12</v>
      </c>
      <c r="L11" s="8"/>
      <c r="M11" s="8"/>
      <c r="N11" s="9"/>
      <c r="O11" s="7">
        <f t="shared" si="0"/>
        <v>87</v>
      </c>
      <c r="P11" s="32" t="s">
        <v>194</v>
      </c>
      <c r="Q11" s="20">
        <f t="shared" si="1"/>
        <v>18</v>
      </c>
      <c r="S11" s="377" t="s">
        <v>99</v>
      </c>
      <c r="T11" s="378"/>
      <c r="U11" s="224" t="s">
        <v>96</v>
      </c>
      <c r="V11" s="225"/>
    </row>
    <row r="12" spans="1:24" ht="15.75" customHeight="1" x14ac:dyDescent="0.3">
      <c r="A12" s="74">
        <v>7</v>
      </c>
      <c r="B12" s="6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9"/>
      <c r="O12" s="7" t="str">
        <f t="shared" si="0"/>
        <v/>
      </c>
      <c r="P12" s="32"/>
      <c r="Q12" s="20">
        <f t="shared" si="1"/>
        <v>0</v>
      </c>
    </row>
    <row r="13" spans="1:24" ht="15.75" customHeight="1" x14ac:dyDescent="0.3">
      <c r="A13" s="74">
        <v>8</v>
      </c>
      <c r="B13" s="6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9"/>
      <c r="O13" s="7" t="str">
        <f t="shared" si="0"/>
        <v/>
      </c>
      <c r="P13" s="32"/>
      <c r="Q13" s="20">
        <f t="shared" si="1"/>
        <v>0</v>
      </c>
    </row>
    <row r="14" spans="1:24" ht="15.75" customHeight="1" x14ac:dyDescent="0.3">
      <c r="A14" s="74">
        <v>9</v>
      </c>
      <c r="B14" s="68"/>
      <c r="C14" s="8"/>
      <c r="D14" s="8"/>
      <c r="E14" s="8"/>
      <c r="F14" s="8"/>
      <c r="G14" s="8"/>
      <c r="H14" s="8"/>
      <c r="I14" s="8"/>
      <c r="J14" s="8"/>
      <c r="K14" s="8"/>
      <c r="L14" s="8"/>
      <c r="M14" s="12"/>
      <c r="N14" s="12"/>
      <c r="O14" s="7" t="str">
        <f t="shared" si="0"/>
        <v/>
      </c>
      <c r="P14" s="32"/>
      <c r="Q14" s="20">
        <f t="shared" si="1"/>
        <v>0</v>
      </c>
    </row>
    <row r="15" spans="1:24" ht="15.75" customHeight="1" x14ac:dyDescent="0.3">
      <c r="A15" s="74">
        <v>10</v>
      </c>
      <c r="B15" s="68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7" t="str">
        <f t="shared" si="0"/>
        <v/>
      </c>
      <c r="P15" s="32"/>
      <c r="Q15" s="20">
        <f t="shared" si="1"/>
        <v>0</v>
      </c>
    </row>
    <row r="16" spans="1:24" ht="15.75" customHeight="1" x14ac:dyDescent="0.3">
      <c r="A16" s="74">
        <v>11</v>
      </c>
      <c r="B16" s="6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9"/>
      <c r="O16" s="7" t="str">
        <f t="shared" si="0"/>
        <v/>
      </c>
      <c r="P16" s="32"/>
      <c r="Q16" s="20">
        <f t="shared" si="1"/>
        <v>0</v>
      </c>
    </row>
    <row r="17" spans="1:19" ht="15.75" customHeight="1" x14ac:dyDescent="0.3">
      <c r="A17" s="74">
        <v>12</v>
      </c>
      <c r="B17" s="68"/>
      <c r="C17" s="8"/>
      <c r="D17" s="8"/>
      <c r="E17" s="8"/>
      <c r="F17" s="8"/>
      <c r="G17" s="8"/>
      <c r="H17" s="8"/>
      <c r="I17" s="8"/>
      <c r="J17" s="8"/>
      <c r="K17" s="8"/>
      <c r="L17" s="8"/>
      <c r="M17" s="12"/>
      <c r="N17" s="12"/>
      <c r="O17" s="7" t="str">
        <f t="shared" si="0"/>
        <v/>
      </c>
      <c r="P17" s="32"/>
      <c r="Q17" s="20">
        <f t="shared" si="1"/>
        <v>0</v>
      </c>
    </row>
    <row r="18" spans="1:19" ht="15.75" customHeight="1" x14ac:dyDescent="0.3">
      <c r="A18" s="74">
        <v>13</v>
      </c>
      <c r="B18" s="68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7" t="str">
        <f t="shared" ref="O18:O25" si="2">IF(B18="","",SUM(C18:M18)-(N18))</f>
        <v/>
      </c>
      <c r="P18" s="17"/>
      <c r="Q18" s="20">
        <f t="shared" ref="Q18:Q41" si="3">SUM(C18:E18)</f>
        <v>0</v>
      </c>
    </row>
    <row r="19" spans="1:19" ht="15.75" customHeight="1" x14ac:dyDescent="0.3">
      <c r="A19" s="74">
        <v>14</v>
      </c>
      <c r="B19" s="6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9"/>
      <c r="O19" s="7" t="str">
        <f t="shared" si="2"/>
        <v/>
      </c>
      <c r="P19" s="17"/>
      <c r="Q19" s="20">
        <f t="shared" si="3"/>
        <v>0</v>
      </c>
    </row>
    <row r="20" spans="1:19" ht="15.75" customHeight="1" x14ac:dyDescent="0.3">
      <c r="A20" s="74">
        <v>15</v>
      </c>
      <c r="B20" s="68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7" t="str">
        <f t="shared" si="2"/>
        <v/>
      </c>
      <c r="P20" s="17"/>
      <c r="Q20" s="20">
        <f t="shared" si="3"/>
        <v>0</v>
      </c>
    </row>
    <row r="21" spans="1:19" ht="15.75" customHeight="1" x14ac:dyDescent="0.3">
      <c r="A21" s="74">
        <v>16</v>
      </c>
      <c r="B21" s="68"/>
      <c r="C21" s="8"/>
      <c r="D21" s="8"/>
      <c r="E21" s="8"/>
      <c r="F21" s="8"/>
      <c r="G21" s="8"/>
      <c r="H21" s="8"/>
      <c r="I21" s="8"/>
      <c r="J21" s="8"/>
      <c r="K21" s="8"/>
      <c r="L21" s="8"/>
      <c r="M21" s="12"/>
      <c r="N21" s="12"/>
      <c r="O21" s="7" t="str">
        <f t="shared" si="2"/>
        <v/>
      </c>
      <c r="P21" s="17"/>
      <c r="Q21" s="20">
        <f t="shared" si="3"/>
        <v>0</v>
      </c>
    </row>
    <row r="22" spans="1:19" ht="15.75" customHeight="1" x14ac:dyDescent="0.3">
      <c r="A22" s="74">
        <v>17</v>
      </c>
      <c r="B22" s="68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7" t="str">
        <f t="shared" si="2"/>
        <v/>
      </c>
      <c r="P22" s="17"/>
      <c r="Q22" s="20">
        <f t="shared" si="3"/>
        <v>0</v>
      </c>
    </row>
    <row r="23" spans="1:19" ht="15.75" customHeight="1" x14ac:dyDescent="0.3">
      <c r="A23" s="74">
        <v>18</v>
      </c>
      <c r="B23" s="6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9"/>
      <c r="O23" s="7" t="str">
        <f t="shared" si="2"/>
        <v/>
      </c>
      <c r="P23" s="17"/>
      <c r="Q23" s="20">
        <f t="shared" si="3"/>
        <v>0</v>
      </c>
    </row>
    <row r="24" spans="1:19" ht="15.75" customHeight="1" x14ac:dyDescent="0.3">
      <c r="A24" s="74">
        <v>19</v>
      </c>
      <c r="B24" s="68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7" t="str">
        <f t="shared" si="2"/>
        <v/>
      </c>
      <c r="P24" s="17"/>
      <c r="Q24" s="20">
        <f t="shared" si="3"/>
        <v>0</v>
      </c>
    </row>
    <row r="25" spans="1:19" ht="15.75" customHeight="1" x14ac:dyDescent="0.3">
      <c r="A25" s="74">
        <v>20</v>
      </c>
      <c r="B25" s="6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9"/>
      <c r="O25" s="7" t="str">
        <f t="shared" si="2"/>
        <v/>
      </c>
      <c r="P25" s="32"/>
      <c r="Q25" s="20">
        <f t="shared" si="3"/>
        <v>0</v>
      </c>
    </row>
    <row r="26" spans="1:19" ht="15.75" customHeight="1" x14ac:dyDescent="0.3">
      <c r="A26" s="74">
        <v>21</v>
      </c>
      <c r="B26" s="68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7" t="str">
        <f t="shared" ref="O26:O45" si="4">IF(B26="","",SUM(C26:M26)-(N26))</f>
        <v/>
      </c>
      <c r="P26" s="17"/>
      <c r="Q26" s="20">
        <f t="shared" si="3"/>
        <v>0</v>
      </c>
    </row>
    <row r="27" spans="1:19" ht="15.75" customHeight="1" x14ac:dyDescent="0.3">
      <c r="A27" s="74">
        <v>22</v>
      </c>
      <c r="B27" s="6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9"/>
      <c r="O27" s="7" t="str">
        <f t="shared" si="4"/>
        <v/>
      </c>
      <c r="P27" s="17"/>
      <c r="Q27" s="20">
        <f t="shared" si="3"/>
        <v>0</v>
      </c>
    </row>
    <row r="28" spans="1:19" ht="15.75" customHeight="1" x14ac:dyDescent="0.3">
      <c r="A28" s="74">
        <v>23</v>
      </c>
      <c r="B28" s="6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9"/>
      <c r="O28" s="7" t="str">
        <f t="shared" si="4"/>
        <v/>
      </c>
      <c r="P28" s="32"/>
      <c r="Q28" s="20">
        <f t="shared" si="3"/>
        <v>0</v>
      </c>
    </row>
    <row r="29" spans="1:19" ht="15.75" customHeight="1" x14ac:dyDescent="0.3">
      <c r="A29" s="74">
        <v>24</v>
      </c>
      <c r="B29" s="6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9"/>
      <c r="O29" s="7" t="str">
        <f t="shared" si="4"/>
        <v/>
      </c>
      <c r="P29" s="32"/>
      <c r="Q29" s="20">
        <f t="shared" si="3"/>
        <v>0</v>
      </c>
    </row>
    <row r="30" spans="1:19" ht="15.75" customHeight="1" x14ac:dyDescent="0.3">
      <c r="A30" s="74">
        <v>25</v>
      </c>
      <c r="B30" s="68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7" t="str">
        <f t="shared" si="4"/>
        <v/>
      </c>
      <c r="P30" s="32"/>
      <c r="Q30" s="20">
        <f t="shared" si="3"/>
        <v>0</v>
      </c>
    </row>
    <row r="31" spans="1:19" ht="15.75" customHeight="1" x14ac:dyDescent="0.3">
      <c r="A31" s="74">
        <v>26</v>
      </c>
      <c r="B31" s="68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7" t="str">
        <f t="shared" si="4"/>
        <v/>
      </c>
      <c r="P31" s="32"/>
      <c r="Q31" s="20">
        <f t="shared" si="3"/>
        <v>0</v>
      </c>
    </row>
    <row r="32" spans="1:19" ht="15.75" customHeight="1" x14ac:dyDescent="0.3">
      <c r="A32" s="74">
        <v>27</v>
      </c>
      <c r="B32" s="6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9"/>
      <c r="O32" s="7" t="str">
        <f t="shared" si="4"/>
        <v/>
      </c>
      <c r="P32" s="32"/>
      <c r="Q32" s="20">
        <f t="shared" si="3"/>
        <v>0</v>
      </c>
      <c r="R32" s="21"/>
      <c r="S32" s="21"/>
    </row>
    <row r="33" spans="1:17" ht="15.75" customHeight="1" x14ac:dyDescent="0.3">
      <c r="A33" s="74">
        <v>28</v>
      </c>
      <c r="B33" s="6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9"/>
      <c r="O33" s="7" t="str">
        <f t="shared" si="4"/>
        <v/>
      </c>
      <c r="P33" s="32"/>
      <c r="Q33" s="20">
        <f t="shared" si="3"/>
        <v>0</v>
      </c>
    </row>
    <row r="34" spans="1:17" ht="15.75" customHeight="1" x14ac:dyDescent="0.3">
      <c r="A34" s="74"/>
      <c r="B34" s="68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7" t="str">
        <f t="shared" si="4"/>
        <v/>
      </c>
      <c r="P34" s="32"/>
      <c r="Q34" s="20">
        <f t="shared" si="3"/>
        <v>0</v>
      </c>
    </row>
    <row r="35" spans="1:17" ht="15.75" customHeight="1" x14ac:dyDescent="0.3">
      <c r="A35" s="74"/>
      <c r="B35" s="6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9"/>
      <c r="O35" s="7" t="str">
        <f t="shared" si="4"/>
        <v/>
      </c>
      <c r="P35" s="32"/>
      <c r="Q35" s="20">
        <f t="shared" si="3"/>
        <v>0</v>
      </c>
    </row>
    <row r="36" spans="1:17" ht="15.75" customHeight="1" x14ac:dyDescent="0.3">
      <c r="A36" s="74"/>
      <c r="B36" s="68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7" t="str">
        <f t="shared" si="4"/>
        <v/>
      </c>
      <c r="P36" s="32"/>
      <c r="Q36" s="20">
        <f t="shared" si="3"/>
        <v>0</v>
      </c>
    </row>
    <row r="37" spans="1:17" ht="15.75" customHeight="1" x14ac:dyDescent="0.3">
      <c r="A37" s="74"/>
      <c r="B37" s="68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7" t="str">
        <f t="shared" si="4"/>
        <v/>
      </c>
      <c r="P37" s="32"/>
      <c r="Q37" s="20">
        <f t="shared" si="3"/>
        <v>0</v>
      </c>
    </row>
    <row r="38" spans="1:17" ht="15.75" customHeight="1" x14ac:dyDescent="0.3">
      <c r="A38" s="74"/>
      <c r="B38" s="6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9"/>
      <c r="O38" s="7" t="str">
        <f t="shared" si="4"/>
        <v/>
      </c>
      <c r="P38" s="32"/>
      <c r="Q38" s="20">
        <f t="shared" si="3"/>
        <v>0</v>
      </c>
    </row>
    <row r="39" spans="1:17" ht="15.75" customHeight="1" x14ac:dyDescent="0.3">
      <c r="A39" s="74"/>
      <c r="B39" s="68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7" t="str">
        <f t="shared" si="4"/>
        <v/>
      </c>
      <c r="P39" s="32"/>
      <c r="Q39" s="20">
        <f t="shared" si="3"/>
        <v>0</v>
      </c>
    </row>
    <row r="40" spans="1:17" ht="15.75" customHeight="1" x14ac:dyDescent="0.3">
      <c r="A40" s="74"/>
      <c r="B40" s="68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7" t="str">
        <f t="shared" si="4"/>
        <v/>
      </c>
      <c r="P40" s="32"/>
      <c r="Q40" s="20">
        <f t="shared" si="3"/>
        <v>0</v>
      </c>
    </row>
    <row r="41" spans="1:17" ht="15.75" customHeight="1" x14ac:dyDescent="0.3">
      <c r="A41" s="74"/>
      <c r="B41" s="68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7" t="str">
        <f t="shared" si="4"/>
        <v/>
      </c>
      <c r="P41" s="32"/>
      <c r="Q41" s="20">
        <f t="shared" si="3"/>
        <v>0</v>
      </c>
    </row>
    <row r="42" spans="1:17" ht="15.75" customHeight="1" x14ac:dyDescent="0.3">
      <c r="A42" s="10"/>
      <c r="O42" s="7" t="str">
        <f t="shared" si="4"/>
        <v/>
      </c>
    </row>
    <row r="43" spans="1:17" ht="15.75" customHeight="1" x14ac:dyDescent="0.3">
      <c r="A43" s="10"/>
      <c r="O43" s="7" t="str">
        <f t="shared" si="4"/>
        <v/>
      </c>
    </row>
    <row r="44" spans="1:17" ht="15.75" customHeight="1" x14ac:dyDescent="0.3">
      <c r="A44" s="10"/>
      <c r="O44" s="7" t="str">
        <f t="shared" si="4"/>
        <v/>
      </c>
    </row>
    <row r="45" spans="1:17" ht="15.75" customHeight="1" x14ac:dyDescent="0.3">
      <c r="A45" s="10"/>
      <c r="O45" s="7" t="str">
        <f t="shared" si="4"/>
        <v/>
      </c>
    </row>
  </sheetData>
  <sortState xmlns:xlrd2="http://schemas.microsoft.com/office/spreadsheetml/2017/richdata2" ref="B6:Q17">
    <sortCondition descending="1" ref="O6:O17"/>
    <sortCondition descending="1" ref="C6:C17"/>
  </sortState>
  <mergeCells count="22">
    <mergeCell ref="S11:T11"/>
    <mergeCell ref="S7:T7"/>
    <mergeCell ref="S8:T8"/>
    <mergeCell ref="S9:T9"/>
    <mergeCell ref="S3:S4"/>
    <mergeCell ref="O4:P4"/>
    <mergeCell ref="M3:N4"/>
    <mergeCell ref="O3:P3"/>
    <mergeCell ref="Q3:Q4"/>
    <mergeCell ref="W3:W4"/>
    <mergeCell ref="U3:U4"/>
    <mergeCell ref="B1:C1"/>
    <mergeCell ref="B2:C2"/>
    <mergeCell ref="B3:D4"/>
    <mergeCell ref="G3:J4"/>
    <mergeCell ref="E4:F4"/>
    <mergeCell ref="D1:K1"/>
    <mergeCell ref="D2:F2"/>
    <mergeCell ref="G2:I2"/>
    <mergeCell ref="J2:K2"/>
    <mergeCell ref="K3:L3"/>
    <mergeCell ref="K4:L4"/>
  </mergeCells>
  <printOptions gridLines="1"/>
  <pageMargins left="0.32" right="0.31" top="0.6" bottom="0.64" header="0.5" footer="0.5"/>
  <pageSetup paperSize="9" orientation="portrait" horizontalDpi="4294967294" verticalDpi="0" r:id="rId1"/>
  <headerFooter alignWithMargins="0"/>
  <rowBreaks count="1" manualBreakCount="1">
    <brk id="3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29</vt:i4>
      </vt:variant>
    </vt:vector>
  </HeadingPairs>
  <TitlesOfParts>
    <vt:vector size="29" baseType="lpstr">
      <vt:lpstr>Classifiche</vt:lpstr>
      <vt:lpstr>Riepilogo</vt:lpstr>
      <vt:lpstr>Stamm</vt:lpstr>
      <vt:lpstr>Coppie</vt:lpstr>
      <vt:lpstr>Singoli</vt:lpstr>
      <vt:lpstr>Abballe</vt:lpstr>
      <vt:lpstr>Bertoni</vt:lpstr>
      <vt:lpstr>Bressan</vt:lpstr>
      <vt:lpstr>Cipriani</vt:lpstr>
      <vt:lpstr>Colombo</vt:lpstr>
      <vt:lpstr>Dalla Valeria</vt:lpstr>
      <vt:lpstr>Di Maio</vt:lpstr>
      <vt:lpstr>Fabbrocile</vt:lpstr>
      <vt:lpstr>Fonda</vt:lpstr>
      <vt:lpstr>Mancino</vt:lpstr>
      <vt:lpstr>Mancini</vt:lpstr>
      <vt:lpstr>Marini</vt:lpstr>
      <vt:lpstr>Marson</vt:lpstr>
      <vt:lpstr>Milosevic</vt:lpstr>
      <vt:lpstr>Midili</vt:lpstr>
      <vt:lpstr>Molari</vt:lpstr>
      <vt:lpstr>Naska</vt:lpstr>
      <vt:lpstr>Pattaro</vt:lpstr>
      <vt:lpstr>Pertot</vt:lpstr>
      <vt:lpstr>Santi</vt:lpstr>
      <vt:lpstr>Scrocco</vt:lpstr>
      <vt:lpstr>Stefanuto</vt:lpstr>
      <vt:lpstr>Tessaro</vt:lpstr>
      <vt:lpstr>Tosetto</vt:lpstr>
    </vt:vector>
  </TitlesOfParts>
  <Company>Scatolificio Ghedese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Gianluca Marson</dc:creator>
  <cp:lastModifiedBy>Umberto Marson</cp:lastModifiedBy>
  <cp:lastPrinted>2014-11-08T18:22:38Z</cp:lastPrinted>
  <dcterms:created xsi:type="dcterms:W3CDTF">2006-06-29T12:55:00Z</dcterms:created>
  <dcterms:modified xsi:type="dcterms:W3CDTF">2026-01-31T14:38:40Z</dcterms:modified>
</cp:coreProperties>
</file>