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fpatt\Downloads\"/>
    </mc:Choice>
  </mc:AlternateContent>
  <xr:revisionPtr revIDLastSave="0" documentId="8_{9F09129F-AA04-4FD2-8352-59A656E900C0}" xr6:coauthVersionLast="40" xr6:coauthVersionMax="40" xr10:uidLastSave="{00000000-0000-0000-0000-000000000000}"/>
  <bookViews>
    <workbookView xWindow="0" yWindow="0" windowWidth="17256" windowHeight="4992" tabRatio="911" xr2:uid="{00000000-000D-0000-FFFF-FFFF00000000}"/>
  </bookViews>
  <sheets>
    <sheet name="Stamm" sheetId="1" r:id="rId1"/>
    <sheet name="Coppie" sheetId="2" r:id="rId2"/>
    <sheet name="Singoli" sheetId="3" r:id="rId3"/>
    <sheet name="Classifiche" sheetId="5" r:id="rId4"/>
    <sheet name="Speciali" sheetId="4" r:id="rId5"/>
    <sheet name="Premiazioni" sheetId="8" r:id="rId6"/>
  </sheets>
  <definedNames>
    <definedName name="__xlnm._FilterDatabase" localSheetId="2">Singoli!$A$1:$T$4</definedName>
    <definedName name="__xlnm._FilterDatabase_1">Singoli!$A$1:$T$4</definedName>
    <definedName name="_xlnm._FilterDatabase" localSheetId="1" hidden="1">Coppie!$B$1:$B$99</definedName>
    <definedName name="_xlnm._FilterDatabase" localSheetId="2" hidden="1">Singoli!$B$1:$B$109</definedName>
    <definedName name="_xlnm.Print_Area" localSheetId="4">Speciali!$A$1:$C$31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9" i="2" l="1"/>
  <c r="R79" i="2"/>
  <c r="U78" i="2"/>
  <c r="R78" i="2"/>
  <c r="S79" i="2" s="1"/>
  <c r="U23" i="2"/>
  <c r="R23" i="2"/>
  <c r="U22" i="2"/>
  <c r="R22" i="2"/>
  <c r="V23" i="2"/>
  <c r="V79" i="2"/>
  <c r="S23" i="2"/>
  <c r="P41" i="1"/>
  <c r="O41" i="1"/>
  <c r="N41" i="1"/>
  <c r="M41" i="1"/>
  <c r="L41" i="1"/>
  <c r="K41" i="1"/>
  <c r="J41" i="1"/>
  <c r="I41" i="1"/>
  <c r="H41" i="1"/>
  <c r="G41" i="1"/>
  <c r="F41" i="1"/>
  <c r="U40" i="1"/>
  <c r="R40" i="1"/>
  <c r="U39" i="1"/>
  <c r="R39" i="1"/>
  <c r="U38" i="1"/>
  <c r="U41" i="1" s="1"/>
  <c r="R38" i="1"/>
  <c r="U37" i="1"/>
  <c r="R37" i="1"/>
  <c r="P146" i="1"/>
  <c r="O146" i="1"/>
  <c r="N146" i="1"/>
  <c r="M146" i="1"/>
  <c r="L146" i="1"/>
  <c r="K146" i="1"/>
  <c r="J146" i="1"/>
  <c r="I146" i="1"/>
  <c r="H146" i="1"/>
  <c r="G146" i="1"/>
  <c r="F146" i="1"/>
  <c r="U145" i="1"/>
  <c r="R145" i="1"/>
  <c r="U144" i="1"/>
  <c r="R144" i="1"/>
  <c r="U143" i="1"/>
  <c r="R143" i="1"/>
  <c r="S144" i="1" s="1"/>
  <c r="U142" i="1"/>
  <c r="R142" i="1"/>
  <c r="P111" i="1"/>
  <c r="O111" i="1"/>
  <c r="N111" i="1"/>
  <c r="M111" i="1"/>
  <c r="L111" i="1"/>
  <c r="K111" i="1"/>
  <c r="J111" i="1"/>
  <c r="I111" i="1"/>
  <c r="H111" i="1"/>
  <c r="G111" i="1"/>
  <c r="F111" i="1"/>
  <c r="U110" i="1"/>
  <c r="R110" i="1"/>
  <c r="U109" i="1"/>
  <c r="R109" i="1"/>
  <c r="U108" i="1"/>
  <c r="R108" i="1"/>
  <c r="U107" i="1"/>
  <c r="R107" i="1"/>
  <c r="P71" i="1"/>
  <c r="O71" i="1"/>
  <c r="N71" i="1"/>
  <c r="M71" i="1"/>
  <c r="L71" i="1"/>
  <c r="K71" i="1"/>
  <c r="J71" i="1"/>
  <c r="I71" i="1"/>
  <c r="H71" i="1"/>
  <c r="G71" i="1"/>
  <c r="F71" i="1"/>
  <c r="U70" i="1"/>
  <c r="R70" i="1"/>
  <c r="U69" i="1"/>
  <c r="R69" i="1"/>
  <c r="U68" i="1"/>
  <c r="R68" i="1"/>
  <c r="U67" i="1"/>
  <c r="R67" i="1"/>
  <c r="S69" i="1" s="1"/>
  <c r="F141" i="1"/>
  <c r="G141" i="1"/>
  <c r="H141" i="1"/>
  <c r="I141" i="1"/>
  <c r="J141" i="1"/>
  <c r="K141" i="1"/>
  <c r="L141" i="1"/>
  <c r="M141" i="1"/>
  <c r="N141" i="1"/>
  <c r="O141" i="1"/>
  <c r="P141" i="1"/>
  <c r="U140" i="1"/>
  <c r="R140" i="1"/>
  <c r="U139" i="1"/>
  <c r="R139" i="1"/>
  <c r="U138" i="1"/>
  <c r="U141" i="1" s="1"/>
  <c r="R138" i="1"/>
  <c r="U137" i="1"/>
  <c r="R137" i="1"/>
  <c r="P56" i="1"/>
  <c r="O56" i="1"/>
  <c r="N56" i="1"/>
  <c r="M56" i="1"/>
  <c r="L56" i="1"/>
  <c r="K56" i="1"/>
  <c r="J56" i="1"/>
  <c r="I56" i="1"/>
  <c r="H56" i="1"/>
  <c r="G56" i="1"/>
  <c r="F56" i="1"/>
  <c r="U55" i="1"/>
  <c r="R55" i="1"/>
  <c r="U54" i="1"/>
  <c r="R54" i="1"/>
  <c r="U53" i="1"/>
  <c r="R53" i="1"/>
  <c r="U52" i="1"/>
  <c r="R52" i="1"/>
  <c r="U21" i="2"/>
  <c r="U20" i="2"/>
  <c r="V21" i="2" s="1"/>
  <c r="R18" i="2"/>
  <c r="U18" i="2"/>
  <c r="U27" i="2"/>
  <c r="R27" i="2"/>
  <c r="S27" i="2" s="1"/>
  <c r="U26" i="2"/>
  <c r="R26" i="2"/>
  <c r="R9" i="2"/>
  <c r="R8" i="2"/>
  <c r="S9" i="2" s="1"/>
  <c r="U37" i="2"/>
  <c r="R37" i="2"/>
  <c r="U36" i="2"/>
  <c r="R36" i="2"/>
  <c r="S37" i="2" s="1"/>
  <c r="U29" i="2"/>
  <c r="R29" i="2"/>
  <c r="U28" i="2"/>
  <c r="R28" i="2"/>
  <c r="S29" i="2" s="1"/>
  <c r="R69" i="2"/>
  <c r="R68" i="2"/>
  <c r="G106" i="1"/>
  <c r="Q101" i="3"/>
  <c r="Q61" i="3"/>
  <c r="Q15" i="3"/>
  <c r="Q51" i="3"/>
  <c r="Q67" i="3"/>
  <c r="Q5" i="3"/>
  <c r="Q3" i="3"/>
  <c r="Q7" i="3"/>
  <c r="Q10" i="3"/>
  <c r="Q4" i="3"/>
  <c r="Q27" i="3"/>
  <c r="Q12" i="3"/>
  <c r="Q28" i="3"/>
  <c r="Q75" i="3"/>
  <c r="Q76" i="3"/>
  <c r="Q85" i="3"/>
  <c r="Q82" i="3"/>
  <c r="Q102" i="3"/>
  <c r="Q103" i="3"/>
  <c r="Q104" i="3"/>
  <c r="Q105" i="3"/>
  <c r="Q106" i="3"/>
  <c r="Q107" i="3"/>
  <c r="Q108" i="3"/>
  <c r="Q109" i="3"/>
  <c r="I10" i="5"/>
  <c r="I11" i="5"/>
  <c r="H13" i="5" s="1"/>
  <c r="R4" i="2"/>
  <c r="S5" i="2" s="1"/>
  <c r="U4" i="2"/>
  <c r="R5" i="2"/>
  <c r="U5" i="2"/>
  <c r="V5" i="2" s="1"/>
  <c r="R10" i="2"/>
  <c r="S11" i="2" s="1"/>
  <c r="U10" i="2"/>
  <c r="R11" i="2"/>
  <c r="U11" i="2"/>
  <c r="R72" i="2"/>
  <c r="S73" i="2" s="1"/>
  <c r="U72" i="2"/>
  <c r="R73" i="2"/>
  <c r="U73" i="2"/>
  <c r="U68" i="2"/>
  <c r="V69" i="2" s="1"/>
  <c r="U69" i="2"/>
  <c r="R90" i="2"/>
  <c r="U90" i="2"/>
  <c r="R91" i="2"/>
  <c r="S91" i="2" s="1"/>
  <c r="U91" i="2"/>
  <c r="R66" i="2"/>
  <c r="U66" i="2"/>
  <c r="V67" i="2" s="1"/>
  <c r="R67" i="2"/>
  <c r="S67" i="2" s="1"/>
  <c r="U67" i="2"/>
  <c r="R70" i="2"/>
  <c r="U70" i="2"/>
  <c r="R71" i="2"/>
  <c r="S71" i="2" s="1"/>
  <c r="U71" i="2"/>
  <c r="R34" i="2"/>
  <c r="U34" i="2"/>
  <c r="V35" i="2" s="1"/>
  <c r="R35" i="2"/>
  <c r="U35" i="2"/>
  <c r="R42" i="2"/>
  <c r="U42" i="2"/>
  <c r="R43" i="2"/>
  <c r="S43" i="2" s="1"/>
  <c r="U43" i="2"/>
  <c r="R6" i="2"/>
  <c r="U6" i="2"/>
  <c r="R7" i="2"/>
  <c r="S7" i="2" s="1"/>
  <c r="U7" i="2"/>
  <c r="R50" i="2"/>
  <c r="U50" i="2"/>
  <c r="V51" i="2" s="1"/>
  <c r="R51" i="2"/>
  <c r="S51" i="2" s="1"/>
  <c r="U51" i="2"/>
  <c r="R20" i="2"/>
  <c r="R21" i="2"/>
  <c r="R16" i="2"/>
  <c r="S17" i="2" s="1"/>
  <c r="U16" i="2"/>
  <c r="R17" i="2"/>
  <c r="U17" i="2"/>
  <c r="V17" i="2" s="1"/>
  <c r="R58" i="2"/>
  <c r="S59" i="2" s="1"/>
  <c r="U58" i="2"/>
  <c r="R59" i="2"/>
  <c r="U59" i="2"/>
  <c r="R62" i="2"/>
  <c r="U62" i="2"/>
  <c r="R63" i="2"/>
  <c r="U63" i="2"/>
  <c r="R19" i="2"/>
  <c r="U19" i="2"/>
  <c r="U8" i="2"/>
  <c r="U9" i="2"/>
  <c r="R60" i="2"/>
  <c r="S61" i="2" s="1"/>
  <c r="U60" i="2"/>
  <c r="R61" i="2"/>
  <c r="U61" i="2"/>
  <c r="V61" i="2" s="1"/>
  <c r="R74" i="2"/>
  <c r="S75" i="2" s="1"/>
  <c r="U74" i="2"/>
  <c r="R75" i="2"/>
  <c r="U75" i="2"/>
  <c r="V75" i="2" s="1"/>
  <c r="R52" i="2"/>
  <c r="S53" i="2" s="1"/>
  <c r="U52" i="2"/>
  <c r="R53" i="2"/>
  <c r="U53" i="2"/>
  <c r="R76" i="2"/>
  <c r="S77" i="2" s="1"/>
  <c r="U76" i="2"/>
  <c r="R77" i="2"/>
  <c r="U77" i="2"/>
  <c r="R56" i="2"/>
  <c r="S57" i="2" s="1"/>
  <c r="U56" i="2"/>
  <c r="R57" i="2"/>
  <c r="U57" i="2"/>
  <c r="V57" i="2" s="1"/>
  <c r="R14" i="2"/>
  <c r="U14" i="2"/>
  <c r="R15" i="2"/>
  <c r="U15" i="2"/>
  <c r="V15" i="2" s="1"/>
  <c r="R64" i="2"/>
  <c r="S65" i="2" s="1"/>
  <c r="U64" i="2"/>
  <c r="R65" i="2"/>
  <c r="U65" i="2"/>
  <c r="R2" i="2"/>
  <c r="S3" i="2" s="1"/>
  <c r="U2" i="2"/>
  <c r="R3" i="2"/>
  <c r="U3" i="2"/>
  <c r="R46" i="2"/>
  <c r="S47" i="2" s="1"/>
  <c r="U46" i="2"/>
  <c r="R47" i="2"/>
  <c r="U47" i="2"/>
  <c r="V47" i="2" s="1"/>
  <c r="R32" i="2"/>
  <c r="S33" i="2" s="1"/>
  <c r="U32" i="2"/>
  <c r="R33" i="2"/>
  <c r="U33" i="2"/>
  <c r="V33" i="2" s="1"/>
  <c r="R24" i="2"/>
  <c r="U24" i="2"/>
  <c r="R25" i="2"/>
  <c r="U25" i="2"/>
  <c r="R44" i="2"/>
  <c r="S45" i="2" s="1"/>
  <c r="U44" i="2"/>
  <c r="R45" i="2"/>
  <c r="U45" i="2"/>
  <c r="R12" i="2"/>
  <c r="S13" i="2" s="1"/>
  <c r="U12" i="2"/>
  <c r="R13" i="2"/>
  <c r="U13" i="2"/>
  <c r="V13" i="2" s="1"/>
  <c r="R48" i="2"/>
  <c r="S49" i="2" s="1"/>
  <c r="U48" i="2"/>
  <c r="R49" i="2"/>
  <c r="U49" i="2"/>
  <c r="V49" i="2" s="1"/>
  <c r="R30" i="2"/>
  <c r="S31" i="2" s="1"/>
  <c r="U30" i="2"/>
  <c r="R31" i="2"/>
  <c r="U31" i="2"/>
  <c r="R86" i="2"/>
  <c r="S87" i="2" s="1"/>
  <c r="U86" i="2"/>
  <c r="R87" i="2"/>
  <c r="U87" i="2"/>
  <c r="V87" i="2" s="1"/>
  <c r="R84" i="2"/>
  <c r="S85" i="2" s="1"/>
  <c r="U84" i="2"/>
  <c r="R85" i="2"/>
  <c r="U85" i="2"/>
  <c r="R96" i="2"/>
  <c r="U96" i="2"/>
  <c r="R97" i="2"/>
  <c r="U97" i="2"/>
  <c r="V97" i="2" s="1"/>
  <c r="R98" i="2"/>
  <c r="U98" i="2"/>
  <c r="R99" i="2"/>
  <c r="U99" i="2"/>
  <c r="V99" i="2" s="1"/>
  <c r="R80" i="2"/>
  <c r="S81" i="2" s="1"/>
  <c r="U80" i="2"/>
  <c r="R81" i="2"/>
  <c r="U81" i="2"/>
  <c r="R88" i="2"/>
  <c r="U88" i="2"/>
  <c r="R89" i="2"/>
  <c r="U89" i="2"/>
  <c r="R82" i="2"/>
  <c r="S83" i="2" s="1"/>
  <c r="U82" i="2"/>
  <c r="R83" i="2"/>
  <c r="U83" i="2"/>
  <c r="R38" i="2"/>
  <c r="S39" i="2" s="1"/>
  <c r="U38" i="2"/>
  <c r="R39" i="2"/>
  <c r="U39" i="2"/>
  <c r="R40" i="2"/>
  <c r="S41" i="2" s="1"/>
  <c r="U40" i="2"/>
  <c r="R41" i="2"/>
  <c r="U41" i="2"/>
  <c r="V41" i="2" s="1"/>
  <c r="R54" i="2"/>
  <c r="U54" i="2"/>
  <c r="R55" i="2"/>
  <c r="U55" i="2"/>
  <c r="R92" i="2"/>
  <c r="S93" i="2" s="1"/>
  <c r="U92" i="2"/>
  <c r="R93" i="2"/>
  <c r="U93" i="2"/>
  <c r="V93" i="2" s="1"/>
  <c r="R94" i="2"/>
  <c r="S95" i="2" s="1"/>
  <c r="U94" i="2"/>
  <c r="R95" i="2"/>
  <c r="U95" i="2"/>
  <c r="V95" i="2" s="1"/>
  <c r="Q30" i="3"/>
  <c r="S2" i="3"/>
  <c r="Q22" i="3"/>
  <c r="S3" i="3"/>
  <c r="Q87" i="3"/>
  <c r="S4" i="3"/>
  <c r="S5" i="3"/>
  <c r="Q24" i="3"/>
  <c r="S6" i="3"/>
  <c r="Q2" i="3"/>
  <c r="S7" i="3"/>
  <c r="S8" i="3"/>
  <c r="S9" i="3"/>
  <c r="Q32" i="3"/>
  <c r="S10" i="3"/>
  <c r="S11" i="3"/>
  <c r="S12" i="3"/>
  <c r="S13" i="3"/>
  <c r="S14" i="3"/>
  <c r="S15" i="3"/>
  <c r="S16" i="3"/>
  <c r="S17" i="3"/>
  <c r="Q8" i="3"/>
  <c r="S18" i="3"/>
  <c r="S19" i="3"/>
  <c r="Q71" i="3"/>
  <c r="S20" i="3"/>
  <c r="S21" i="3"/>
  <c r="Q48" i="3"/>
  <c r="S22" i="3"/>
  <c r="Q43" i="3"/>
  <c r="S23" i="3"/>
  <c r="Q6" i="3"/>
  <c r="S24" i="3"/>
  <c r="Q9" i="3"/>
  <c r="S25" i="3"/>
  <c r="S26" i="3"/>
  <c r="Q55" i="3"/>
  <c r="S27" i="3"/>
  <c r="S28" i="3"/>
  <c r="S29" i="3"/>
  <c r="Q18" i="3"/>
  <c r="S30" i="3"/>
  <c r="Q99" i="3"/>
  <c r="S31" i="3"/>
  <c r="S32" i="3"/>
  <c r="S33" i="3"/>
  <c r="Q20" i="3"/>
  <c r="S34" i="3"/>
  <c r="Q57" i="3"/>
  <c r="S35" i="3"/>
  <c r="Q94" i="3"/>
  <c r="S36" i="3"/>
  <c r="Q13" i="3"/>
  <c r="S37" i="3"/>
  <c r="Q21" i="3"/>
  <c r="S38" i="3"/>
  <c r="S39" i="3"/>
  <c r="S40" i="3"/>
  <c r="S41" i="3"/>
  <c r="Q68" i="3"/>
  <c r="S42" i="3"/>
  <c r="Q14" i="3"/>
  <c r="S43" i="3"/>
  <c r="S44" i="3"/>
  <c r="S45" i="3"/>
  <c r="S46" i="3"/>
  <c r="Q89" i="3"/>
  <c r="S47" i="3"/>
  <c r="S48" i="3"/>
  <c r="Q31" i="3"/>
  <c r="S49" i="3"/>
  <c r="S50" i="3"/>
  <c r="S51" i="3"/>
  <c r="S52" i="3"/>
  <c r="S53" i="3"/>
  <c r="Q59" i="3"/>
  <c r="S54" i="3"/>
  <c r="Q64" i="3"/>
  <c r="S55" i="3"/>
  <c r="Q62" i="3"/>
  <c r="S56" i="3"/>
  <c r="Q53" i="3"/>
  <c r="S57" i="3"/>
  <c r="Q93" i="3"/>
  <c r="S58" i="3"/>
  <c r="Q90" i="3"/>
  <c r="S59" i="3"/>
  <c r="Q96" i="3"/>
  <c r="S60" i="3"/>
  <c r="Q77" i="3"/>
  <c r="S61" i="3"/>
  <c r="Q83" i="3"/>
  <c r="S62" i="3"/>
  <c r="Q95" i="3"/>
  <c r="S63" i="3"/>
  <c r="Q69" i="3"/>
  <c r="S64" i="3"/>
  <c r="Q86" i="3"/>
  <c r="S65" i="3"/>
  <c r="Q72" i="3"/>
  <c r="S66" i="3"/>
  <c r="Q92" i="3"/>
  <c r="S67" i="3"/>
  <c r="Q81" i="3"/>
  <c r="S68" i="3"/>
  <c r="Q84" i="3"/>
  <c r="S69" i="3"/>
  <c r="Q65" i="3"/>
  <c r="S70" i="3"/>
  <c r="Q58" i="3"/>
  <c r="S71" i="3"/>
  <c r="Q74" i="3"/>
  <c r="S72" i="3"/>
  <c r="Q36" i="3"/>
  <c r="S73" i="3"/>
  <c r="Q70" i="3"/>
  <c r="S74" i="3"/>
  <c r="Q79" i="3"/>
  <c r="S75" i="3"/>
  <c r="Q80" i="3"/>
  <c r="S76" i="3"/>
  <c r="Q88" i="3"/>
  <c r="S77" i="3"/>
  <c r="Q45" i="3"/>
  <c r="S78" i="3"/>
  <c r="Q54" i="3"/>
  <c r="S79" i="3"/>
  <c r="Q100" i="3"/>
  <c r="S80" i="3"/>
  <c r="Q42" i="3"/>
  <c r="S81" i="3"/>
  <c r="Q38" i="3"/>
  <c r="S82" i="3"/>
  <c r="Q17" i="3"/>
  <c r="S83" i="3"/>
  <c r="Q26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R7" i="1"/>
  <c r="U7" i="1"/>
  <c r="R8" i="1"/>
  <c r="U8" i="1"/>
  <c r="R9" i="1"/>
  <c r="U9" i="1"/>
  <c r="R10" i="1"/>
  <c r="U10" i="1"/>
  <c r="F11" i="1"/>
  <c r="G11" i="1"/>
  <c r="H11" i="1"/>
  <c r="I11" i="1"/>
  <c r="J11" i="1"/>
  <c r="K11" i="1"/>
  <c r="L11" i="1"/>
  <c r="M11" i="1"/>
  <c r="N11" i="1"/>
  <c r="O11" i="1"/>
  <c r="P11" i="1"/>
  <c r="R147" i="1"/>
  <c r="U147" i="1"/>
  <c r="R148" i="1"/>
  <c r="S149" i="1" s="1"/>
  <c r="U148" i="1"/>
  <c r="R149" i="1"/>
  <c r="U149" i="1"/>
  <c r="R150" i="1"/>
  <c r="U150" i="1"/>
  <c r="F151" i="1"/>
  <c r="G151" i="1"/>
  <c r="H151" i="1"/>
  <c r="I151" i="1"/>
  <c r="J151" i="1"/>
  <c r="K151" i="1"/>
  <c r="L151" i="1"/>
  <c r="M151" i="1"/>
  <c r="N151" i="1"/>
  <c r="O151" i="1"/>
  <c r="P151" i="1"/>
  <c r="R2" i="1"/>
  <c r="U2" i="1"/>
  <c r="R3" i="1"/>
  <c r="S4" i="1" s="1"/>
  <c r="U3" i="1"/>
  <c r="U6" i="1" s="1"/>
  <c r="R4" i="1"/>
  <c r="U4" i="1"/>
  <c r="R5" i="1"/>
  <c r="U5" i="1"/>
  <c r="F6" i="1"/>
  <c r="G6" i="1"/>
  <c r="H6" i="1"/>
  <c r="I6" i="1"/>
  <c r="J6" i="1"/>
  <c r="K6" i="1"/>
  <c r="L6" i="1"/>
  <c r="M6" i="1"/>
  <c r="N6" i="1"/>
  <c r="O6" i="1"/>
  <c r="P6" i="1"/>
  <c r="R102" i="1"/>
  <c r="S104" i="1" s="1"/>
  <c r="U102" i="1"/>
  <c r="R103" i="1"/>
  <c r="U103" i="1"/>
  <c r="R104" i="1"/>
  <c r="U104" i="1"/>
  <c r="R105" i="1"/>
  <c r="U105" i="1"/>
  <c r="U106" i="1" s="1"/>
  <c r="F106" i="1"/>
  <c r="H106" i="1"/>
  <c r="I106" i="1"/>
  <c r="J106" i="1"/>
  <c r="K106" i="1"/>
  <c r="L106" i="1"/>
  <c r="M106" i="1"/>
  <c r="N106" i="1"/>
  <c r="O106" i="1"/>
  <c r="P106" i="1"/>
  <c r="R47" i="1"/>
  <c r="U47" i="1"/>
  <c r="U51" i="1" s="1"/>
  <c r="R48" i="1"/>
  <c r="U48" i="1"/>
  <c r="R49" i="1"/>
  <c r="U49" i="1"/>
  <c r="R50" i="1"/>
  <c r="U50" i="1"/>
  <c r="F51" i="1"/>
  <c r="G51" i="1"/>
  <c r="H51" i="1"/>
  <c r="I51" i="1"/>
  <c r="J51" i="1"/>
  <c r="K51" i="1"/>
  <c r="L51" i="1"/>
  <c r="M51" i="1"/>
  <c r="N51" i="1"/>
  <c r="O51" i="1"/>
  <c r="P51" i="1"/>
  <c r="R62" i="1"/>
  <c r="U62" i="1"/>
  <c r="U66" i="1" s="1"/>
  <c r="R63" i="1"/>
  <c r="S64" i="1" s="1"/>
  <c r="U63" i="1"/>
  <c r="R64" i="1"/>
  <c r="U64" i="1"/>
  <c r="R65" i="1"/>
  <c r="U65" i="1"/>
  <c r="F66" i="1"/>
  <c r="G66" i="1"/>
  <c r="H66" i="1"/>
  <c r="I66" i="1"/>
  <c r="J66" i="1"/>
  <c r="K66" i="1"/>
  <c r="L66" i="1"/>
  <c r="M66" i="1"/>
  <c r="N66" i="1"/>
  <c r="O66" i="1"/>
  <c r="P66" i="1"/>
  <c r="R32" i="1"/>
  <c r="U32" i="1"/>
  <c r="R33" i="1"/>
  <c r="S34" i="1" s="1"/>
  <c r="U33" i="1"/>
  <c r="U36" i="1" s="1"/>
  <c r="R34" i="1"/>
  <c r="U34" i="1"/>
  <c r="R35" i="1"/>
  <c r="U35" i="1"/>
  <c r="F36" i="1"/>
  <c r="G36" i="1"/>
  <c r="H36" i="1"/>
  <c r="I36" i="1"/>
  <c r="J36" i="1"/>
  <c r="K36" i="1"/>
  <c r="L36" i="1"/>
  <c r="M36" i="1"/>
  <c r="N36" i="1"/>
  <c r="O36" i="1"/>
  <c r="P36" i="1"/>
  <c r="R17" i="1"/>
  <c r="S19" i="1" s="1"/>
  <c r="U17" i="1"/>
  <c r="R18" i="1"/>
  <c r="U18" i="1"/>
  <c r="R19" i="1"/>
  <c r="U19" i="1"/>
  <c r="R20" i="1"/>
  <c r="U20" i="1"/>
  <c r="F21" i="1"/>
  <c r="G21" i="1"/>
  <c r="H21" i="1"/>
  <c r="I21" i="1"/>
  <c r="J21" i="1"/>
  <c r="K21" i="1"/>
  <c r="L21" i="1"/>
  <c r="M21" i="1"/>
  <c r="N21" i="1"/>
  <c r="O21" i="1"/>
  <c r="P21" i="1"/>
  <c r="R122" i="1"/>
  <c r="U122" i="1"/>
  <c r="U126" i="1" s="1"/>
  <c r="R123" i="1"/>
  <c r="U123" i="1"/>
  <c r="R124" i="1"/>
  <c r="U124" i="1"/>
  <c r="R125" i="1"/>
  <c r="U125" i="1"/>
  <c r="F126" i="1"/>
  <c r="G126" i="1"/>
  <c r="H126" i="1"/>
  <c r="I126" i="1"/>
  <c r="J126" i="1"/>
  <c r="K126" i="1"/>
  <c r="L126" i="1"/>
  <c r="M126" i="1"/>
  <c r="N126" i="1"/>
  <c r="O126" i="1"/>
  <c r="P126" i="1"/>
  <c r="R87" i="1"/>
  <c r="U87" i="1"/>
  <c r="U91" i="1" s="1"/>
  <c r="R88" i="1"/>
  <c r="S89" i="1" s="1"/>
  <c r="U88" i="1"/>
  <c r="R89" i="1"/>
  <c r="U89" i="1"/>
  <c r="R90" i="1"/>
  <c r="U90" i="1"/>
  <c r="F91" i="1"/>
  <c r="G91" i="1"/>
  <c r="H91" i="1"/>
  <c r="I91" i="1"/>
  <c r="J91" i="1"/>
  <c r="K91" i="1"/>
  <c r="L91" i="1"/>
  <c r="M91" i="1"/>
  <c r="N91" i="1"/>
  <c r="O91" i="1"/>
  <c r="P91" i="1"/>
  <c r="R132" i="1"/>
  <c r="U132" i="1"/>
  <c r="R133" i="1"/>
  <c r="U133" i="1"/>
  <c r="U136" i="1" s="1"/>
  <c r="R134" i="1"/>
  <c r="U134" i="1"/>
  <c r="R135" i="1"/>
  <c r="U135" i="1"/>
  <c r="F136" i="1"/>
  <c r="G136" i="1"/>
  <c r="H136" i="1"/>
  <c r="I136" i="1"/>
  <c r="J136" i="1"/>
  <c r="K136" i="1"/>
  <c r="L136" i="1"/>
  <c r="M136" i="1"/>
  <c r="N136" i="1"/>
  <c r="O136" i="1"/>
  <c r="P136" i="1"/>
  <c r="R112" i="1"/>
  <c r="S114" i="1" s="1"/>
  <c r="U112" i="1"/>
  <c r="R113" i="1"/>
  <c r="U113" i="1"/>
  <c r="R114" i="1"/>
  <c r="U114" i="1"/>
  <c r="R115" i="1"/>
  <c r="U115" i="1"/>
  <c r="F116" i="1"/>
  <c r="G116" i="1"/>
  <c r="H116" i="1"/>
  <c r="I116" i="1"/>
  <c r="J116" i="1"/>
  <c r="K116" i="1"/>
  <c r="L116" i="1"/>
  <c r="M116" i="1"/>
  <c r="N116" i="1"/>
  <c r="O116" i="1"/>
  <c r="P116" i="1"/>
  <c r="R12" i="1"/>
  <c r="S14" i="1" s="1"/>
  <c r="U12" i="1"/>
  <c r="U16" i="1" s="1"/>
  <c r="R13" i="1"/>
  <c r="U13" i="1"/>
  <c r="R14" i="1"/>
  <c r="U14" i="1"/>
  <c r="R15" i="1"/>
  <c r="U15" i="1"/>
  <c r="F16" i="1"/>
  <c r="G16" i="1"/>
  <c r="H16" i="1"/>
  <c r="I16" i="1"/>
  <c r="J16" i="1"/>
  <c r="K16" i="1"/>
  <c r="L16" i="1"/>
  <c r="M16" i="1"/>
  <c r="N16" i="1"/>
  <c r="O16" i="1"/>
  <c r="P16" i="1"/>
  <c r="R27" i="1"/>
  <c r="U27" i="1"/>
  <c r="U31" i="1" s="1"/>
  <c r="R28" i="1"/>
  <c r="U28" i="1"/>
  <c r="R29" i="1"/>
  <c r="U29" i="1"/>
  <c r="R30" i="1"/>
  <c r="U30" i="1"/>
  <c r="F31" i="1"/>
  <c r="G31" i="1"/>
  <c r="H31" i="1"/>
  <c r="I31" i="1"/>
  <c r="J31" i="1"/>
  <c r="K31" i="1"/>
  <c r="L31" i="1"/>
  <c r="M31" i="1"/>
  <c r="N31" i="1"/>
  <c r="O31" i="1"/>
  <c r="P31" i="1"/>
  <c r="R42" i="1"/>
  <c r="U42" i="1"/>
  <c r="R43" i="1"/>
  <c r="S44" i="1" s="1"/>
  <c r="U43" i="1"/>
  <c r="U46" i="1" s="1"/>
  <c r="R44" i="1"/>
  <c r="U44" i="1"/>
  <c r="R45" i="1"/>
  <c r="U45" i="1"/>
  <c r="F46" i="1"/>
  <c r="G46" i="1"/>
  <c r="H46" i="1"/>
  <c r="I46" i="1"/>
  <c r="J46" i="1"/>
  <c r="K46" i="1"/>
  <c r="L46" i="1"/>
  <c r="M46" i="1"/>
  <c r="N46" i="1"/>
  <c r="O46" i="1"/>
  <c r="P46" i="1"/>
  <c r="R57" i="1"/>
  <c r="U57" i="1"/>
  <c r="R58" i="1"/>
  <c r="U58" i="1"/>
  <c r="U61" i="1" s="1"/>
  <c r="R59" i="1"/>
  <c r="U59" i="1"/>
  <c r="R60" i="1"/>
  <c r="U60" i="1"/>
  <c r="F61" i="1"/>
  <c r="G61" i="1"/>
  <c r="H61" i="1"/>
  <c r="I61" i="1"/>
  <c r="J61" i="1"/>
  <c r="K61" i="1"/>
  <c r="L61" i="1"/>
  <c r="M61" i="1"/>
  <c r="N61" i="1"/>
  <c r="O61" i="1"/>
  <c r="P61" i="1"/>
  <c r="R22" i="1"/>
  <c r="U22" i="1"/>
  <c r="R23" i="1"/>
  <c r="U23" i="1"/>
  <c r="R24" i="1"/>
  <c r="U24" i="1"/>
  <c r="R25" i="1"/>
  <c r="U25" i="1"/>
  <c r="F26" i="1"/>
  <c r="G26" i="1"/>
  <c r="H26" i="1"/>
  <c r="I26" i="1"/>
  <c r="J26" i="1"/>
  <c r="K26" i="1"/>
  <c r="L26" i="1"/>
  <c r="M26" i="1"/>
  <c r="N26" i="1"/>
  <c r="O26" i="1"/>
  <c r="P26" i="1"/>
  <c r="R127" i="1"/>
  <c r="U127" i="1"/>
  <c r="R128" i="1"/>
  <c r="S129" i="1" s="1"/>
  <c r="U128" i="1"/>
  <c r="R129" i="1"/>
  <c r="U129" i="1"/>
  <c r="R130" i="1"/>
  <c r="U130" i="1"/>
  <c r="F131" i="1"/>
  <c r="G131" i="1"/>
  <c r="H131" i="1"/>
  <c r="I131" i="1"/>
  <c r="J131" i="1"/>
  <c r="K131" i="1"/>
  <c r="L131" i="1"/>
  <c r="M131" i="1"/>
  <c r="N131" i="1"/>
  <c r="O131" i="1"/>
  <c r="P131" i="1"/>
  <c r="R72" i="1"/>
  <c r="U72" i="1"/>
  <c r="R73" i="1"/>
  <c r="S74" i="1" s="1"/>
  <c r="U73" i="1"/>
  <c r="U76" i="1" s="1"/>
  <c r="R74" i="1"/>
  <c r="U74" i="1"/>
  <c r="R75" i="1"/>
  <c r="U75" i="1"/>
  <c r="F76" i="1"/>
  <c r="G76" i="1"/>
  <c r="H76" i="1"/>
  <c r="I76" i="1"/>
  <c r="J76" i="1"/>
  <c r="K76" i="1"/>
  <c r="L76" i="1"/>
  <c r="M76" i="1"/>
  <c r="N76" i="1"/>
  <c r="O76" i="1"/>
  <c r="P76" i="1"/>
  <c r="R97" i="1"/>
  <c r="S99" i="1" s="1"/>
  <c r="U97" i="1"/>
  <c r="R98" i="1"/>
  <c r="U98" i="1"/>
  <c r="U101" i="1" s="1"/>
  <c r="R99" i="1"/>
  <c r="U99" i="1"/>
  <c r="R100" i="1"/>
  <c r="U100" i="1"/>
  <c r="F101" i="1"/>
  <c r="G101" i="1"/>
  <c r="H101" i="1"/>
  <c r="I101" i="1"/>
  <c r="J101" i="1"/>
  <c r="K101" i="1"/>
  <c r="L101" i="1"/>
  <c r="M101" i="1"/>
  <c r="N101" i="1"/>
  <c r="O101" i="1"/>
  <c r="P101" i="1"/>
  <c r="R117" i="1"/>
  <c r="S119" i="1" s="1"/>
  <c r="U117" i="1"/>
  <c r="R118" i="1"/>
  <c r="U118" i="1"/>
  <c r="R119" i="1"/>
  <c r="U119" i="1"/>
  <c r="R120" i="1"/>
  <c r="U120" i="1"/>
  <c r="F121" i="1"/>
  <c r="G121" i="1"/>
  <c r="H121" i="1"/>
  <c r="I121" i="1"/>
  <c r="J121" i="1"/>
  <c r="K121" i="1"/>
  <c r="L121" i="1"/>
  <c r="M121" i="1"/>
  <c r="N121" i="1"/>
  <c r="O121" i="1"/>
  <c r="P121" i="1"/>
  <c r="R152" i="1"/>
  <c r="U152" i="1"/>
  <c r="U156" i="1" s="1"/>
  <c r="R153" i="1"/>
  <c r="S154" i="1" s="1"/>
  <c r="U153" i="1"/>
  <c r="R154" i="1"/>
  <c r="U154" i="1"/>
  <c r="R155" i="1"/>
  <c r="U155" i="1"/>
  <c r="F156" i="1"/>
  <c r="G156" i="1"/>
  <c r="H156" i="1"/>
  <c r="I156" i="1"/>
  <c r="J156" i="1"/>
  <c r="K156" i="1"/>
  <c r="L156" i="1"/>
  <c r="M156" i="1"/>
  <c r="N156" i="1"/>
  <c r="O156" i="1"/>
  <c r="P156" i="1"/>
  <c r="R82" i="1"/>
  <c r="U82" i="1"/>
  <c r="R83" i="1"/>
  <c r="U83" i="1"/>
  <c r="R84" i="1"/>
  <c r="U84" i="1"/>
  <c r="R85" i="1"/>
  <c r="U85" i="1"/>
  <c r="F86" i="1"/>
  <c r="G86" i="1"/>
  <c r="H86" i="1"/>
  <c r="I86" i="1"/>
  <c r="J86" i="1"/>
  <c r="K86" i="1"/>
  <c r="L86" i="1"/>
  <c r="M86" i="1"/>
  <c r="N86" i="1"/>
  <c r="O86" i="1"/>
  <c r="P86" i="1"/>
  <c r="R92" i="1"/>
  <c r="U92" i="1"/>
  <c r="R93" i="1"/>
  <c r="U93" i="1"/>
  <c r="R94" i="1"/>
  <c r="U94" i="1"/>
  <c r="R95" i="1"/>
  <c r="U95" i="1"/>
  <c r="F96" i="1"/>
  <c r="G96" i="1"/>
  <c r="H96" i="1"/>
  <c r="I96" i="1"/>
  <c r="J96" i="1"/>
  <c r="K96" i="1"/>
  <c r="L96" i="1"/>
  <c r="M96" i="1"/>
  <c r="N96" i="1"/>
  <c r="O96" i="1"/>
  <c r="P96" i="1"/>
  <c r="R77" i="1"/>
  <c r="U77" i="1"/>
  <c r="U81" i="1" s="1"/>
  <c r="R78" i="1"/>
  <c r="U78" i="1"/>
  <c r="R79" i="1"/>
  <c r="U79" i="1"/>
  <c r="R80" i="1"/>
  <c r="U80" i="1"/>
  <c r="F81" i="1"/>
  <c r="G81" i="1"/>
  <c r="H81" i="1"/>
  <c r="I81" i="1"/>
  <c r="J81" i="1"/>
  <c r="K81" i="1"/>
  <c r="L81" i="1"/>
  <c r="M81" i="1"/>
  <c r="N81" i="1"/>
  <c r="O81" i="1"/>
  <c r="P81" i="1"/>
  <c r="S97" i="2"/>
  <c r="V45" i="2"/>
  <c r="V25" i="2"/>
  <c r="V3" i="2"/>
  <c r="V65" i="2"/>
  <c r="V77" i="2"/>
  <c r="V53" i="2"/>
  <c r="V63" i="2"/>
  <c r="V59" i="2"/>
  <c r="V7" i="2"/>
  <c r="V43" i="2"/>
  <c r="V73" i="2"/>
  <c r="V11" i="2"/>
  <c r="V91" i="2"/>
  <c r="V89" i="2"/>
  <c r="V81" i="2"/>
  <c r="V19" i="2"/>
  <c r="V39" i="2"/>
  <c r="V83" i="2"/>
  <c r="S19" i="2"/>
  <c r="S69" i="2"/>
  <c r="V55" i="2"/>
  <c r="V71" i="2"/>
  <c r="S89" i="2"/>
  <c r="V85" i="2"/>
  <c r="V31" i="2"/>
  <c r="S25" i="2"/>
  <c r="S15" i="2"/>
  <c r="V9" i="2"/>
  <c r="S21" i="2"/>
  <c r="S35" i="2"/>
  <c r="V27" i="2"/>
  <c r="S55" i="2"/>
  <c r="S99" i="2"/>
  <c r="V29" i="2"/>
  <c r="S63" i="2"/>
  <c r="V37" i="2"/>
  <c r="U121" i="1"/>
  <c r="U21" i="1"/>
  <c r="S79" i="1"/>
  <c r="S84" i="1"/>
  <c r="U11" i="1"/>
  <c r="S29" i="1"/>
  <c r="U131" i="1"/>
  <c r="U96" i="1"/>
  <c r="U151" i="1"/>
  <c r="U71" i="1"/>
  <c r="U86" i="1"/>
  <c r="U116" i="1"/>
  <c r="U26" i="1"/>
  <c r="U111" i="1"/>
  <c r="S94" i="1"/>
  <c r="S24" i="1"/>
  <c r="S59" i="1"/>
  <c r="S134" i="1"/>
  <c r="S39" i="1"/>
  <c r="U146" i="1"/>
  <c r="S109" i="1"/>
  <c r="S139" i="1"/>
  <c r="S54" i="1"/>
  <c r="U56" i="1"/>
  <c r="S124" i="1"/>
  <c r="S9" i="1"/>
  <c r="S49" i="1"/>
</calcChain>
</file>

<file path=xl/sharedStrings.xml><?xml version="1.0" encoding="utf-8"?>
<sst xmlns="http://schemas.openxmlformats.org/spreadsheetml/2006/main" count="1165" uniqueCount="225">
  <si>
    <t>Nr</t>
  </si>
  <si>
    <t>Allevatore: STAMM</t>
  </si>
  <si>
    <t>RNA</t>
  </si>
  <si>
    <t>Anello</t>
  </si>
  <si>
    <t>Disp.</t>
  </si>
  <si>
    <t>Klok</t>
  </si>
  <si>
    <t>Bol</t>
  </si>
  <si>
    <t>Rol</t>
  </si>
  <si>
    <t>Ch-Kr</t>
  </si>
  <si>
    <t>Stalt</t>
  </si>
  <si>
    <t>Fluit</t>
  </si>
  <si>
    <t>Bell</t>
  </si>
  <si>
    <t>Belr</t>
  </si>
  <si>
    <t>Fluit.r</t>
  </si>
  <si>
    <t>Tjok.Tr</t>
  </si>
  <si>
    <t>Impr</t>
  </si>
  <si>
    <t>Negat.</t>
  </si>
  <si>
    <t>Pt.sing</t>
  </si>
  <si>
    <t>Pt.tot</t>
  </si>
  <si>
    <t>Class.</t>
  </si>
  <si>
    <t>SUONI D'ACQUA</t>
  </si>
  <si>
    <t>A</t>
  </si>
  <si>
    <t>Armonia</t>
  </si>
  <si>
    <t>B</t>
  </si>
  <si>
    <t>C</t>
  </si>
  <si>
    <t>D</t>
  </si>
  <si>
    <t>Totale</t>
  </si>
  <si>
    <t>Allevatore :COPPIE</t>
  </si>
  <si>
    <t>Ch-kr</t>
  </si>
  <si>
    <t>Stalt.</t>
  </si>
  <si>
    <t>Fluit.</t>
  </si>
  <si>
    <t>Bell.</t>
  </si>
  <si>
    <t>Belr.</t>
  </si>
  <si>
    <t>E</t>
  </si>
  <si>
    <t>tot</t>
  </si>
  <si>
    <t>F</t>
  </si>
  <si>
    <t>Nr.</t>
  </si>
  <si>
    <t>Allevatore:SINGOLI</t>
  </si>
  <si>
    <t>Tjok-Tr</t>
  </si>
  <si>
    <t>PT. S.</t>
  </si>
  <si>
    <t>PREMIAZIONI SPECIALI</t>
  </si>
  <si>
    <t>Punti</t>
  </si>
  <si>
    <t>Allevatore</t>
  </si>
  <si>
    <t>Campione Razza</t>
  </si>
  <si>
    <t xml:space="preserve">Migliore Klokkende </t>
  </si>
  <si>
    <t>STAMM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</si>
  <si>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</si>
  <si>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</si>
  <si>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</si>
  <si>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</si>
  <si>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</si>
  <si>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</si>
  <si>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</si>
  <si>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</si>
  <si>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</si>
  <si>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</si>
  <si>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ALLEVATORE</t>
  </si>
  <si>
    <t>Migliori suoni d'acqua Stamm</t>
  </si>
  <si>
    <t>45</t>
  </si>
  <si>
    <t>15</t>
  </si>
  <si>
    <t>1</t>
  </si>
  <si>
    <t>77</t>
  </si>
  <si>
    <t>5</t>
  </si>
  <si>
    <t>21</t>
  </si>
  <si>
    <t>6</t>
  </si>
  <si>
    <t>31</t>
  </si>
  <si>
    <t>245X</t>
  </si>
  <si>
    <t>22</t>
  </si>
  <si>
    <t>97</t>
  </si>
  <si>
    <t>VH08</t>
  </si>
  <si>
    <t>CB69</t>
  </si>
  <si>
    <t>16</t>
  </si>
  <si>
    <t>11</t>
  </si>
  <si>
    <t>36</t>
  </si>
  <si>
    <t>53</t>
  </si>
  <si>
    <t>58</t>
  </si>
  <si>
    <t>FABBROCILE GIUSEPPE</t>
  </si>
  <si>
    <t>GIUDICE</t>
  </si>
  <si>
    <t>GEROSA LUIGI</t>
  </si>
  <si>
    <t>633P</t>
  </si>
  <si>
    <t>1 8</t>
  </si>
  <si>
    <t>MARINI UMBERTO</t>
  </si>
  <si>
    <t>517C</t>
  </si>
  <si>
    <t>MARSON GIANLUCA</t>
  </si>
  <si>
    <t>03WH</t>
  </si>
  <si>
    <t>BRESSAN Cristiano</t>
  </si>
  <si>
    <t>03UM</t>
  </si>
  <si>
    <t>BONFANTI Alessandro</t>
  </si>
  <si>
    <t>648E</t>
  </si>
  <si>
    <t>BERTONI GIOVANNI</t>
  </si>
  <si>
    <t>09NZ</t>
  </si>
  <si>
    <t>DALLA VALERIA FORTUNATO</t>
  </si>
  <si>
    <t>DE06</t>
  </si>
  <si>
    <t>PAGLIARUSCO NILLO</t>
  </si>
  <si>
    <t>ER91</t>
  </si>
  <si>
    <t>PATTARO FIORENZO</t>
  </si>
  <si>
    <t>17XD</t>
  </si>
  <si>
    <t>MABILIA GIULIANO</t>
  </si>
  <si>
    <t>EW88</t>
  </si>
  <si>
    <t>MASO FEDERICO</t>
  </si>
  <si>
    <t>45HS</t>
  </si>
  <si>
    <t>MARSON ERNESTO</t>
  </si>
  <si>
    <t>LT85</t>
  </si>
  <si>
    <t>PRETI ANGELO</t>
  </si>
  <si>
    <t>07RP</t>
  </si>
  <si>
    <t>ABBONDANZA ITALO</t>
  </si>
  <si>
    <t>A760</t>
  </si>
  <si>
    <t>ABBALLE RANIERO</t>
  </si>
  <si>
    <t>DI MAIO DIEGO</t>
  </si>
  <si>
    <t>260P</t>
  </si>
  <si>
    <t>PEGORARI MAURO</t>
  </si>
  <si>
    <t>AN20</t>
  </si>
  <si>
    <t>TOMIC RASA</t>
  </si>
  <si>
    <t>191A</t>
  </si>
  <si>
    <t>/</t>
  </si>
  <si>
    <t>4°</t>
  </si>
  <si>
    <t>5°</t>
  </si>
  <si>
    <t>BONFANTI ALESSANDRO</t>
  </si>
  <si>
    <t>BRESSAN CRISTIANO</t>
  </si>
  <si>
    <t>ALEKSIC ZELJKO</t>
  </si>
  <si>
    <t>ERGUN BORA</t>
  </si>
  <si>
    <t>ALEKSIC ZELJKO - ERGUN BORA</t>
  </si>
  <si>
    <t>PREMIAZIONI WATERSLAGER SHOW 2019 VICENZA</t>
  </si>
  <si>
    <t>24-27/gennaio/2018</t>
  </si>
  <si>
    <t>ORDINARIE</t>
  </si>
  <si>
    <t>SPECIALI RISERVATE AI SOCI CLUB</t>
  </si>
  <si>
    <t>MIGLIORI SUONI D'ACQUA SU 8 SOGGETTI SOCIO</t>
  </si>
  <si>
    <t>MEDAGLIONE CLUB</t>
  </si>
  <si>
    <t>1° Classificato</t>
  </si>
  <si>
    <t>DIPLOMA COCCARDA  MEDAGLIA</t>
  </si>
  <si>
    <t>2° Classificato</t>
  </si>
  <si>
    <t>SPECIALI APERTE A TUTTI</t>
  </si>
  <si>
    <t>3° Classificato</t>
  </si>
  <si>
    <t>CAMPIONE RAZZA</t>
  </si>
  <si>
    <t>Trofeo FOI</t>
  </si>
  <si>
    <t>4° Classificato</t>
  </si>
  <si>
    <t>DIPLOMA</t>
  </si>
  <si>
    <t>Migliore Klokkende singola</t>
  </si>
  <si>
    <t>TARGA</t>
  </si>
  <si>
    <t>5° Classificato</t>
  </si>
  <si>
    <t>Migliori 2 stamm</t>
  </si>
  <si>
    <t>COPPA</t>
  </si>
  <si>
    <t>Miglior 2 Coppie</t>
  </si>
  <si>
    <t>Miglior 4 Singoli</t>
  </si>
  <si>
    <t>Migliori suoni d'acqua STAMM</t>
  </si>
  <si>
    <t>Migliore Klokkende su 4 soggetti</t>
  </si>
  <si>
    <t>Migliore Bollende su 4 soggetti</t>
  </si>
  <si>
    <t>Migliori Flauti su 4 soggetti</t>
  </si>
  <si>
    <t>Migliori Metallici su 4 soggetti</t>
  </si>
  <si>
    <t>1° Miglior gruppo di 8 soggetti</t>
  </si>
  <si>
    <t>2° Miglior gruppo di 8 soggetti</t>
  </si>
  <si>
    <t>DIPLOMA   MEDAGLIA</t>
  </si>
  <si>
    <t>3° Miglior gruppo di 8 soggetti</t>
  </si>
  <si>
    <t>DIPLOMA  MEDAGLIA</t>
  </si>
  <si>
    <t>Nota bene: La premiazione maggiore nelle classifiche ordinarie esclude la premiazione minore</t>
  </si>
  <si>
    <t>Migliori due Stamm</t>
  </si>
  <si>
    <t>Migliori due Coppie</t>
  </si>
  <si>
    <t>Migliori quattro singoli</t>
  </si>
  <si>
    <t xml:space="preserve">Migliori Flauti su 4 soggetti </t>
  </si>
  <si>
    <t>Migliori metallici su 4 soggetti</t>
  </si>
  <si>
    <t>1° Miglior Gruppo 8 soggetti</t>
  </si>
  <si>
    <t>2° Miglior Gruppo 8 soggetti</t>
  </si>
  <si>
    <t>3° Miglior Gruppo 8 soggetti</t>
  </si>
  <si>
    <t>MERLO LUCA</t>
  </si>
  <si>
    <t>91ZV</t>
  </si>
  <si>
    <t>ERMELLINI ATTILIO</t>
  </si>
  <si>
    <t>AX83</t>
  </si>
  <si>
    <t>NAPOLITANO PIETRO</t>
  </si>
  <si>
    <t>VS39</t>
  </si>
  <si>
    <t>GRESELIN FABIO</t>
  </si>
  <si>
    <t>27ZT</t>
  </si>
  <si>
    <t>MANCINO PASQUALE</t>
  </si>
  <si>
    <t>MOLARI ARIDE</t>
  </si>
  <si>
    <t>05DC</t>
  </si>
  <si>
    <t>VH</t>
  </si>
  <si>
    <t>CAPPELLETTI CORRADO</t>
  </si>
  <si>
    <t>69</t>
  </si>
  <si>
    <t>7</t>
  </si>
  <si>
    <t>59</t>
  </si>
  <si>
    <t>4</t>
  </si>
  <si>
    <t>19</t>
  </si>
  <si>
    <t>66</t>
  </si>
  <si>
    <t>127</t>
  </si>
  <si>
    <t>42</t>
  </si>
  <si>
    <t>55</t>
  </si>
  <si>
    <t>49</t>
  </si>
  <si>
    <t>40</t>
  </si>
  <si>
    <t>48</t>
  </si>
  <si>
    <t>A766</t>
  </si>
  <si>
    <t>81</t>
  </si>
  <si>
    <t>72</t>
  </si>
  <si>
    <t>18</t>
  </si>
  <si>
    <t>0</t>
  </si>
  <si>
    <t>62</t>
  </si>
  <si>
    <t>152</t>
  </si>
  <si>
    <t>165</t>
  </si>
  <si>
    <t>186</t>
  </si>
  <si>
    <t>167</t>
  </si>
  <si>
    <t>148</t>
  </si>
  <si>
    <t>8</t>
  </si>
  <si>
    <t>30</t>
  </si>
  <si>
    <t>43</t>
  </si>
  <si>
    <t>111</t>
  </si>
  <si>
    <t>134</t>
  </si>
  <si>
    <t>146</t>
  </si>
  <si>
    <t>86</t>
  </si>
  <si>
    <t>25</t>
  </si>
  <si>
    <t>26</t>
  </si>
  <si>
    <t>35</t>
  </si>
  <si>
    <t>NASKA FLORJAN</t>
  </si>
  <si>
    <t>19TC</t>
  </si>
  <si>
    <t>41</t>
  </si>
  <si>
    <t>27</t>
  </si>
  <si>
    <t>12</t>
  </si>
  <si>
    <t>64</t>
  </si>
  <si>
    <t>65</t>
  </si>
  <si>
    <t>24</t>
  </si>
  <si>
    <t>123</t>
  </si>
  <si>
    <t>140</t>
  </si>
  <si>
    <t>13</t>
  </si>
  <si>
    <t>56</t>
  </si>
  <si>
    <t>109</t>
  </si>
  <si>
    <t>68</t>
  </si>
  <si>
    <t>PRETI ANGELO / MARINI UMBERTO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</si>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</sst>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6" x14ac:knownFonts="1">
    <font>
      <sz val="10"/>
      <name val="Arial"/>
      <family val="2"/>
    </font>
    <font>
      <sz val="10"/>
      <name val="Arial"/>
      <family val="2"/>
      <charset val="1"/>
    </font>
    <font>
      <sz val="9"/>
      <name val="Agency FB"/>
      <family val="2"/>
      <charset val="1"/>
    </font>
    <font>
      <sz val="10"/>
      <name val="Agency FB"/>
      <family val="2"/>
      <charset val="1"/>
    </font>
    <font>
      <b/>
      <sz val="9"/>
      <name val="Agency FB"/>
      <family val="2"/>
      <charset val="1"/>
    </font>
    <font>
      <b/>
      <sz val="11"/>
      <color indexed="10"/>
      <name val="Agency FB"/>
      <family val="2"/>
      <charset val="1"/>
    </font>
    <font>
      <b/>
      <sz val="10"/>
      <name val="Agency FB"/>
      <family val="2"/>
      <charset val="1"/>
    </font>
    <font>
      <b/>
      <i/>
      <sz val="9"/>
      <name val="Arial"/>
      <family val="2"/>
      <charset val="1"/>
    </font>
    <font>
      <b/>
      <sz val="10"/>
      <color indexed="10"/>
      <name val="Agency FB"/>
      <family val="2"/>
      <charset val="1"/>
    </font>
    <font>
      <sz val="12"/>
      <name val="Agency FB"/>
      <family val="2"/>
      <charset val="1"/>
    </font>
    <font>
      <sz val="10"/>
      <color indexed="10"/>
      <name val="Agency FB"/>
      <family val="2"/>
      <charset val="1"/>
    </font>
    <font>
      <b/>
      <sz val="9"/>
      <color indexed="12"/>
      <name val="Agency FB"/>
      <family val="2"/>
      <charset val="1"/>
    </font>
    <font>
      <b/>
      <sz val="8"/>
      <name val="Agency FB"/>
      <family val="2"/>
      <charset val="1"/>
    </font>
    <font>
      <sz val="11"/>
      <name val="Agency FB"/>
      <family val="2"/>
      <charset val="1"/>
    </font>
    <font>
      <b/>
      <sz val="11"/>
      <name val="Agency FB"/>
      <family val="2"/>
      <charset val="1"/>
    </font>
    <font>
      <b/>
      <sz val="11"/>
      <color indexed="8"/>
      <name val="Agency FB"/>
      <family val="2"/>
      <charset val="1"/>
    </font>
    <font>
      <sz val="11"/>
      <color indexed="8"/>
      <name val="Agency FB"/>
      <family val="2"/>
      <charset val="1"/>
    </font>
    <font>
      <b/>
      <sz val="12"/>
      <color indexed="53"/>
      <name val="Agency FB"/>
      <family val="2"/>
      <charset val="1"/>
    </font>
    <font>
      <b/>
      <i/>
      <sz val="9"/>
      <name val="Agency FB"/>
      <family val="2"/>
      <charset val="1"/>
    </font>
    <font>
      <b/>
      <sz val="10"/>
      <name val="Arial"/>
      <family val="2"/>
      <charset val="1"/>
    </font>
    <font>
      <sz val="14"/>
      <color indexed="8"/>
      <name val="Agency FB"/>
      <family val="2"/>
      <charset val="1"/>
    </font>
    <font>
      <b/>
      <sz val="10"/>
      <color indexed="53"/>
      <name val="Agency FB"/>
      <family val="2"/>
      <charset val="1"/>
    </font>
    <font>
      <b/>
      <sz val="10"/>
      <color indexed="8"/>
      <name val="Agency FB"/>
      <family val="2"/>
      <charset val="1"/>
    </font>
    <font>
      <sz val="10"/>
      <color indexed="8"/>
      <name val="Agency FB"/>
      <family val="2"/>
      <charset val="1"/>
    </font>
    <font>
      <b/>
      <i/>
      <u/>
      <sz val="24"/>
      <name val="Arial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b/>
      <i/>
      <sz val="18"/>
      <name val="Arial"/>
      <family val="2"/>
      <charset val="1"/>
    </font>
    <font>
      <b/>
      <i/>
      <sz val="18"/>
      <name val="Arial"/>
      <family val="2"/>
    </font>
    <font>
      <b/>
      <i/>
      <u/>
      <sz val="18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6"/>
      <name val="Arial"/>
      <family val="2"/>
      <charset val="1"/>
    </font>
    <font>
      <sz val="10"/>
      <color indexed="9"/>
      <name val="Arial"/>
      <family val="2"/>
      <charset val="1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0"/>
      <color indexed="10"/>
      <name val="Agency FB"/>
      <family val="2"/>
      <charset val="1"/>
    </font>
    <font>
      <b/>
      <sz val="12"/>
      <color indexed="8"/>
      <name val="Agency FB"/>
      <family val="2"/>
    </font>
    <font>
      <b/>
      <sz val="18"/>
      <color indexed="8"/>
      <name val="Agency FB"/>
      <family val="2"/>
    </font>
    <font>
      <b/>
      <sz val="12"/>
      <name val="Arial"/>
      <family val="2"/>
    </font>
    <font>
      <b/>
      <sz val="20"/>
      <color indexed="8"/>
      <name val="Agency FB"/>
      <family val="2"/>
    </font>
    <font>
      <b/>
      <sz val="20"/>
      <color rgb="FFFF0000"/>
      <name val="Agency FB"/>
      <family val="2"/>
    </font>
    <font>
      <b/>
      <sz val="20"/>
      <color rgb="FF000000"/>
      <name val="Times New Roman"/>
      <family val="1"/>
    </font>
    <font>
      <sz val="10"/>
      <color rgb="FFFFFFFF"/>
      <name val="Arial"/>
      <family val="2"/>
    </font>
    <font>
      <b/>
      <sz val="14"/>
      <color rgb="FF000000"/>
      <name val="Arial"/>
      <family val="2"/>
    </font>
    <font>
      <b/>
      <sz val="14"/>
      <color rgb="FF000080"/>
      <name val="Arial"/>
      <family val="2"/>
    </font>
    <font>
      <b/>
      <sz val="14"/>
      <color rgb="FF333399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1F4E78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20"/>
      <color theme="1"/>
      <name val="Agency FB"/>
      <family val="2"/>
    </font>
    <font>
      <b/>
      <sz val="12"/>
      <color rgb="FFFF0000"/>
      <name val="Agency FB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34"/>
      </patternFill>
    </fill>
    <fill>
      <patternFill patternType="solid">
        <fgColor indexed="3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41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rgb="FFD6DCE4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4" borderId="7" xfId="1" applyFont="1" applyFill="1" applyBorder="1" applyAlignment="1"/>
    <xf numFmtId="0" fontId="13" fillId="0" borderId="6" xfId="1" applyFont="1" applyFill="1" applyBorder="1" applyAlignment="1">
      <alignment horizontal="center"/>
    </xf>
    <xf numFmtId="49" fontId="2" fillId="3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2" fillId="4" borderId="13" xfId="1" applyFont="1" applyFill="1" applyBorder="1" applyAlignment="1"/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49" fontId="1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8" fillId="4" borderId="14" xfId="1" applyFont="1" applyFill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49" fontId="19" fillId="0" borderId="2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164" fontId="8" fillId="0" borderId="6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6" borderId="4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 vertical="center"/>
    </xf>
    <xf numFmtId="0" fontId="19" fillId="5" borderId="10" xfId="1" applyFont="1" applyFill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13" fillId="0" borderId="1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5" borderId="11" xfId="1" applyFont="1" applyFill="1" applyBorder="1" applyAlignment="1">
      <alignment horizontal="center"/>
    </xf>
    <xf numFmtId="0" fontId="19" fillId="5" borderId="12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49" fontId="19" fillId="7" borderId="4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49" fontId="1" fillId="7" borderId="4" xfId="1" applyNumberFormat="1" applyFont="1" applyFill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1" fillId="4" borderId="0" xfId="1" applyFill="1"/>
    <xf numFmtId="0" fontId="25" fillId="4" borderId="0" xfId="1" applyFont="1" applyFill="1" applyAlignment="1">
      <alignment horizontal="center" vertical="center"/>
    </xf>
    <xf numFmtId="0" fontId="26" fillId="4" borderId="0" xfId="1" applyFont="1" applyFill="1" applyAlignment="1">
      <alignment horizontal="center" vertical="center"/>
    </xf>
    <xf numFmtId="0" fontId="25" fillId="4" borderId="0" xfId="1" applyFont="1" applyFill="1"/>
    <xf numFmtId="0" fontId="27" fillId="4" borderId="0" xfId="1" applyFont="1" applyFill="1" applyBorder="1" applyAlignment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0" xfId="1"/>
    <xf numFmtId="0" fontId="30" fillId="8" borderId="16" xfId="1" applyFont="1" applyFill="1" applyBorder="1" applyAlignment="1">
      <alignment horizontal="center"/>
    </xf>
    <xf numFmtId="0" fontId="31" fillId="8" borderId="17" xfId="1" applyFont="1" applyFill="1" applyBorder="1" applyAlignment="1">
      <alignment horizontal="center"/>
    </xf>
    <xf numFmtId="0" fontId="31" fillId="8" borderId="18" xfId="1" applyFont="1" applyFill="1" applyBorder="1" applyAlignment="1">
      <alignment horizontal="center"/>
    </xf>
    <xf numFmtId="0" fontId="33" fillId="0" borderId="19" xfId="1" applyFont="1" applyBorder="1" applyAlignment="1">
      <alignment horizontal="center"/>
    </xf>
    <xf numFmtId="0" fontId="33" fillId="0" borderId="20" xfId="1" applyFont="1" applyBorder="1" applyAlignment="1">
      <alignment horizontal="center"/>
    </xf>
    <xf numFmtId="0" fontId="30" fillId="0" borderId="21" xfId="1" applyFont="1" applyBorder="1" applyAlignment="1">
      <alignment horizontal="center"/>
    </xf>
    <xf numFmtId="0" fontId="31" fillId="8" borderId="16" xfId="1" applyFont="1" applyFill="1" applyBorder="1" applyAlignment="1">
      <alignment horizontal="center"/>
    </xf>
    <xf numFmtId="0" fontId="34" fillId="0" borderId="0" xfId="1" applyFont="1"/>
    <xf numFmtId="0" fontId="30" fillId="4" borderId="21" xfId="1" applyFont="1" applyFill="1" applyBorder="1" applyAlignment="1">
      <alignment horizontal="center"/>
    </xf>
    <xf numFmtId="0" fontId="28" fillId="4" borderId="0" xfId="1" applyFont="1" applyFill="1" applyBorder="1" applyAlignment="1"/>
    <xf numFmtId="0" fontId="27" fillId="9" borderId="22" xfId="1" applyFont="1" applyFill="1" applyBorder="1" applyAlignment="1"/>
    <xf numFmtId="0" fontId="27" fillId="10" borderId="22" xfId="1" applyFont="1" applyFill="1" applyBorder="1" applyAlignment="1"/>
    <xf numFmtId="0" fontId="28" fillId="10" borderId="22" xfId="1" applyFont="1" applyFill="1" applyBorder="1" applyAlignment="1"/>
    <xf numFmtId="0" fontId="28" fillId="9" borderId="22" xfId="1" applyFont="1" applyFill="1" applyBorder="1" applyAlignment="1"/>
    <xf numFmtId="0" fontId="35" fillId="4" borderId="0" xfId="1" applyFont="1" applyFill="1" applyAlignment="1">
      <alignment horizontal="center"/>
    </xf>
    <xf numFmtId="0" fontId="36" fillId="4" borderId="23" xfId="1" applyFont="1" applyFill="1" applyBorder="1" applyAlignment="1">
      <alignment horizontal="center" vertical="center"/>
    </xf>
    <xf numFmtId="0" fontId="36" fillId="9" borderId="24" xfId="1" applyFont="1" applyFill="1" applyBorder="1" applyAlignment="1">
      <alignment horizontal="center"/>
    </xf>
    <xf numFmtId="0" fontId="36" fillId="4" borderId="0" xfId="1" applyFont="1" applyFill="1" applyAlignment="1">
      <alignment horizontal="center"/>
    </xf>
    <xf numFmtId="0" fontId="36" fillId="10" borderId="24" xfId="1" applyFont="1" applyFill="1" applyBorder="1" applyAlignment="1">
      <alignment horizontal="center"/>
    </xf>
    <xf numFmtId="0" fontId="36" fillId="4" borderId="0" xfId="1" applyFont="1" applyFill="1" applyBorder="1" applyAlignment="1">
      <alignment horizontal="center"/>
    </xf>
    <xf numFmtId="0" fontId="37" fillId="11" borderId="25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  <protection locked="0"/>
    </xf>
    <xf numFmtId="0" fontId="3" fillId="4" borderId="7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/>
    <xf numFmtId="0" fontId="30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37" fillId="0" borderId="0" xfId="1" applyFont="1" applyFill="1" applyBorder="1" applyAlignment="1">
      <alignment horizontal="center"/>
    </xf>
    <xf numFmtId="0" fontId="35" fillId="4" borderId="0" xfId="1" applyFont="1" applyFill="1"/>
    <xf numFmtId="0" fontId="33" fillId="0" borderId="28" xfId="1" applyFont="1" applyBorder="1" applyAlignment="1">
      <alignment horizontal="center"/>
    </xf>
    <xf numFmtId="0" fontId="30" fillId="0" borderId="23" xfId="1" applyFont="1" applyBorder="1" applyAlignment="1">
      <alignment horizontal="left"/>
    </xf>
    <xf numFmtId="0" fontId="30" fillId="0" borderId="25" xfId="1" applyFont="1" applyBorder="1" applyAlignment="1">
      <alignment horizontal="center"/>
    </xf>
    <xf numFmtId="0" fontId="33" fillId="0" borderId="29" xfId="1" applyFont="1" applyBorder="1" applyAlignment="1">
      <alignment horizontal="center"/>
    </xf>
    <xf numFmtId="0" fontId="30" fillId="0" borderId="30" xfId="1" applyFont="1" applyBorder="1" applyAlignment="1">
      <alignment horizontal="left"/>
    </xf>
    <xf numFmtId="0" fontId="30" fillId="0" borderId="31" xfId="1" applyFont="1" applyBorder="1" applyAlignment="1">
      <alignment horizontal="center"/>
    </xf>
    <xf numFmtId="0" fontId="32" fillId="4" borderId="32" xfId="1" applyFont="1" applyFill="1" applyBorder="1" applyAlignment="1">
      <alignment horizontal="center"/>
    </xf>
    <xf numFmtId="0" fontId="32" fillId="4" borderId="33" xfId="1" applyFont="1" applyFill="1" applyBorder="1" applyAlignment="1">
      <alignment horizontal="center"/>
    </xf>
    <xf numFmtId="0" fontId="32" fillId="4" borderId="34" xfId="1" applyFont="1" applyFill="1" applyBorder="1" applyAlignment="1">
      <alignment horizontal="center"/>
    </xf>
    <xf numFmtId="0" fontId="37" fillId="0" borderId="10" xfId="1" applyFont="1" applyBorder="1" applyAlignment="1">
      <alignment horizontal="left"/>
    </xf>
    <xf numFmtId="0" fontId="37" fillId="0" borderId="2" xfId="1" applyFont="1" applyBorder="1" applyAlignment="1">
      <alignment horizontal="left"/>
    </xf>
    <xf numFmtId="0" fontId="45" fillId="0" borderId="0" xfId="0" applyFont="1" applyFill="1"/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6" fillId="0" borderId="0" xfId="0" applyFont="1"/>
    <xf numFmtId="0" fontId="49" fillId="15" borderId="46" xfId="0" applyFont="1" applyFill="1" applyBorder="1" applyAlignment="1">
      <alignment horizontal="center"/>
    </xf>
    <xf numFmtId="0" fontId="50" fillId="15" borderId="4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1" fillId="0" borderId="47" xfId="0" applyFont="1" applyBorder="1"/>
    <xf numFmtId="0" fontId="52" fillId="0" borderId="48" xfId="0" applyFont="1" applyBorder="1"/>
    <xf numFmtId="0" fontId="52" fillId="0" borderId="46" xfId="0" applyFont="1" applyBorder="1"/>
    <xf numFmtId="0" fontId="0" fillId="0" borderId="46" xfId="0" applyBorder="1"/>
    <xf numFmtId="0" fontId="53" fillId="0" borderId="0" xfId="0" applyFont="1"/>
    <xf numFmtId="0" fontId="52" fillId="0" borderId="46" xfId="0" applyFont="1" applyBorder="1" applyAlignment="1">
      <alignment horizontal="left"/>
    </xf>
    <xf numFmtId="0" fontId="49" fillId="15" borderId="46" xfId="0" applyFont="1" applyFill="1" applyBorder="1"/>
    <xf numFmtId="0" fontId="50" fillId="15" borderId="46" xfId="0" applyFont="1" applyFill="1" applyBorder="1"/>
    <xf numFmtId="0" fontId="52" fillId="0" borderId="49" xfId="0" applyFont="1" applyBorder="1"/>
    <xf numFmtId="0" fontId="53" fillId="0" borderId="0" xfId="0" applyFont="1" applyFill="1"/>
    <xf numFmtId="0" fontId="52" fillId="0" borderId="0" xfId="0" applyFont="1" applyFill="1"/>
    <xf numFmtId="0" fontId="36" fillId="10" borderId="24" xfId="1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19" fillId="5" borderId="41" xfId="1" applyFont="1" applyFill="1" applyBorder="1" applyAlignment="1">
      <alignment horizontal="center"/>
    </xf>
    <xf numFmtId="0" fontId="33" fillId="0" borderId="33" xfId="1" applyFont="1" applyBorder="1" applyAlignment="1">
      <alignment horizontal="center"/>
    </xf>
    <xf numFmtId="0" fontId="30" fillId="0" borderId="35" xfId="1" applyFont="1" applyBorder="1" applyAlignment="1">
      <alignment horizontal="left"/>
    </xf>
    <xf numFmtId="0" fontId="30" fillId="0" borderId="36" xfId="1" applyFont="1" applyBorder="1" applyAlignment="1">
      <alignment horizontal="center"/>
    </xf>
    <xf numFmtId="0" fontId="39" fillId="0" borderId="4" xfId="1" applyFont="1" applyBorder="1" applyAlignment="1">
      <alignment horizontal="center"/>
    </xf>
    <xf numFmtId="0" fontId="55" fillId="0" borderId="4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37" fillId="0" borderId="30" xfId="1" applyFont="1" applyBorder="1" applyAlignment="1">
      <alignment horizontal="left"/>
    </xf>
    <xf numFmtId="0" fontId="37" fillId="0" borderId="42" xfId="1" applyFont="1" applyBorder="1" applyAlignment="1">
      <alignment horizontal="center"/>
    </xf>
    <xf numFmtId="0" fontId="37" fillId="0" borderId="21" xfId="1" applyFont="1" applyBorder="1" applyAlignment="1">
      <alignment horizontal="center"/>
    </xf>
    <xf numFmtId="0" fontId="37" fillId="0" borderId="43" xfId="1" applyFont="1" applyBorder="1" applyAlignment="1">
      <alignment horizontal="center"/>
    </xf>
    <xf numFmtId="0" fontId="37" fillId="0" borderId="31" xfId="1" applyFont="1" applyBorder="1" applyAlignment="1">
      <alignment horizontal="center"/>
    </xf>
    <xf numFmtId="0" fontId="3" fillId="4" borderId="7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1" fontId="3" fillId="0" borderId="7" xfId="1" applyNumberFormat="1" applyFont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38" fillId="4" borderId="4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3" fillId="4" borderId="4" xfId="1" applyFont="1" applyFill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54" fillId="0" borderId="4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2" fillId="0" borderId="4" xfId="1" applyFont="1" applyBorder="1" applyAlignment="1">
      <alignment horizontal="center" vertical="center"/>
    </xf>
    <xf numFmtId="0" fontId="27" fillId="5" borderId="26" xfId="1" applyFont="1" applyFill="1" applyBorder="1" applyAlignment="1">
      <alignment horizontal="center"/>
    </xf>
    <xf numFmtId="0" fontId="29" fillId="5" borderId="27" xfId="1" applyFont="1" applyFill="1" applyBorder="1" applyAlignment="1">
      <alignment horizontal="center"/>
    </xf>
    <xf numFmtId="0" fontId="26" fillId="5" borderId="27" xfId="1" applyFont="1" applyFill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30" fillId="13" borderId="20" xfId="1" applyFont="1" applyFill="1" applyBorder="1" applyAlignment="1">
      <alignment horizontal="center" vertical="center"/>
    </xf>
    <xf numFmtId="0" fontId="30" fillId="11" borderId="28" xfId="1" applyFont="1" applyFill="1" applyBorder="1" applyAlignment="1">
      <alignment horizontal="center" vertical="center"/>
    </xf>
    <xf numFmtId="0" fontId="41" fillId="14" borderId="35" xfId="0" applyFont="1" applyFill="1" applyBorder="1" applyAlignment="1">
      <alignment horizontal="center"/>
    </xf>
    <xf numFmtId="0" fontId="41" fillId="14" borderId="36" xfId="0" applyFont="1" applyFill="1" applyBorder="1" applyAlignment="1">
      <alignment horizontal="center"/>
    </xf>
    <xf numFmtId="0" fontId="41" fillId="14" borderId="37" xfId="0" applyFont="1" applyFill="1" applyBorder="1" applyAlignment="1">
      <alignment horizontal="center"/>
    </xf>
    <xf numFmtId="0" fontId="41" fillId="14" borderId="38" xfId="0" applyFont="1" applyFill="1" applyBorder="1" applyAlignment="1">
      <alignment horizontal="center"/>
    </xf>
    <xf numFmtId="0" fontId="41" fillId="14" borderId="39" xfId="0" applyFont="1" applyFill="1" applyBorder="1" applyAlignment="1">
      <alignment horizontal="center"/>
    </xf>
    <xf numFmtId="0" fontId="41" fillId="14" borderId="40" xfId="0" applyFont="1" applyFill="1" applyBorder="1" applyAlignment="1">
      <alignment horizontal="center"/>
    </xf>
    <xf numFmtId="0" fontId="24" fillId="12" borderId="0" xfId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7" fillId="0" borderId="44" xfId="0" applyFont="1" applyFill="1" applyBorder="1" applyAlignment="1">
      <alignment horizontal="center"/>
    </xf>
    <xf numFmtId="0" fontId="48" fillId="0" borderId="45" xfId="0" applyFont="1" applyFill="1" applyBorder="1" applyAlignment="1">
      <alignment horizontal="center"/>
    </xf>
    <xf numFmtId="0" fontId="46" fillId="0" borderId="44" xfId="0" applyFont="1" applyFill="1" applyBorder="1" applyAlignment="1">
      <alignment horizontal="center"/>
    </xf>
    <xf numFmtId="0" fontId="49" fillId="15" borderId="0" xfId="0" applyFont="1" applyFill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DCE6F2"/>
      <rgbColor rgb="0099FFCC"/>
      <rgbColor rgb="00FFFF99"/>
      <rgbColor rgb="0099FF99"/>
      <rgbColor rgb="00F2DCDB"/>
      <rgbColor rgb="00CC99FF"/>
      <rgbColor rgb="00FFCC99"/>
      <rgbColor rgb="003366FF"/>
      <rgbColor rgb="005CEBFA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zoomScaleNormal="100" workbookViewId="0">
      <pane ySplit="1" topLeftCell="A2" activePane="bottomLeft" state="frozen"/>
      <selection pane="bottomLeft" activeCell="I160" sqref="I160"/>
    </sheetView>
  </sheetViews>
  <sheetFormatPr defaultColWidth="9.109375" defaultRowHeight="15.75" customHeight="1" x14ac:dyDescent="0.3"/>
  <cols>
    <col min="1" max="1" width="5" style="50" customWidth="1"/>
    <col min="2" max="2" width="18.5546875" style="2" customWidth="1"/>
    <col min="3" max="3" width="6.5546875" style="50" customWidth="1"/>
    <col min="4" max="4" width="4.109375" style="3" customWidth="1"/>
    <col min="5" max="5" width="3.33203125" style="3" customWidth="1"/>
    <col min="6" max="17" width="4.33203125" style="4" customWidth="1"/>
    <col min="18" max="18" width="4.33203125" style="1" customWidth="1"/>
    <col min="19" max="19" width="4.33203125" style="5" customWidth="1"/>
    <col min="20" max="20" width="5.44140625" style="6" customWidth="1"/>
    <col min="21" max="21" width="11.33203125" style="7" customWidth="1"/>
    <col min="22" max="16384" width="9.109375" style="1"/>
  </cols>
  <sheetData>
    <row r="1" spans="1:22" s="18" customFormat="1" ht="15.75" customHeight="1" x14ac:dyDescent="0.25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14" t="s">
        <v>18</v>
      </c>
      <c r="T1" s="15" t="s">
        <v>19</v>
      </c>
      <c r="U1" s="16" t="s">
        <v>20</v>
      </c>
      <c r="V1" s="17"/>
    </row>
    <row r="2" spans="1:22" ht="15.75" customHeight="1" x14ac:dyDescent="0.3">
      <c r="A2" s="114">
        <v>18</v>
      </c>
      <c r="B2" s="172" t="s">
        <v>81</v>
      </c>
      <c r="C2" s="173" t="s">
        <v>82</v>
      </c>
      <c r="D2" s="20">
        <v>32</v>
      </c>
      <c r="E2" s="21" t="s">
        <v>21</v>
      </c>
      <c r="F2" s="22">
        <v>19</v>
      </c>
      <c r="G2" s="22">
        <v>14</v>
      </c>
      <c r="H2" s="22">
        <v>7</v>
      </c>
      <c r="I2" s="22">
        <v>9</v>
      </c>
      <c r="J2" s="22">
        <v>14</v>
      </c>
      <c r="K2" s="22">
        <v>15</v>
      </c>
      <c r="L2" s="22">
        <v>9</v>
      </c>
      <c r="M2" s="22">
        <v>9</v>
      </c>
      <c r="N2" s="22">
        <v>9</v>
      </c>
      <c r="O2" s="22">
        <v>10</v>
      </c>
      <c r="P2" s="22">
        <v>3</v>
      </c>
      <c r="Q2" s="23"/>
      <c r="R2" s="24">
        <f>IF(D2="","",SUM(F2:P2)-(Q2))</f>
        <v>118</v>
      </c>
      <c r="S2" s="25" t="s">
        <v>22</v>
      </c>
      <c r="T2" s="184">
        <v>1</v>
      </c>
      <c r="U2" s="26">
        <f>SUM(F2:H2)</f>
        <v>40</v>
      </c>
    </row>
    <row r="3" spans="1:22" ht="15.75" customHeight="1" x14ac:dyDescent="0.3">
      <c r="A3" s="114">
        <v>18</v>
      </c>
      <c r="B3" s="172" t="s">
        <v>81</v>
      </c>
      <c r="C3" s="173" t="s">
        <v>82</v>
      </c>
      <c r="D3" s="20">
        <v>54</v>
      </c>
      <c r="E3" s="27" t="s">
        <v>23</v>
      </c>
      <c r="F3" s="28">
        <v>18</v>
      </c>
      <c r="G3" s="28">
        <v>15</v>
      </c>
      <c r="H3" s="28">
        <v>7</v>
      </c>
      <c r="I3" s="28">
        <v>9</v>
      </c>
      <c r="J3" s="28">
        <v>13</v>
      </c>
      <c r="K3" s="28">
        <v>15</v>
      </c>
      <c r="L3" s="28">
        <v>10</v>
      </c>
      <c r="M3" s="28">
        <v>9</v>
      </c>
      <c r="N3" s="28">
        <v>9</v>
      </c>
      <c r="O3" s="28">
        <v>11</v>
      </c>
      <c r="P3" s="28">
        <v>3</v>
      </c>
      <c r="Q3" s="29"/>
      <c r="R3" s="30">
        <f>IF(D3="","",SUM(F3:P3)-(Q3))</f>
        <v>119</v>
      </c>
      <c r="S3" s="31"/>
      <c r="T3" s="184"/>
      <c r="U3" s="32">
        <f>SUM(F3:H3)</f>
        <v>40</v>
      </c>
    </row>
    <row r="4" spans="1:22" ht="15.75" customHeight="1" x14ac:dyDescent="0.3">
      <c r="A4" s="114">
        <v>18</v>
      </c>
      <c r="B4" s="172" t="s">
        <v>81</v>
      </c>
      <c r="C4" s="173" t="s">
        <v>82</v>
      </c>
      <c r="D4" s="20">
        <v>15</v>
      </c>
      <c r="E4" s="27" t="s">
        <v>24</v>
      </c>
      <c r="F4" s="28">
        <v>20</v>
      </c>
      <c r="G4" s="28">
        <v>14</v>
      </c>
      <c r="H4" s="28">
        <v>7</v>
      </c>
      <c r="I4" s="28">
        <v>9</v>
      </c>
      <c r="J4" s="28">
        <v>15</v>
      </c>
      <c r="K4" s="28">
        <v>15</v>
      </c>
      <c r="L4" s="28">
        <v>9</v>
      </c>
      <c r="M4" s="28">
        <v>9</v>
      </c>
      <c r="N4" s="28">
        <v>9</v>
      </c>
      <c r="O4" s="28">
        <v>11</v>
      </c>
      <c r="P4" s="28">
        <v>3</v>
      </c>
      <c r="Q4" s="29"/>
      <c r="R4" s="30">
        <f>IF(D4="","",SUM(F4:P4)-(Q4))</f>
        <v>121</v>
      </c>
      <c r="S4" s="180">
        <f>SUM(R2:R5)+S3</f>
        <v>472</v>
      </c>
      <c r="T4" s="180"/>
      <c r="U4" s="32">
        <f>SUM(F4:H4)</f>
        <v>41</v>
      </c>
    </row>
    <row r="5" spans="1:22" ht="15.75" customHeight="1" x14ac:dyDescent="0.3">
      <c r="A5" s="114">
        <v>18</v>
      </c>
      <c r="B5" s="172" t="s">
        <v>81</v>
      </c>
      <c r="C5" s="173" t="s">
        <v>82</v>
      </c>
      <c r="D5" s="20">
        <v>107</v>
      </c>
      <c r="E5" s="34" t="s">
        <v>25</v>
      </c>
      <c r="F5" s="35">
        <v>18</v>
      </c>
      <c r="G5" s="35">
        <v>13</v>
      </c>
      <c r="H5" s="35">
        <v>6</v>
      </c>
      <c r="I5" s="35">
        <v>9</v>
      </c>
      <c r="J5" s="35">
        <v>15</v>
      </c>
      <c r="K5" s="35">
        <v>15</v>
      </c>
      <c r="L5" s="35">
        <v>9</v>
      </c>
      <c r="M5" s="35">
        <v>9</v>
      </c>
      <c r="N5" s="35">
        <v>10</v>
      </c>
      <c r="O5" s="35">
        <v>11</v>
      </c>
      <c r="P5" s="35">
        <v>0</v>
      </c>
      <c r="Q5" s="36">
        <v>1</v>
      </c>
      <c r="R5" s="37">
        <f>IF(D5="","",SUM(F5:P5)-(Q5))</f>
        <v>114</v>
      </c>
      <c r="S5" s="180"/>
      <c r="T5" s="180"/>
      <c r="U5" s="32">
        <f>SUM(F5:H5)</f>
        <v>37</v>
      </c>
    </row>
    <row r="6" spans="1:22" ht="15.75" customHeight="1" x14ac:dyDescent="0.25">
      <c r="A6" s="114"/>
      <c r="B6" s="115"/>
      <c r="C6" s="35"/>
      <c r="D6" s="178" t="s">
        <v>26</v>
      </c>
      <c r="E6" s="178"/>
      <c r="F6" s="35">
        <f t="shared" ref="F6:P6" si="0">SUM(F2:F5)</f>
        <v>75</v>
      </c>
      <c r="G6" s="35">
        <f t="shared" si="0"/>
        <v>56</v>
      </c>
      <c r="H6" s="35">
        <f t="shared" si="0"/>
        <v>27</v>
      </c>
      <c r="I6" s="35">
        <f t="shared" si="0"/>
        <v>36</v>
      </c>
      <c r="J6" s="35">
        <f t="shared" si="0"/>
        <v>57</v>
      </c>
      <c r="K6" s="35">
        <f t="shared" si="0"/>
        <v>60</v>
      </c>
      <c r="L6" s="35">
        <f t="shared" si="0"/>
        <v>37</v>
      </c>
      <c r="M6" s="35">
        <f t="shared" si="0"/>
        <v>36</v>
      </c>
      <c r="N6" s="35">
        <f t="shared" si="0"/>
        <v>37</v>
      </c>
      <c r="O6" s="35">
        <f t="shared" si="0"/>
        <v>43</v>
      </c>
      <c r="P6" s="35">
        <f t="shared" si="0"/>
        <v>9</v>
      </c>
      <c r="Q6" s="35"/>
      <c r="R6" s="35"/>
      <c r="S6" s="38"/>
      <c r="T6" s="39"/>
      <c r="U6" s="40">
        <f>SUM(U2:U5)</f>
        <v>158</v>
      </c>
    </row>
    <row r="7" spans="1:22" ht="15.75" customHeight="1" x14ac:dyDescent="0.3">
      <c r="A7" s="117">
        <v>19</v>
      </c>
      <c r="B7" s="172" t="s">
        <v>81</v>
      </c>
      <c r="C7" s="173" t="s">
        <v>82</v>
      </c>
      <c r="D7" s="20">
        <v>39</v>
      </c>
      <c r="E7" s="21" t="s">
        <v>21</v>
      </c>
      <c r="F7" s="22">
        <v>12</v>
      </c>
      <c r="G7" s="22">
        <v>9</v>
      </c>
      <c r="H7" s="22">
        <v>7</v>
      </c>
      <c r="I7" s="22">
        <v>9</v>
      </c>
      <c r="J7" s="22">
        <v>14</v>
      </c>
      <c r="K7" s="22">
        <v>14</v>
      </c>
      <c r="L7" s="22">
        <v>9</v>
      </c>
      <c r="M7" s="22">
        <v>9</v>
      </c>
      <c r="N7" s="22">
        <v>9</v>
      </c>
      <c r="O7" s="22">
        <v>9</v>
      </c>
      <c r="P7" s="22">
        <v>3</v>
      </c>
      <c r="Q7" s="23"/>
      <c r="R7" s="24">
        <f>IF(D7="","",SUM(F7:P7)-(Q7))</f>
        <v>104</v>
      </c>
      <c r="S7" s="25" t="s">
        <v>22</v>
      </c>
      <c r="T7" s="183" t="s">
        <v>114</v>
      </c>
      <c r="U7" s="26">
        <f>SUM(F7:H7)</f>
        <v>28</v>
      </c>
    </row>
    <row r="8" spans="1:22" ht="15.75" customHeight="1" x14ac:dyDescent="0.3">
      <c r="A8" s="118">
        <v>19</v>
      </c>
      <c r="B8" s="172" t="s">
        <v>81</v>
      </c>
      <c r="C8" s="173" t="s">
        <v>82</v>
      </c>
      <c r="D8" s="20">
        <v>21</v>
      </c>
      <c r="E8" s="27" t="s">
        <v>23</v>
      </c>
      <c r="F8" s="28">
        <v>18</v>
      </c>
      <c r="G8" s="28">
        <v>15</v>
      </c>
      <c r="H8" s="28">
        <v>8</v>
      </c>
      <c r="I8" s="28">
        <v>9</v>
      </c>
      <c r="J8" s="28">
        <v>13</v>
      </c>
      <c r="K8" s="28">
        <v>15</v>
      </c>
      <c r="L8" s="28">
        <v>9</v>
      </c>
      <c r="M8" s="28">
        <v>9</v>
      </c>
      <c r="N8" s="28">
        <v>9</v>
      </c>
      <c r="O8" s="28">
        <v>9</v>
      </c>
      <c r="P8" s="28">
        <v>3</v>
      </c>
      <c r="Q8" s="29"/>
      <c r="R8" s="30">
        <f>IF(D8="","",SUM(F8:P8)-(Q8))</f>
        <v>117</v>
      </c>
      <c r="S8" s="31"/>
      <c r="T8" s="183"/>
      <c r="U8" s="32">
        <f>SUM(F8:H8)</f>
        <v>41</v>
      </c>
    </row>
    <row r="9" spans="1:22" ht="15.75" customHeight="1" x14ac:dyDescent="0.3">
      <c r="A9" s="118">
        <v>19</v>
      </c>
      <c r="B9" s="172" t="s">
        <v>81</v>
      </c>
      <c r="C9" s="173" t="s">
        <v>82</v>
      </c>
      <c r="D9" s="20">
        <v>83</v>
      </c>
      <c r="E9" s="27" t="s">
        <v>24</v>
      </c>
      <c r="F9" s="28">
        <v>18</v>
      </c>
      <c r="G9" s="28">
        <v>12</v>
      </c>
      <c r="H9" s="28">
        <v>7</v>
      </c>
      <c r="I9" s="28">
        <v>9</v>
      </c>
      <c r="J9" s="28">
        <v>15</v>
      </c>
      <c r="K9" s="28">
        <v>15</v>
      </c>
      <c r="L9" s="28">
        <v>9</v>
      </c>
      <c r="M9" s="28">
        <v>9</v>
      </c>
      <c r="N9" s="28">
        <v>9</v>
      </c>
      <c r="O9" s="28">
        <v>12</v>
      </c>
      <c r="P9" s="28">
        <v>3</v>
      </c>
      <c r="Q9" s="29"/>
      <c r="R9" s="30">
        <f>IF(D9="","",SUM(F9:P9)-(Q9))</f>
        <v>118</v>
      </c>
      <c r="S9" s="180">
        <f>SUM(R7:R10)+S8</f>
        <v>459</v>
      </c>
      <c r="T9" s="180"/>
      <c r="U9" s="32">
        <f>SUM(F9:H9)</f>
        <v>37</v>
      </c>
    </row>
    <row r="10" spans="1:22" ht="15.75" customHeight="1" x14ac:dyDescent="0.3">
      <c r="A10" s="119">
        <v>19</v>
      </c>
      <c r="B10" s="172" t="s">
        <v>81</v>
      </c>
      <c r="C10" s="173" t="s">
        <v>82</v>
      </c>
      <c r="D10" s="20">
        <v>2</v>
      </c>
      <c r="E10" s="34" t="s">
        <v>25</v>
      </c>
      <c r="F10" s="35">
        <v>22</v>
      </c>
      <c r="G10" s="35">
        <v>15</v>
      </c>
      <c r="H10" s="35">
        <v>9</v>
      </c>
      <c r="I10" s="35">
        <v>9</v>
      </c>
      <c r="J10" s="35">
        <v>12</v>
      </c>
      <c r="K10" s="35">
        <v>15</v>
      </c>
      <c r="L10" s="35">
        <v>9</v>
      </c>
      <c r="M10" s="35">
        <v>9</v>
      </c>
      <c r="N10" s="35">
        <v>11</v>
      </c>
      <c r="O10" s="35">
        <v>10</v>
      </c>
      <c r="P10" s="35"/>
      <c r="Q10" s="36">
        <v>1</v>
      </c>
      <c r="R10" s="37">
        <f>IF(D10="","",SUM(F10:P10)-(Q10))</f>
        <v>120</v>
      </c>
      <c r="S10" s="180"/>
      <c r="T10" s="180"/>
      <c r="U10" s="32">
        <f>SUM(F10:H10)</f>
        <v>46</v>
      </c>
    </row>
    <row r="11" spans="1:22" ht="15.75" customHeight="1" x14ac:dyDescent="0.25">
      <c r="A11" s="114"/>
      <c r="B11" s="115"/>
      <c r="C11" s="35"/>
      <c r="D11" s="178" t="s">
        <v>26</v>
      </c>
      <c r="E11" s="178"/>
      <c r="F11" s="35">
        <f t="shared" ref="F11:P11" si="1">SUM(F7:F10)</f>
        <v>70</v>
      </c>
      <c r="G11" s="35">
        <f t="shared" si="1"/>
        <v>51</v>
      </c>
      <c r="H11" s="35">
        <f t="shared" si="1"/>
        <v>31</v>
      </c>
      <c r="I11" s="35">
        <f t="shared" si="1"/>
        <v>36</v>
      </c>
      <c r="J11" s="35">
        <f t="shared" si="1"/>
        <v>54</v>
      </c>
      <c r="K11" s="35">
        <f t="shared" si="1"/>
        <v>59</v>
      </c>
      <c r="L11" s="35">
        <f t="shared" si="1"/>
        <v>36</v>
      </c>
      <c r="M11" s="35">
        <f t="shared" si="1"/>
        <v>36</v>
      </c>
      <c r="N11" s="35">
        <f t="shared" si="1"/>
        <v>38</v>
      </c>
      <c r="O11" s="35">
        <f t="shared" si="1"/>
        <v>40</v>
      </c>
      <c r="P11" s="35">
        <f t="shared" si="1"/>
        <v>9</v>
      </c>
      <c r="Q11" s="35"/>
      <c r="R11" s="35"/>
      <c r="S11" s="38"/>
      <c r="T11" s="39"/>
      <c r="U11" s="40">
        <f>SUM(U7:U10)</f>
        <v>152</v>
      </c>
    </row>
    <row r="12" spans="1:22" ht="15.75" customHeight="1" x14ac:dyDescent="0.3">
      <c r="A12" s="114">
        <v>9</v>
      </c>
      <c r="B12" s="172" t="s">
        <v>103</v>
      </c>
      <c r="C12" s="173" t="s">
        <v>104</v>
      </c>
      <c r="D12" s="20">
        <v>62</v>
      </c>
      <c r="E12" s="21" t="s">
        <v>21</v>
      </c>
      <c r="F12" s="22">
        <v>17</v>
      </c>
      <c r="G12" s="22">
        <v>12</v>
      </c>
      <c r="H12" s="22">
        <v>6</v>
      </c>
      <c r="I12" s="22">
        <v>9</v>
      </c>
      <c r="J12" s="22">
        <v>11</v>
      </c>
      <c r="K12" s="22">
        <v>15</v>
      </c>
      <c r="L12" s="22">
        <v>9</v>
      </c>
      <c r="M12" s="22">
        <v>9</v>
      </c>
      <c r="N12" s="22">
        <v>9</v>
      </c>
      <c r="O12" s="22">
        <v>12</v>
      </c>
      <c r="P12" s="22">
        <v>3</v>
      </c>
      <c r="Q12" s="23"/>
      <c r="R12" s="24">
        <f>IF(D12="","",SUM(F12:P12)-(Q12))</f>
        <v>112</v>
      </c>
      <c r="S12" s="25" t="s">
        <v>22</v>
      </c>
      <c r="T12" s="187">
        <v>2</v>
      </c>
      <c r="U12" s="26">
        <f>SUM(F12:H12)</f>
        <v>35</v>
      </c>
    </row>
    <row r="13" spans="1:22" ht="15.75" customHeight="1" x14ac:dyDescent="0.3">
      <c r="A13" s="114">
        <v>9</v>
      </c>
      <c r="B13" s="172" t="s">
        <v>103</v>
      </c>
      <c r="C13" s="173" t="s">
        <v>104</v>
      </c>
      <c r="D13" s="20">
        <v>63</v>
      </c>
      <c r="E13" s="27" t="s">
        <v>23</v>
      </c>
      <c r="F13" s="28">
        <v>20</v>
      </c>
      <c r="G13" s="28">
        <v>10</v>
      </c>
      <c r="H13" s="28">
        <v>7</v>
      </c>
      <c r="I13" s="28">
        <v>9</v>
      </c>
      <c r="J13" s="28">
        <v>11</v>
      </c>
      <c r="K13" s="28">
        <v>15</v>
      </c>
      <c r="L13" s="28">
        <v>9</v>
      </c>
      <c r="M13" s="28">
        <v>9</v>
      </c>
      <c r="N13" s="28">
        <v>9</v>
      </c>
      <c r="O13" s="28">
        <v>12</v>
      </c>
      <c r="P13" s="28">
        <v>3</v>
      </c>
      <c r="Q13" s="29"/>
      <c r="R13" s="30">
        <f>IF(D13="","",SUM(F13:P13)-(Q13))</f>
        <v>114</v>
      </c>
      <c r="S13" s="31">
        <v>1</v>
      </c>
      <c r="T13" s="187"/>
      <c r="U13" s="32">
        <f>SUM(F13:H13)</f>
        <v>37</v>
      </c>
    </row>
    <row r="14" spans="1:22" ht="15.75" customHeight="1" x14ac:dyDescent="0.3">
      <c r="A14" s="114">
        <v>9</v>
      </c>
      <c r="B14" s="172" t="s">
        <v>103</v>
      </c>
      <c r="C14" s="173" t="s">
        <v>104</v>
      </c>
      <c r="D14" s="20">
        <v>78</v>
      </c>
      <c r="E14" s="27" t="s">
        <v>24</v>
      </c>
      <c r="F14" s="28">
        <v>17</v>
      </c>
      <c r="G14" s="28">
        <v>12</v>
      </c>
      <c r="H14" s="28">
        <v>6</v>
      </c>
      <c r="I14" s="28">
        <v>9</v>
      </c>
      <c r="J14" s="28">
        <v>10</v>
      </c>
      <c r="K14" s="28">
        <v>15</v>
      </c>
      <c r="L14" s="28">
        <v>9</v>
      </c>
      <c r="M14" s="28">
        <v>10</v>
      </c>
      <c r="N14" s="28">
        <v>9</v>
      </c>
      <c r="O14" s="28">
        <v>12</v>
      </c>
      <c r="P14" s="28">
        <v>3</v>
      </c>
      <c r="Q14" s="29"/>
      <c r="R14" s="30">
        <f>IF(D14="","",SUM(F14:P14)-(Q14))</f>
        <v>112</v>
      </c>
      <c r="S14" s="180">
        <f>SUM(R12:R15)+S13</f>
        <v>453</v>
      </c>
      <c r="T14" s="180"/>
      <c r="U14" s="32">
        <f>SUM(F14:H14)</f>
        <v>35</v>
      </c>
    </row>
    <row r="15" spans="1:22" ht="15.75" customHeight="1" x14ac:dyDescent="0.3">
      <c r="A15" s="114">
        <v>9</v>
      </c>
      <c r="B15" s="172" t="s">
        <v>103</v>
      </c>
      <c r="C15" s="173" t="s">
        <v>104</v>
      </c>
      <c r="D15" s="20">
        <v>77</v>
      </c>
      <c r="E15" s="34" t="s">
        <v>25</v>
      </c>
      <c r="F15" s="35">
        <v>19</v>
      </c>
      <c r="G15" s="35">
        <v>12</v>
      </c>
      <c r="H15" s="35">
        <v>6</v>
      </c>
      <c r="I15" s="35">
        <v>9</v>
      </c>
      <c r="J15" s="35">
        <v>11</v>
      </c>
      <c r="K15" s="35">
        <v>15</v>
      </c>
      <c r="L15" s="35">
        <v>9</v>
      </c>
      <c r="M15" s="35">
        <v>9</v>
      </c>
      <c r="N15" s="35">
        <v>9</v>
      </c>
      <c r="O15" s="35">
        <v>12</v>
      </c>
      <c r="P15" s="35">
        <v>3</v>
      </c>
      <c r="Q15" s="36"/>
      <c r="R15" s="37">
        <f>IF(D15="","",SUM(F15:P15)-(Q15))</f>
        <v>114</v>
      </c>
      <c r="S15" s="180"/>
      <c r="T15" s="180"/>
      <c r="U15" s="32">
        <f>SUM(F15:H15)</f>
        <v>37</v>
      </c>
    </row>
    <row r="16" spans="1:22" ht="15.75" customHeight="1" x14ac:dyDescent="0.25">
      <c r="A16" s="114"/>
      <c r="B16" s="115"/>
      <c r="C16" s="35"/>
      <c r="D16" s="178" t="s">
        <v>26</v>
      </c>
      <c r="E16" s="178"/>
      <c r="F16" s="35">
        <f t="shared" ref="F16:P16" si="2">SUM(F12:F15)</f>
        <v>73</v>
      </c>
      <c r="G16" s="35">
        <f t="shared" si="2"/>
        <v>46</v>
      </c>
      <c r="H16" s="35">
        <f t="shared" si="2"/>
        <v>25</v>
      </c>
      <c r="I16" s="35">
        <f t="shared" si="2"/>
        <v>36</v>
      </c>
      <c r="J16" s="35">
        <f t="shared" si="2"/>
        <v>43</v>
      </c>
      <c r="K16" s="35">
        <f t="shared" si="2"/>
        <v>60</v>
      </c>
      <c r="L16" s="35">
        <f t="shared" si="2"/>
        <v>36</v>
      </c>
      <c r="M16" s="35">
        <f t="shared" si="2"/>
        <v>37</v>
      </c>
      <c r="N16" s="35">
        <f t="shared" si="2"/>
        <v>36</v>
      </c>
      <c r="O16" s="35">
        <f t="shared" si="2"/>
        <v>48</v>
      </c>
      <c r="P16" s="35">
        <f t="shared" si="2"/>
        <v>12</v>
      </c>
      <c r="Q16" s="35"/>
      <c r="R16" s="35"/>
      <c r="S16" s="38"/>
      <c r="T16" s="39"/>
      <c r="U16" s="40">
        <f>SUM(U12:U15)</f>
        <v>144</v>
      </c>
    </row>
    <row r="17" spans="1:21" ht="15.75" customHeight="1" x14ac:dyDescent="0.3">
      <c r="A17" s="114">
        <v>4</v>
      </c>
      <c r="B17" s="172" t="s">
        <v>87</v>
      </c>
      <c r="C17" s="173" t="s">
        <v>88</v>
      </c>
      <c r="D17" s="20">
        <v>37</v>
      </c>
      <c r="E17" s="21" t="s">
        <v>21</v>
      </c>
      <c r="F17" s="22">
        <v>23</v>
      </c>
      <c r="G17" s="22">
        <v>12</v>
      </c>
      <c r="H17" s="22">
        <v>6</v>
      </c>
      <c r="I17" s="22">
        <v>9</v>
      </c>
      <c r="J17" s="22">
        <v>9</v>
      </c>
      <c r="K17" s="22">
        <v>13</v>
      </c>
      <c r="L17" s="22">
        <v>10</v>
      </c>
      <c r="M17" s="22">
        <v>10</v>
      </c>
      <c r="N17" s="22">
        <v>9</v>
      </c>
      <c r="O17" s="22">
        <v>11</v>
      </c>
      <c r="P17" s="22">
        <v>3</v>
      </c>
      <c r="Q17" s="23"/>
      <c r="R17" s="24">
        <f>IF(D17="","",SUM(F17:P17)-(Q17))</f>
        <v>115</v>
      </c>
      <c r="S17" s="25" t="s">
        <v>22</v>
      </c>
      <c r="T17" s="187">
        <v>3</v>
      </c>
      <c r="U17" s="26">
        <f>SUM(F17:H17)</f>
        <v>41</v>
      </c>
    </row>
    <row r="18" spans="1:21" ht="15.75" customHeight="1" x14ac:dyDescent="0.3">
      <c r="A18" s="114">
        <v>4</v>
      </c>
      <c r="B18" s="172" t="s">
        <v>87</v>
      </c>
      <c r="C18" s="173" t="s">
        <v>88</v>
      </c>
      <c r="D18" s="20">
        <v>6</v>
      </c>
      <c r="E18" s="27" t="s">
        <v>23</v>
      </c>
      <c r="F18" s="28">
        <v>22</v>
      </c>
      <c r="G18" s="28">
        <v>10</v>
      </c>
      <c r="H18" s="28">
        <v>6</v>
      </c>
      <c r="I18" s="28">
        <v>10</v>
      </c>
      <c r="J18" s="28">
        <v>9</v>
      </c>
      <c r="K18" s="28">
        <v>12</v>
      </c>
      <c r="L18" s="28">
        <v>9</v>
      </c>
      <c r="M18" s="28">
        <v>9</v>
      </c>
      <c r="N18" s="28">
        <v>10</v>
      </c>
      <c r="O18" s="28">
        <v>9</v>
      </c>
      <c r="P18" s="28">
        <v>3</v>
      </c>
      <c r="Q18" s="29"/>
      <c r="R18" s="30">
        <f>IF(D18="","",SUM(F18:P18)-(Q18))</f>
        <v>109</v>
      </c>
      <c r="S18" s="31">
        <v>1</v>
      </c>
      <c r="T18" s="187"/>
      <c r="U18" s="32">
        <f>SUM(F18:H18)</f>
        <v>38</v>
      </c>
    </row>
    <row r="19" spans="1:21" ht="15.75" customHeight="1" x14ac:dyDescent="0.3">
      <c r="A19" s="114">
        <v>4</v>
      </c>
      <c r="B19" s="172" t="s">
        <v>87</v>
      </c>
      <c r="C19" s="173" t="s">
        <v>88</v>
      </c>
      <c r="D19" s="20">
        <v>186</v>
      </c>
      <c r="E19" s="27" t="s">
        <v>24</v>
      </c>
      <c r="F19" s="28">
        <v>24</v>
      </c>
      <c r="G19" s="28">
        <v>11</v>
      </c>
      <c r="H19" s="28">
        <v>6</v>
      </c>
      <c r="I19" s="28">
        <v>9</v>
      </c>
      <c r="J19" s="28">
        <v>10</v>
      </c>
      <c r="K19" s="28">
        <v>13</v>
      </c>
      <c r="L19" s="28">
        <v>9</v>
      </c>
      <c r="M19" s="28">
        <v>9</v>
      </c>
      <c r="N19" s="28">
        <v>10</v>
      </c>
      <c r="O19" s="28">
        <v>12</v>
      </c>
      <c r="P19" s="28">
        <v>3</v>
      </c>
      <c r="Q19" s="29"/>
      <c r="R19" s="30">
        <f>IF(D19="","",SUM(F19:P19)-(Q19))</f>
        <v>116</v>
      </c>
      <c r="S19" s="180">
        <f>SUM(R17:R20)+S18</f>
        <v>450</v>
      </c>
      <c r="T19" s="180"/>
      <c r="U19" s="32">
        <f>SUM(F19:H19)</f>
        <v>41</v>
      </c>
    </row>
    <row r="20" spans="1:21" ht="15.75" customHeight="1" x14ac:dyDescent="0.3">
      <c r="A20" s="114">
        <v>4</v>
      </c>
      <c r="B20" s="172" t="s">
        <v>87</v>
      </c>
      <c r="C20" s="173" t="s">
        <v>88</v>
      </c>
      <c r="D20" s="20">
        <v>31</v>
      </c>
      <c r="E20" s="34" t="s">
        <v>25</v>
      </c>
      <c r="F20" s="35">
        <v>21</v>
      </c>
      <c r="G20" s="35">
        <v>10</v>
      </c>
      <c r="H20" s="35">
        <v>6</v>
      </c>
      <c r="I20" s="35">
        <v>9</v>
      </c>
      <c r="J20" s="35">
        <v>9</v>
      </c>
      <c r="K20" s="35">
        <v>12</v>
      </c>
      <c r="L20" s="35">
        <v>9</v>
      </c>
      <c r="M20" s="35">
        <v>10</v>
      </c>
      <c r="N20" s="35">
        <v>9</v>
      </c>
      <c r="O20" s="35">
        <v>11</v>
      </c>
      <c r="P20" s="35">
        <v>3</v>
      </c>
      <c r="Q20" s="36"/>
      <c r="R20" s="37">
        <f>IF(D20="","",SUM(F20:P20)-(Q20))</f>
        <v>109</v>
      </c>
      <c r="S20" s="180"/>
      <c r="T20" s="180"/>
      <c r="U20" s="32">
        <f>SUM(F20:H20)</f>
        <v>37</v>
      </c>
    </row>
    <row r="21" spans="1:21" ht="15.75" customHeight="1" x14ac:dyDescent="0.25">
      <c r="A21" s="114"/>
      <c r="B21" s="115"/>
      <c r="C21" s="35"/>
      <c r="D21" s="178" t="s">
        <v>26</v>
      </c>
      <c r="E21" s="178"/>
      <c r="F21" s="35">
        <f t="shared" ref="F21:P21" si="3">SUM(F17:F20)</f>
        <v>90</v>
      </c>
      <c r="G21" s="35">
        <f t="shared" si="3"/>
        <v>43</v>
      </c>
      <c r="H21" s="35">
        <f t="shared" si="3"/>
        <v>24</v>
      </c>
      <c r="I21" s="35">
        <f t="shared" si="3"/>
        <v>37</v>
      </c>
      <c r="J21" s="35">
        <f t="shared" si="3"/>
        <v>37</v>
      </c>
      <c r="K21" s="35">
        <f t="shared" si="3"/>
        <v>50</v>
      </c>
      <c r="L21" s="35">
        <f t="shared" si="3"/>
        <v>37</v>
      </c>
      <c r="M21" s="35">
        <f t="shared" si="3"/>
        <v>38</v>
      </c>
      <c r="N21" s="35">
        <f t="shared" si="3"/>
        <v>38</v>
      </c>
      <c r="O21" s="35">
        <f t="shared" si="3"/>
        <v>43</v>
      </c>
      <c r="P21" s="35">
        <f t="shared" si="3"/>
        <v>12</v>
      </c>
      <c r="Q21" s="35"/>
      <c r="R21" s="35"/>
      <c r="S21" s="38"/>
      <c r="T21" s="39"/>
      <c r="U21" s="40">
        <f>SUM(U17:U20)</f>
        <v>157</v>
      </c>
    </row>
    <row r="22" spans="1:21" ht="15.75" customHeight="1" x14ac:dyDescent="0.3">
      <c r="A22" s="170">
        <v>31</v>
      </c>
      <c r="B22" s="172" t="s">
        <v>107</v>
      </c>
      <c r="C22" s="173" t="s">
        <v>70</v>
      </c>
      <c r="D22" s="20">
        <v>40</v>
      </c>
      <c r="E22" s="21" t="s">
        <v>21</v>
      </c>
      <c r="F22" s="22">
        <v>15</v>
      </c>
      <c r="G22" s="22">
        <v>11</v>
      </c>
      <c r="H22" s="22">
        <v>6</v>
      </c>
      <c r="I22" s="22">
        <v>9</v>
      </c>
      <c r="J22" s="22">
        <v>12</v>
      </c>
      <c r="K22" s="22">
        <v>12</v>
      </c>
      <c r="L22" s="22">
        <v>10</v>
      </c>
      <c r="M22" s="22">
        <v>9</v>
      </c>
      <c r="N22" s="22">
        <v>9</v>
      </c>
      <c r="O22" s="22">
        <v>11</v>
      </c>
      <c r="P22" s="22">
        <v>3</v>
      </c>
      <c r="Q22" s="23"/>
      <c r="R22" s="24">
        <f>IF(D22="","",SUM(F22:P22)-(Q22))</f>
        <v>107</v>
      </c>
      <c r="S22" s="25" t="s">
        <v>22</v>
      </c>
      <c r="T22" s="186">
        <v>4</v>
      </c>
      <c r="U22" s="26">
        <f>SUM(F22:H22)</f>
        <v>32</v>
      </c>
    </row>
    <row r="23" spans="1:21" ht="15.75" customHeight="1" x14ac:dyDescent="0.3">
      <c r="A23" s="170">
        <v>31</v>
      </c>
      <c r="B23" s="172" t="s">
        <v>107</v>
      </c>
      <c r="C23" s="173" t="s">
        <v>70</v>
      </c>
      <c r="D23" s="20">
        <v>47</v>
      </c>
      <c r="E23" s="27" t="s">
        <v>23</v>
      </c>
      <c r="F23" s="28">
        <v>17</v>
      </c>
      <c r="G23" s="28">
        <v>11</v>
      </c>
      <c r="H23" s="28">
        <v>6</v>
      </c>
      <c r="I23" s="28">
        <v>9</v>
      </c>
      <c r="J23" s="28">
        <v>11</v>
      </c>
      <c r="K23" s="28">
        <v>12</v>
      </c>
      <c r="L23" s="28">
        <v>9</v>
      </c>
      <c r="M23" s="28">
        <v>9</v>
      </c>
      <c r="N23" s="28">
        <v>9</v>
      </c>
      <c r="O23" s="28">
        <v>11</v>
      </c>
      <c r="P23" s="28">
        <v>3</v>
      </c>
      <c r="Q23" s="29"/>
      <c r="R23" s="30">
        <f>IF(D23="","",SUM(F23:P23)-(Q23))</f>
        <v>107</v>
      </c>
      <c r="S23" s="31">
        <v>1</v>
      </c>
      <c r="T23" s="186"/>
      <c r="U23" s="32">
        <f>SUM(F23:H23)</f>
        <v>34</v>
      </c>
    </row>
    <row r="24" spans="1:21" ht="15.75" customHeight="1" x14ac:dyDescent="0.3">
      <c r="A24" s="170">
        <v>31</v>
      </c>
      <c r="B24" s="172" t="s">
        <v>107</v>
      </c>
      <c r="C24" s="173" t="s">
        <v>70</v>
      </c>
      <c r="D24" s="20">
        <v>112</v>
      </c>
      <c r="E24" s="27" t="s">
        <v>24</v>
      </c>
      <c r="F24" s="28">
        <v>15</v>
      </c>
      <c r="G24" s="28">
        <v>9</v>
      </c>
      <c r="H24" s="28">
        <v>6</v>
      </c>
      <c r="I24" s="28">
        <v>9</v>
      </c>
      <c r="J24" s="28">
        <v>14</v>
      </c>
      <c r="K24" s="28">
        <v>12</v>
      </c>
      <c r="L24" s="28">
        <v>9</v>
      </c>
      <c r="M24" s="28">
        <v>9</v>
      </c>
      <c r="N24" s="28">
        <v>9</v>
      </c>
      <c r="O24" s="28">
        <v>10</v>
      </c>
      <c r="P24" s="28">
        <v>3</v>
      </c>
      <c r="Q24" s="29"/>
      <c r="R24" s="30">
        <f>IF(D24="","",SUM(F24:P24)-(Q24))</f>
        <v>105</v>
      </c>
      <c r="S24" s="180">
        <f>SUM(R22:R25)+S23</f>
        <v>427</v>
      </c>
      <c r="T24" s="180"/>
      <c r="U24" s="32">
        <f>SUM(F24:H24)</f>
        <v>30</v>
      </c>
    </row>
    <row r="25" spans="1:21" ht="15.75" customHeight="1" x14ac:dyDescent="0.3">
      <c r="A25" s="170">
        <v>31</v>
      </c>
      <c r="B25" s="172" t="s">
        <v>107</v>
      </c>
      <c r="C25" s="173" t="s">
        <v>70</v>
      </c>
      <c r="D25" s="20">
        <v>105</v>
      </c>
      <c r="E25" s="34" t="s">
        <v>25</v>
      </c>
      <c r="F25" s="35">
        <v>18</v>
      </c>
      <c r="G25" s="35">
        <v>9</v>
      </c>
      <c r="H25" s="35">
        <v>6</v>
      </c>
      <c r="I25" s="35">
        <v>9</v>
      </c>
      <c r="J25" s="35">
        <v>12</v>
      </c>
      <c r="K25" s="35">
        <v>12</v>
      </c>
      <c r="L25" s="35">
        <v>10</v>
      </c>
      <c r="M25" s="35">
        <v>10</v>
      </c>
      <c r="N25" s="35">
        <v>9</v>
      </c>
      <c r="O25" s="35">
        <v>9</v>
      </c>
      <c r="P25" s="35">
        <v>3</v>
      </c>
      <c r="Q25" s="36"/>
      <c r="R25" s="37">
        <f>IF(D25="","",SUM(F25:P25)-(Q25))</f>
        <v>107</v>
      </c>
      <c r="S25" s="180"/>
      <c r="T25" s="180"/>
      <c r="U25" s="32">
        <f>SUM(F25:H25)</f>
        <v>33</v>
      </c>
    </row>
    <row r="26" spans="1:21" ht="15.75" customHeight="1" x14ac:dyDescent="0.25">
      <c r="A26" s="114"/>
      <c r="B26" s="115"/>
      <c r="C26" s="35"/>
      <c r="D26" s="178" t="s">
        <v>26</v>
      </c>
      <c r="E26" s="178"/>
      <c r="F26" s="35">
        <f t="shared" ref="F26:P26" si="4">SUM(F22:F25)</f>
        <v>65</v>
      </c>
      <c r="G26" s="35">
        <f t="shared" si="4"/>
        <v>40</v>
      </c>
      <c r="H26" s="35">
        <f t="shared" si="4"/>
        <v>24</v>
      </c>
      <c r="I26" s="35">
        <f t="shared" si="4"/>
        <v>36</v>
      </c>
      <c r="J26" s="35">
        <f t="shared" si="4"/>
        <v>49</v>
      </c>
      <c r="K26" s="35">
        <f t="shared" si="4"/>
        <v>48</v>
      </c>
      <c r="L26" s="35">
        <f t="shared" si="4"/>
        <v>38</v>
      </c>
      <c r="M26" s="35">
        <f t="shared" si="4"/>
        <v>37</v>
      </c>
      <c r="N26" s="35">
        <f t="shared" si="4"/>
        <v>36</v>
      </c>
      <c r="O26" s="35">
        <f t="shared" si="4"/>
        <v>41</v>
      </c>
      <c r="P26" s="35">
        <f t="shared" si="4"/>
        <v>12</v>
      </c>
      <c r="Q26" s="35"/>
      <c r="R26" s="35"/>
      <c r="S26" s="38"/>
      <c r="T26" s="39"/>
      <c r="U26" s="40">
        <f>SUM(U22:U25)</f>
        <v>129</v>
      </c>
    </row>
    <row r="27" spans="1:21" ht="15.75" customHeight="1" x14ac:dyDescent="0.3">
      <c r="A27" s="114">
        <v>3</v>
      </c>
      <c r="B27" s="172" t="s">
        <v>87</v>
      </c>
      <c r="C27" s="173" t="s">
        <v>88</v>
      </c>
      <c r="D27" s="20">
        <v>92</v>
      </c>
      <c r="E27" s="21" t="s">
        <v>21</v>
      </c>
      <c r="F27" s="22">
        <v>20</v>
      </c>
      <c r="G27" s="22">
        <v>10</v>
      </c>
      <c r="H27" s="22">
        <v>6</v>
      </c>
      <c r="I27" s="22">
        <v>9</v>
      </c>
      <c r="J27" s="22">
        <v>10</v>
      </c>
      <c r="K27" s="22">
        <v>13</v>
      </c>
      <c r="L27" s="22">
        <v>9</v>
      </c>
      <c r="M27" s="22">
        <v>9</v>
      </c>
      <c r="N27" s="22">
        <v>9</v>
      </c>
      <c r="O27" s="22">
        <v>10</v>
      </c>
      <c r="P27" s="22">
        <v>3</v>
      </c>
      <c r="Q27" s="23"/>
      <c r="R27" s="24">
        <f>IF(D27="","",SUM(F27:P27)-(Q27))</f>
        <v>108</v>
      </c>
      <c r="S27" s="25" t="s">
        <v>22</v>
      </c>
      <c r="T27" s="179" t="s">
        <v>114</v>
      </c>
      <c r="U27" s="26">
        <f>SUM(F27:H27)</f>
        <v>36</v>
      </c>
    </row>
    <row r="28" spans="1:21" ht="15.75" customHeight="1" x14ac:dyDescent="0.3">
      <c r="A28" s="114">
        <v>3</v>
      </c>
      <c r="B28" s="172" t="s">
        <v>87</v>
      </c>
      <c r="C28" s="173" t="s">
        <v>88</v>
      </c>
      <c r="D28" s="20">
        <v>71</v>
      </c>
      <c r="E28" s="27" t="s">
        <v>23</v>
      </c>
      <c r="F28" s="28">
        <v>18</v>
      </c>
      <c r="G28" s="28">
        <v>11</v>
      </c>
      <c r="H28" s="28">
        <v>6</v>
      </c>
      <c r="I28" s="28">
        <v>9</v>
      </c>
      <c r="J28" s="28"/>
      <c r="K28" s="28">
        <v>13</v>
      </c>
      <c r="L28" s="28">
        <v>9</v>
      </c>
      <c r="M28" s="28">
        <v>9</v>
      </c>
      <c r="N28" s="28">
        <v>9</v>
      </c>
      <c r="O28" s="28">
        <v>11</v>
      </c>
      <c r="P28" s="28">
        <v>3</v>
      </c>
      <c r="Q28" s="29"/>
      <c r="R28" s="30">
        <f>IF(D28="","",SUM(F28:P28)-(Q28))</f>
        <v>98</v>
      </c>
      <c r="S28" s="31"/>
      <c r="T28" s="179"/>
      <c r="U28" s="32">
        <f>SUM(F28:H28)</f>
        <v>35</v>
      </c>
    </row>
    <row r="29" spans="1:21" ht="15.75" customHeight="1" x14ac:dyDescent="0.3">
      <c r="A29" s="114">
        <v>3</v>
      </c>
      <c r="B29" s="172" t="s">
        <v>87</v>
      </c>
      <c r="C29" s="173" t="s">
        <v>88</v>
      </c>
      <c r="D29" s="20">
        <v>59</v>
      </c>
      <c r="E29" s="27" t="s">
        <v>24</v>
      </c>
      <c r="F29" s="28">
        <v>21</v>
      </c>
      <c r="G29" s="28">
        <v>11</v>
      </c>
      <c r="H29" s="28">
        <v>6</v>
      </c>
      <c r="I29" s="28">
        <v>9</v>
      </c>
      <c r="J29" s="28">
        <v>9</v>
      </c>
      <c r="K29" s="28">
        <v>14</v>
      </c>
      <c r="L29" s="28">
        <v>9</v>
      </c>
      <c r="M29" s="28">
        <v>9</v>
      </c>
      <c r="N29" s="28">
        <v>9</v>
      </c>
      <c r="O29" s="28">
        <v>9</v>
      </c>
      <c r="P29" s="28">
        <v>3</v>
      </c>
      <c r="Q29" s="29"/>
      <c r="R29" s="30">
        <f>IF(D29="","",SUM(F29:P29)-(Q29))</f>
        <v>109</v>
      </c>
      <c r="S29" s="180">
        <f>SUM(R27:R30)+S28</f>
        <v>423</v>
      </c>
      <c r="T29" s="180"/>
      <c r="U29" s="32">
        <f>SUM(F29:H29)</f>
        <v>38</v>
      </c>
    </row>
    <row r="30" spans="1:21" ht="15.75" customHeight="1" x14ac:dyDescent="0.3">
      <c r="A30" s="114">
        <v>3</v>
      </c>
      <c r="B30" s="172" t="s">
        <v>87</v>
      </c>
      <c r="C30" s="173" t="s">
        <v>88</v>
      </c>
      <c r="D30" s="20">
        <v>46</v>
      </c>
      <c r="E30" s="34" t="s">
        <v>25</v>
      </c>
      <c r="F30" s="35">
        <v>22</v>
      </c>
      <c r="G30" s="35">
        <v>12</v>
      </c>
      <c r="H30" s="35"/>
      <c r="I30" s="35">
        <v>10</v>
      </c>
      <c r="J30" s="35">
        <v>9</v>
      </c>
      <c r="K30" s="35">
        <v>14</v>
      </c>
      <c r="L30" s="35">
        <v>9</v>
      </c>
      <c r="M30" s="35">
        <v>9</v>
      </c>
      <c r="N30" s="35">
        <v>11</v>
      </c>
      <c r="O30" s="35">
        <v>9</v>
      </c>
      <c r="P30" s="35">
        <v>3</v>
      </c>
      <c r="Q30" s="36"/>
      <c r="R30" s="37">
        <f>IF(D30="","",SUM(F30:P30)-(Q30))</f>
        <v>108</v>
      </c>
      <c r="S30" s="180"/>
      <c r="T30" s="180"/>
      <c r="U30" s="32">
        <f>SUM(F30:H30)</f>
        <v>34</v>
      </c>
    </row>
    <row r="31" spans="1:21" ht="15.75" customHeight="1" x14ac:dyDescent="0.25">
      <c r="A31" s="114"/>
      <c r="B31" s="115"/>
      <c r="C31" s="35"/>
      <c r="D31" s="178" t="s">
        <v>26</v>
      </c>
      <c r="E31" s="178"/>
      <c r="F31" s="35">
        <f t="shared" ref="F31:P31" si="5">SUM(F27:F30)</f>
        <v>81</v>
      </c>
      <c r="G31" s="35">
        <f t="shared" si="5"/>
        <v>44</v>
      </c>
      <c r="H31" s="35">
        <f t="shared" si="5"/>
        <v>18</v>
      </c>
      <c r="I31" s="35">
        <f t="shared" si="5"/>
        <v>37</v>
      </c>
      <c r="J31" s="35">
        <f t="shared" si="5"/>
        <v>28</v>
      </c>
      <c r="K31" s="35">
        <f t="shared" si="5"/>
        <v>54</v>
      </c>
      <c r="L31" s="35">
        <f t="shared" si="5"/>
        <v>36</v>
      </c>
      <c r="M31" s="35">
        <f t="shared" si="5"/>
        <v>36</v>
      </c>
      <c r="N31" s="35">
        <f t="shared" si="5"/>
        <v>38</v>
      </c>
      <c r="O31" s="35">
        <f t="shared" si="5"/>
        <v>39</v>
      </c>
      <c r="P31" s="35">
        <f t="shared" si="5"/>
        <v>12</v>
      </c>
      <c r="Q31" s="35"/>
      <c r="R31" s="35"/>
      <c r="S31" s="38"/>
      <c r="T31" s="39"/>
      <c r="U31" s="40">
        <f>SUM(U27:U30)</f>
        <v>143</v>
      </c>
    </row>
    <row r="32" spans="1:21" ht="15.75" customHeight="1" x14ac:dyDescent="0.3">
      <c r="A32" s="114">
        <v>20</v>
      </c>
      <c r="B32" s="172" t="s">
        <v>85</v>
      </c>
      <c r="C32" s="173" t="s">
        <v>86</v>
      </c>
      <c r="D32" s="20">
        <v>81</v>
      </c>
      <c r="E32" s="21" t="s">
        <v>21</v>
      </c>
      <c r="F32" s="22">
        <v>19</v>
      </c>
      <c r="G32" s="22">
        <v>12</v>
      </c>
      <c r="H32" s="22">
        <v>8</v>
      </c>
      <c r="I32" s="22">
        <v>9</v>
      </c>
      <c r="J32" s="22"/>
      <c r="K32" s="22">
        <v>14</v>
      </c>
      <c r="L32" s="22">
        <v>9</v>
      </c>
      <c r="M32" s="22">
        <v>9</v>
      </c>
      <c r="N32" s="22">
        <v>10</v>
      </c>
      <c r="O32" s="22">
        <v>11</v>
      </c>
      <c r="P32" s="22"/>
      <c r="Q32" s="23"/>
      <c r="R32" s="24">
        <f>IF(D32="","",SUM(F32:P32)-(Q32))</f>
        <v>101</v>
      </c>
      <c r="S32" s="25" t="s">
        <v>22</v>
      </c>
      <c r="T32" s="186">
        <v>5</v>
      </c>
      <c r="U32" s="26">
        <f>SUM(F32:H32)</f>
        <v>39</v>
      </c>
    </row>
    <row r="33" spans="1:21" ht="15.75" customHeight="1" x14ac:dyDescent="0.3">
      <c r="A33" s="114">
        <v>20</v>
      </c>
      <c r="B33" s="172" t="s">
        <v>85</v>
      </c>
      <c r="C33" s="173" t="s">
        <v>86</v>
      </c>
      <c r="D33" s="20">
        <v>58</v>
      </c>
      <c r="E33" s="27" t="s">
        <v>23</v>
      </c>
      <c r="F33" s="28">
        <v>18</v>
      </c>
      <c r="G33" s="28">
        <v>10</v>
      </c>
      <c r="H33" s="28">
        <v>6</v>
      </c>
      <c r="I33" s="28">
        <v>9</v>
      </c>
      <c r="J33" s="28">
        <v>9</v>
      </c>
      <c r="K33" s="28">
        <v>13</v>
      </c>
      <c r="L33" s="28">
        <v>9</v>
      </c>
      <c r="M33" s="28">
        <v>9</v>
      </c>
      <c r="N33" s="28">
        <v>10</v>
      </c>
      <c r="O33" s="28">
        <v>9</v>
      </c>
      <c r="P33" s="28">
        <v>3</v>
      </c>
      <c r="Q33" s="29"/>
      <c r="R33" s="30">
        <f>IF(D33="","",SUM(F33:P33)-(Q33))</f>
        <v>105</v>
      </c>
      <c r="S33" s="31"/>
      <c r="T33" s="186"/>
      <c r="U33" s="32">
        <f>SUM(F33:H33)</f>
        <v>34</v>
      </c>
    </row>
    <row r="34" spans="1:21" ht="15.75" customHeight="1" x14ac:dyDescent="0.3">
      <c r="A34" s="114">
        <v>20</v>
      </c>
      <c r="B34" s="172" t="s">
        <v>85</v>
      </c>
      <c r="C34" s="173" t="s">
        <v>86</v>
      </c>
      <c r="D34" s="20">
        <v>41</v>
      </c>
      <c r="E34" s="27" t="s">
        <v>24</v>
      </c>
      <c r="F34" s="28">
        <v>20</v>
      </c>
      <c r="G34" s="28">
        <v>12</v>
      </c>
      <c r="H34" s="28">
        <v>7</v>
      </c>
      <c r="I34" s="28">
        <v>9</v>
      </c>
      <c r="J34" s="28">
        <v>11</v>
      </c>
      <c r="K34" s="28">
        <v>14</v>
      </c>
      <c r="L34" s="28">
        <v>9</v>
      </c>
      <c r="M34" s="28">
        <v>9</v>
      </c>
      <c r="N34" s="28">
        <v>9</v>
      </c>
      <c r="O34" s="28">
        <v>11</v>
      </c>
      <c r="P34" s="28">
        <v>3</v>
      </c>
      <c r="Q34" s="29"/>
      <c r="R34" s="30">
        <f>IF(D34="","",SUM(F34:P34)-(Q34))</f>
        <v>114</v>
      </c>
      <c r="S34" s="180">
        <f>SUM(R32:R35)+S33</f>
        <v>420</v>
      </c>
      <c r="T34" s="180"/>
      <c r="U34" s="32">
        <f>SUM(F34:H34)</f>
        <v>39</v>
      </c>
    </row>
    <row r="35" spans="1:21" ht="15.75" customHeight="1" x14ac:dyDescent="0.3">
      <c r="A35" s="114">
        <v>20</v>
      </c>
      <c r="B35" s="172" t="s">
        <v>85</v>
      </c>
      <c r="C35" s="173" t="s">
        <v>86</v>
      </c>
      <c r="D35" s="20">
        <v>28</v>
      </c>
      <c r="E35" s="34" t="s">
        <v>25</v>
      </c>
      <c r="F35" s="35">
        <v>12</v>
      </c>
      <c r="G35" s="35">
        <v>10</v>
      </c>
      <c r="H35" s="35">
        <v>6</v>
      </c>
      <c r="I35" s="35">
        <v>9</v>
      </c>
      <c r="J35" s="35">
        <v>10</v>
      </c>
      <c r="K35" s="35">
        <v>13</v>
      </c>
      <c r="L35" s="35">
        <v>9</v>
      </c>
      <c r="M35" s="35">
        <v>9</v>
      </c>
      <c r="N35" s="35">
        <v>9</v>
      </c>
      <c r="O35" s="35">
        <v>10</v>
      </c>
      <c r="P35" s="35">
        <v>3</v>
      </c>
      <c r="Q35" s="36"/>
      <c r="R35" s="37">
        <f>IF(D35="","",SUM(F35:P35)-(Q35))</f>
        <v>100</v>
      </c>
      <c r="S35" s="180"/>
      <c r="T35" s="180"/>
      <c r="U35" s="32">
        <f>SUM(F35:H35)</f>
        <v>28</v>
      </c>
    </row>
    <row r="36" spans="1:21" ht="15.75" customHeight="1" x14ac:dyDescent="0.25">
      <c r="A36" s="114"/>
      <c r="B36" s="115"/>
      <c r="C36" s="35"/>
      <c r="D36" s="178" t="s">
        <v>26</v>
      </c>
      <c r="E36" s="178"/>
      <c r="F36" s="35">
        <f t="shared" ref="F36:P36" si="6">SUM(F32:F35)</f>
        <v>69</v>
      </c>
      <c r="G36" s="35">
        <f t="shared" si="6"/>
        <v>44</v>
      </c>
      <c r="H36" s="35">
        <f t="shared" si="6"/>
        <v>27</v>
      </c>
      <c r="I36" s="35">
        <f t="shared" si="6"/>
        <v>36</v>
      </c>
      <c r="J36" s="35">
        <f t="shared" si="6"/>
        <v>30</v>
      </c>
      <c r="K36" s="35">
        <f t="shared" si="6"/>
        <v>54</v>
      </c>
      <c r="L36" s="35">
        <f t="shared" si="6"/>
        <v>36</v>
      </c>
      <c r="M36" s="35">
        <f t="shared" si="6"/>
        <v>36</v>
      </c>
      <c r="N36" s="35">
        <f t="shared" si="6"/>
        <v>38</v>
      </c>
      <c r="O36" s="35">
        <f t="shared" si="6"/>
        <v>41</v>
      </c>
      <c r="P36" s="35">
        <f t="shared" si="6"/>
        <v>9</v>
      </c>
      <c r="Q36" s="35"/>
      <c r="R36" s="35"/>
      <c r="S36" s="38"/>
      <c r="T36" s="39"/>
      <c r="U36" s="40">
        <f>SUM(U32:U35)</f>
        <v>140</v>
      </c>
    </row>
    <row r="37" spans="1:21" ht="15.75" customHeight="1" x14ac:dyDescent="0.3">
      <c r="A37" s="114">
        <v>5</v>
      </c>
      <c r="B37" s="172" t="s">
        <v>101</v>
      </c>
      <c r="C37" s="173" t="s">
        <v>102</v>
      </c>
      <c r="D37" s="20">
        <v>3</v>
      </c>
      <c r="E37" s="21" t="s">
        <v>21</v>
      </c>
      <c r="F37" s="22">
        <v>17</v>
      </c>
      <c r="G37" s="22">
        <v>11</v>
      </c>
      <c r="H37" s="22">
        <v>6</v>
      </c>
      <c r="I37" s="22">
        <v>9</v>
      </c>
      <c r="J37" s="22">
        <v>12</v>
      </c>
      <c r="K37" s="22">
        <v>15</v>
      </c>
      <c r="L37" s="22">
        <v>6</v>
      </c>
      <c r="M37" s="22">
        <v>9</v>
      </c>
      <c r="N37" s="22">
        <v>9</v>
      </c>
      <c r="O37" s="22">
        <v>9</v>
      </c>
      <c r="P37" s="22">
        <v>3</v>
      </c>
      <c r="Q37" s="23"/>
      <c r="R37" s="24">
        <f>IF(D37="","",SUM(F37:P37)-(Q37))</f>
        <v>106</v>
      </c>
      <c r="S37" s="25" t="s">
        <v>22</v>
      </c>
      <c r="T37" s="183"/>
      <c r="U37" s="26">
        <f>SUM(F37:H37)</f>
        <v>34</v>
      </c>
    </row>
    <row r="38" spans="1:21" ht="15.75" customHeight="1" x14ac:dyDescent="0.3">
      <c r="A38" s="114">
        <v>5</v>
      </c>
      <c r="B38" s="172" t="s">
        <v>101</v>
      </c>
      <c r="C38" s="173" t="s">
        <v>102</v>
      </c>
      <c r="D38" s="20">
        <v>2</v>
      </c>
      <c r="E38" s="27" t="s">
        <v>23</v>
      </c>
      <c r="F38" s="28">
        <v>17</v>
      </c>
      <c r="G38" s="28">
        <v>11</v>
      </c>
      <c r="H38" s="28">
        <v>6</v>
      </c>
      <c r="I38" s="28">
        <v>9</v>
      </c>
      <c r="J38" s="28">
        <v>12</v>
      </c>
      <c r="K38" s="28">
        <v>15</v>
      </c>
      <c r="L38" s="28">
        <v>6</v>
      </c>
      <c r="M38" s="28">
        <v>9</v>
      </c>
      <c r="N38" s="28">
        <v>9</v>
      </c>
      <c r="O38" s="28">
        <v>9</v>
      </c>
      <c r="P38" s="28">
        <v>3</v>
      </c>
      <c r="Q38" s="29"/>
      <c r="R38" s="30">
        <f>IF(D38="","",SUM(F38:P38)-(Q38))</f>
        <v>106</v>
      </c>
      <c r="S38" s="31"/>
      <c r="T38" s="183"/>
      <c r="U38" s="32">
        <f>SUM(F38:H38)</f>
        <v>34</v>
      </c>
    </row>
    <row r="39" spans="1:21" ht="15.75" customHeight="1" x14ac:dyDescent="0.3">
      <c r="A39" s="114">
        <v>5</v>
      </c>
      <c r="B39" s="172" t="s">
        <v>101</v>
      </c>
      <c r="C39" s="173" t="s">
        <v>102</v>
      </c>
      <c r="D39" s="20">
        <v>5</v>
      </c>
      <c r="E39" s="27" t="s">
        <v>24</v>
      </c>
      <c r="F39" s="28">
        <v>17</v>
      </c>
      <c r="G39" s="28">
        <v>10</v>
      </c>
      <c r="H39" s="28">
        <v>0</v>
      </c>
      <c r="I39" s="28">
        <v>9</v>
      </c>
      <c r="J39" s="28">
        <v>10</v>
      </c>
      <c r="K39" s="28">
        <v>15</v>
      </c>
      <c r="L39" s="28">
        <v>9</v>
      </c>
      <c r="M39" s="28">
        <v>9</v>
      </c>
      <c r="N39" s="28">
        <v>9</v>
      </c>
      <c r="O39" s="28">
        <v>6</v>
      </c>
      <c r="P39" s="28">
        <v>0</v>
      </c>
      <c r="Q39" s="29"/>
      <c r="R39" s="30">
        <f>IF(D39="","",SUM(F39:P39)-(Q39))</f>
        <v>94</v>
      </c>
      <c r="S39" s="180">
        <f>SUM(R37:R40)+S38</f>
        <v>419</v>
      </c>
      <c r="T39" s="180"/>
      <c r="U39" s="32">
        <f>SUM(F39:H39)</f>
        <v>27</v>
      </c>
    </row>
    <row r="40" spans="1:21" ht="15.75" customHeight="1" x14ac:dyDescent="0.3">
      <c r="A40" s="114">
        <v>5</v>
      </c>
      <c r="B40" s="172" t="s">
        <v>101</v>
      </c>
      <c r="C40" s="173" t="s">
        <v>102</v>
      </c>
      <c r="D40" s="20">
        <v>15</v>
      </c>
      <c r="E40" s="34" t="s">
        <v>25</v>
      </c>
      <c r="F40" s="35">
        <v>18</v>
      </c>
      <c r="G40" s="35">
        <v>11</v>
      </c>
      <c r="H40" s="35">
        <v>6</v>
      </c>
      <c r="I40" s="35">
        <v>9</v>
      </c>
      <c r="J40" s="35">
        <v>13</v>
      </c>
      <c r="K40" s="35">
        <v>15</v>
      </c>
      <c r="L40" s="35">
        <v>11</v>
      </c>
      <c r="M40" s="35">
        <v>9</v>
      </c>
      <c r="N40" s="35">
        <v>9</v>
      </c>
      <c r="O40" s="35">
        <v>9</v>
      </c>
      <c r="P40" s="35">
        <v>3</v>
      </c>
      <c r="Q40" s="36"/>
      <c r="R40" s="37">
        <f>IF(D40="","",SUM(F40:P40)-(Q40))</f>
        <v>113</v>
      </c>
      <c r="S40" s="180"/>
      <c r="T40" s="180"/>
      <c r="U40" s="32">
        <f>SUM(F40:H40)</f>
        <v>35</v>
      </c>
    </row>
    <row r="41" spans="1:21" ht="15.75" customHeight="1" x14ac:dyDescent="0.25">
      <c r="A41" s="114"/>
      <c r="B41" s="115"/>
      <c r="C41" s="35"/>
      <c r="D41" s="182" t="s">
        <v>26</v>
      </c>
      <c r="E41" s="182"/>
      <c r="F41" s="35">
        <f t="shared" ref="F41:P41" si="7">SUM(F37:F40)</f>
        <v>69</v>
      </c>
      <c r="G41" s="35">
        <f t="shared" si="7"/>
        <v>43</v>
      </c>
      <c r="H41" s="35">
        <f t="shared" si="7"/>
        <v>18</v>
      </c>
      <c r="I41" s="35">
        <f t="shared" si="7"/>
        <v>36</v>
      </c>
      <c r="J41" s="35">
        <f t="shared" si="7"/>
        <v>47</v>
      </c>
      <c r="K41" s="35">
        <f t="shared" si="7"/>
        <v>60</v>
      </c>
      <c r="L41" s="35">
        <f t="shared" si="7"/>
        <v>32</v>
      </c>
      <c r="M41" s="35">
        <f t="shared" si="7"/>
        <v>36</v>
      </c>
      <c r="N41" s="35">
        <f t="shared" si="7"/>
        <v>36</v>
      </c>
      <c r="O41" s="35">
        <f t="shared" si="7"/>
        <v>33</v>
      </c>
      <c r="P41" s="35">
        <f t="shared" si="7"/>
        <v>9</v>
      </c>
      <c r="Q41" s="35"/>
      <c r="R41" s="35"/>
      <c r="S41" s="38"/>
      <c r="T41" s="39"/>
      <c r="U41" s="40">
        <f>SUM(U37:U40)</f>
        <v>130</v>
      </c>
    </row>
    <row r="42" spans="1:21" ht="15.75" customHeight="1" x14ac:dyDescent="0.3">
      <c r="A42" s="170">
        <v>22</v>
      </c>
      <c r="B42" s="172" t="s">
        <v>105</v>
      </c>
      <c r="C42" s="173" t="s">
        <v>106</v>
      </c>
      <c r="D42" s="20">
        <v>27</v>
      </c>
      <c r="E42" s="21" t="s">
        <v>21</v>
      </c>
      <c r="F42" s="22">
        <v>16</v>
      </c>
      <c r="G42" s="22">
        <v>13</v>
      </c>
      <c r="H42" s="22"/>
      <c r="I42" s="22">
        <v>9</v>
      </c>
      <c r="J42" s="22">
        <v>10</v>
      </c>
      <c r="K42" s="22">
        <v>14</v>
      </c>
      <c r="L42" s="22">
        <v>9</v>
      </c>
      <c r="M42" s="22">
        <v>9</v>
      </c>
      <c r="N42" s="22">
        <v>9</v>
      </c>
      <c r="O42" s="22">
        <v>10</v>
      </c>
      <c r="P42" s="22"/>
      <c r="Q42" s="23"/>
      <c r="R42" s="24">
        <f>IF(D42="","",SUM(F42:P42)-(Q42))</f>
        <v>99</v>
      </c>
      <c r="S42" s="25" t="s">
        <v>22</v>
      </c>
      <c r="T42" s="181"/>
      <c r="U42" s="26">
        <f>SUM(F42:H42)</f>
        <v>29</v>
      </c>
    </row>
    <row r="43" spans="1:21" ht="15.75" customHeight="1" x14ac:dyDescent="0.3">
      <c r="A43" s="170">
        <v>22</v>
      </c>
      <c r="B43" s="172" t="s">
        <v>105</v>
      </c>
      <c r="C43" s="173" t="s">
        <v>106</v>
      </c>
      <c r="D43" s="20">
        <v>22</v>
      </c>
      <c r="E43" s="27" t="s">
        <v>23</v>
      </c>
      <c r="F43" s="28">
        <v>16</v>
      </c>
      <c r="G43" s="28">
        <v>13</v>
      </c>
      <c r="H43" s="28"/>
      <c r="I43" s="28">
        <v>9</v>
      </c>
      <c r="J43" s="28">
        <v>9</v>
      </c>
      <c r="K43" s="28">
        <v>13</v>
      </c>
      <c r="L43" s="28">
        <v>9</v>
      </c>
      <c r="M43" s="28">
        <v>9</v>
      </c>
      <c r="N43" s="28">
        <v>9</v>
      </c>
      <c r="O43" s="28">
        <v>11</v>
      </c>
      <c r="P43" s="28"/>
      <c r="Q43" s="29"/>
      <c r="R43" s="30">
        <f>IF(D43="","",SUM(F43:P43)-(Q43))</f>
        <v>98</v>
      </c>
      <c r="S43" s="31"/>
      <c r="T43" s="181"/>
      <c r="U43" s="32">
        <f>SUM(F43:H43)</f>
        <v>29</v>
      </c>
    </row>
    <row r="44" spans="1:21" ht="15.75" customHeight="1" x14ac:dyDescent="0.3">
      <c r="A44" s="170">
        <v>22</v>
      </c>
      <c r="B44" s="172" t="s">
        <v>105</v>
      </c>
      <c r="C44" s="173" t="s">
        <v>106</v>
      </c>
      <c r="D44" s="20">
        <v>46</v>
      </c>
      <c r="E44" s="27" t="s">
        <v>24</v>
      </c>
      <c r="F44" s="28">
        <v>16</v>
      </c>
      <c r="G44" s="28">
        <v>12</v>
      </c>
      <c r="H44" s="28">
        <v>6</v>
      </c>
      <c r="I44" s="28">
        <v>9</v>
      </c>
      <c r="J44" s="28">
        <v>10</v>
      </c>
      <c r="K44" s="28">
        <v>14</v>
      </c>
      <c r="L44" s="28">
        <v>9</v>
      </c>
      <c r="M44" s="28">
        <v>9</v>
      </c>
      <c r="N44" s="28">
        <v>9</v>
      </c>
      <c r="O44" s="28">
        <v>6</v>
      </c>
      <c r="P44" s="28">
        <v>3</v>
      </c>
      <c r="Q44" s="29"/>
      <c r="R44" s="30">
        <f>IF(D44="","",SUM(F44:P44)-(Q44))</f>
        <v>103</v>
      </c>
      <c r="S44" s="180">
        <f>SUM(R42:R45)+S43</f>
        <v>408</v>
      </c>
      <c r="T44" s="180"/>
      <c r="U44" s="32">
        <f>SUM(F44:H44)</f>
        <v>34</v>
      </c>
    </row>
    <row r="45" spans="1:21" ht="15.75" customHeight="1" x14ac:dyDescent="0.3">
      <c r="A45" s="170">
        <v>22</v>
      </c>
      <c r="B45" s="172" t="s">
        <v>105</v>
      </c>
      <c r="C45" s="173" t="s">
        <v>106</v>
      </c>
      <c r="D45" s="20">
        <v>68</v>
      </c>
      <c r="E45" s="34" t="s">
        <v>25</v>
      </c>
      <c r="F45" s="35">
        <v>17</v>
      </c>
      <c r="G45" s="35">
        <v>13</v>
      </c>
      <c r="H45" s="35">
        <v>6</v>
      </c>
      <c r="I45" s="35">
        <v>9</v>
      </c>
      <c r="J45" s="35">
        <v>9</v>
      </c>
      <c r="K45" s="35">
        <v>15</v>
      </c>
      <c r="L45" s="35">
        <v>9</v>
      </c>
      <c r="M45" s="35">
        <v>9</v>
      </c>
      <c r="N45" s="35">
        <v>9</v>
      </c>
      <c r="O45" s="35">
        <v>9</v>
      </c>
      <c r="P45" s="35">
        <v>3</v>
      </c>
      <c r="Q45" s="36"/>
      <c r="R45" s="37">
        <f>IF(D45="","",SUM(F45:P45)-(Q45))</f>
        <v>108</v>
      </c>
      <c r="S45" s="180"/>
      <c r="T45" s="180"/>
      <c r="U45" s="32">
        <f>SUM(F45:H45)</f>
        <v>36</v>
      </c>
    </row>
    <row r="46" spans="1:21" ht="15.75" customHeight="1" x14ac:dyDescent="0.25">
      <c r="A46" s="114"/>
      <c r="B46" s="115"/>
      <c r="C46" s="35"/>
      <c r="D46" s="178" t="s">
        <v>26</v>
      </c>
      <c r="E46" s="178"/>
      <c r="F46" s="35">
        <f t="shared" ref="F46:P46" si="8">SUM(F42:F45)</f>
        <v>65</v>
      </c>
      <c r="G46" s="35">
        <f t="shared" si="8"/>
        <v>51</v>
      </c>
      <c r="H46" s="35">
        <f t="shared" si="8"/>
        <v>12</v>
      </c>
      <c r="I46" s="35">
        <f t="shared" si="8"/>
        <v>36</v>
      </c>
      <c r="J46" s="35">
        <f t="shared" si="8"/>
        <v>38</v>
      </c>
      <c r="K46" s="35">
        <f t="shared" si="8"/>
        <v>56</v>
      </c>
      <c r="L46" s="35">
        <f t="shared" si="8"/>
        <v>36</v>
      </c>
      <c r="M46" s="35">
        <f t="shared" si="8"/>
        <v>36</v>
      </c>
      <c r="N46" s="35">
        <f t="shared" si="8"/>
        <v>36</v>
      </c>
      <c r="O46" s="35">
        <f t="shared" si="8"/>
        <v>36</v>
      </c>
      <c r="P46" s="35">
        <f t="shared" si="8"/>
        <v>6</v>
      </c>
      <c r="Q46" s="35"/>
      <c r="R46" s="35"/>
      <c r="S46" s="38"/>
      <c r="T46" s="39"/>
      <c r="U46" s="40">
        <f>SUM(U42:U45)</f>
        <v>128</v>
      </c>
    </row>
    <row r="47" spans="1:21" ht="15.75" customHeight="1" x14ac:dyDescent="0.3">
      <c r="A47" s="114">
        <v>1</v>
      </c>
      <c r="B47" s="172" t="s">
        <v>78</v>
      </c>
      <c r="C47" s="173" t="s">
        <v>79</v>
      </c>
      <c r="D47" s="20">
        <v>258</v>
      </c>
      <c r="E47" s="21" t="s">
        <v>21</v>
      </c>
      <c r="F47" s="22">
        <v>12</v>
      </c>
      <c r="G47" s="22">
        <v>12</v>
      </c>
      <c r="H47" s="22">
        <v>9</v>
      </c>
      <c r="I47" s="22">
        <v>9</v>
      </c>
      <c r="J47" s="22">
        <v>9</v>
      </c>
      <c r="K47" s="22">
        <v>14</v>
      </c>
      <c r="L47" s="22">
        <v>9</v>
      </c>
      <c r="M47" s="22">
        <v>9</v>
      </c>
      <c r="N47" s="22">
        <v>9</v>
      </c>
      <c r="O47" s="22">
        <v>12</v>
      </c>
      <c r="P47" s="22">
        <v>3</v>
      </c>
      <c r="Q47" s="23"/>
      <c r="R47" s="24">
        <f>IF(D47="","",SUM(F47:P47)-(Q47))</f>
        <v>107</v>
      </c>
      <c r="S47" s="25" t="s">
        <v>22</v>
      </c>
      <c r="T47" s="185"/>
      <c r="U47" s="26">
        <f>SUM(F47:H47)</f>
        <v>33</v>
      </c>
    </row>
    <row r="48" spans="1:21" ht="15.75" customHeight="1" x14ac:dyDescent="0.3">
      <c r="A48" s="114">
        <v>1</v>
      </c>
      <c r="B48" s="172" t="s">
        <v>78</v>
      </c>
      <c r="C48" s="173" t="s">
        <v>79</v>
      </c>
      <c r="D48" s="20">
        <v>256</v>
      </c>
      <c r="E48" s="27" t="s">
        <v>23</v>
      </c>
      <c r="F48" s="28" t="s">
        <v>80</v>
      </c>
      <c r="G48" s="28">
        <v>11</v>
      </c>
      <c r="H48" s="28">
        <v>7</v>
      </c>
      <c r="I48" s="28">
        <v>9</v>
      </c>
      <c r="J48" s="28">
        <v>12</v>
      </c>
      <c r="K48" s="28">
        <v>13</v>
      </c>
      <c r="L48" s="28">
        <v>9</v>
      </c>
      <c r="M48" s="28">
        <v>9</v>
      </c>
      <c r="N48" s="28">
        <v>10</v>
      </c>
      <c r="O48" s="28">
        <v>10</v>
      </c>
      <c r="P48" s="28">
        <v>3</v>
      </c>
      <c r="Q48" s="29"/>
      <c r="R48" s="30">
        <f>IF(D48="","",SUM(F48:P48)-(Q48))</f>
        <v>93</v>
      </c>
      <c r="S48" s="31"/>
      <c r="T48" s="185"/>
      <c r="U48" s="32">
        <f>SUM(F48:H48)</f>
        <v>18</v>
      </c>
    </row>
    <row r="49" spans="1:21" ht="15.75" customHeight="1" x14ac:dyDescent="0.3">
      <c r="A49" s="114">
        <v>1</v>
      </c>
      <c r="B49" s="172" t="s">
        <v>78</v>
      </c>
      <c r="C49" s="173" t="s">
        <v>79</v>
      </c>
      <c r="D49" s="20">
        <v>37</v>
      </c>
      <c r="E49" s="27" t="s">
        <v>24</v>
      </c>
      <c r="F49" s="28">
        <v>18</v>
      </c>
      <c r="G49" s="28">
        <v>12</v>
      </c>
      <c r="H49" s="28">
        <v>6</v>
      </c>
      <c r="I49" s="28">
        <v>9</v>
      </c>
      <c r="J49" s="28"/>
      <c r="K49" s="28">
        <v>14</v>
      </c>
      <c r="L49" s="28">
        <v>10</v>
      </c>
      <c r="M49" s="28">
        <v>9</v>
      </c>
      <c r="N49" s="28">
        <v>9</v>
      </c>
      <c r="O49" s="28">
        <v>10</v>
      </c>
      <c r="P49" s="28"/>
      <c r="Q49" s="29"/>
      <c r="R49" s="30">
        <f>IF(D49="","",SUM(F49:P49)-(Q49))</f>
        <v>97</v>
      </c>
      <c r="S49" s="180">
        <f>SUM(R47:R50)+S48</f>
        <v>392</v>
      </c>
      <c r="T49" s="180"/>
      <c r="U49" s="32">
        <f>SUM(F49:H49)</f>
        <v>36</v>
      </c>
    </row>
    <row r="50" spans="1:21" ht="15.75" customHeight="1" x14ac:dyDescent="0.3">
      <c r="A50" s="114">
        <v>1</v>
      </c>
      <c r="B50" s="172" t="s">
        <v>78</v>
      </c>
      <c r="C50" s="173" t="s">
        <v>79</v>
      </c>
      <c r="D50" s="20">
        <v>246</v>
      </c>
      <c r="E50" s="34" t="s">
        <v>25</v>
      </c>
      <c r="F50" s="35">
        <v>16</v>
      </c>
      <c r="G50" s="35">
        <v>11</v>
      </c>
      <c r="H50" s="35"/>
      <c r="I50" s="35">
        <v>9</v>
      </c>
      <c r="J50" s="35">
        <v>10</v>
      </c>
      <c r="K50" s="35">
        <v>12</v>
      </c>
      <c r="L50" s="35">
        <v>9</v>
      </c>
      <c r="M50" s="35">
        <v>9</v>
      </c>
      <c r="N50" s="35">
        <v>10</v>
      </c>
      <c r="O50" s="35">
        <v>9</v>
      </c>
      <c r="P50" s="35"/>
      <c r="Q50" s="36"/>
      <c r="R50" s="37">
        <f>IF(D50="","",SUM(F50:P50)-(Q50))</f>
        <v>95</v>
      </c>
      <c r="S50" s="180"/>
      <c r="T50" s="180"/>
      <c r="U50" s="32">
        <f>SUM(F50:H50)</f>
        <v>27</v>
      </c>
    </row>
    <row r="51" spans="1:21" ht="15.75" customHeight="1" x14ac:dyDescent="0.25">
      <c r="A51" s="114"/>
      <c r="B51" s="115"/>
      <c r="C51" s="35"/>
      <c r="D51" s="178" t="s">
        <v>26</v>
      </c>
      <c r="E51" s="178"/>
      <c r="F51" s="35">
        <f t="shared" ref="F51:P51" si="9">SUM(F47:F50)</f>
        <v>46</v>
      </c>
      <c r="G51" s="35">
        <f t="shared" si="9"/>
        <v>46</v>
      </c>
      <c r="H51" s="35">
        <f t="shared" si="9"/>
        <v>22</v>
      </c>
      <c r="I51" s="35">
        <f t="shared" si="9"/>
        <v>36</v>
      </c>
      <c r="J51" s="35">
        <f t="shared" si="9"/>
        <v>31</v>
      </c>
      <c r="K51" s="35">
        <f t="shared" si="9"/>
        <v>53</v>
      </c>
      <c r="L51" s="35">
        <f t="shared" si="9"/>
        <v>37</v>
      </c>
      <c r="M51" s="35">
        <f t="shared" si="9"/>
        <v>36</v>
      </c>
      <c r="N51" s="35">
        <f t="shared" si="9"/>
        <v>38</v>
      </c>
      <c r="O51" s="35">
        <f t="shared" si="9"/>
        <v>41</v>
      </c>
      <c r="P51" s="35">
        <f t="shared" si="9"/>
        <v>6</v>
      </c>
      <c r="Q51" s="35"/>
      <c r="R51" s="35"/>
      <c r="S51" s="38"/>
      <c r="T51" s="39"/>
      <c r="U51" s="40">
        <f>SUM(U47:U50)</f>
        <v>114</v>
      </c>
    </row>
    <row r="52" spans="1:21" ht="15.75" customHeight="1" x14ac:dyDescent="0.3">
      <c r="A52" s="114">
        <v>14</v>
      </c>
      <c r="B52" s="172" t="s">
        <v>95</v>
      </c>
      <c r="C52" s="173" t="s">
        <v>96</v>
      </c>
      <c r="D52" s="20">
        <v>30</v>
      </c>
      <c r="E52" s="21" t="s">
        <v>21</v>
      </c>
      <c r="F52" s="22">
        <v>17</v>
      </c>
      <c r="G52" s="22">
        <v>11</v>
      </c>
      <c r="H52" s="22"/>
      <c r="I52" s="22">
        <v>9</v>
      </c>
      <c r="J52" s="22">
        <v>9</v>
      </c>
      <c r="K52" s="22">
        <v>14</v>
      </c>
      <c r="L52" s="22">
        <v>9</v>
      </c>
      <c r="M52" s="22">
        <v>9</v>
      </c>
      <c r="N52" s="22">
        <v>9</v>
      </c>
      <c r="O52" s="22">
        <v>10</v>
      </c>
      <c r="P52" s="22"/>
      <c r="Q52" s="23"/>
      <c r="R52" s="24">
        <f>IF(D52="","",SUM(F52:P52)-(Q52))</f>
        <v>97</v>
      </c>
      <c r="S52" s="25" t="s">
        <v>22</v>
      </c>
      <c r="T52" s="183"/>
      <c r="U52" s="26">
        <f>SUM(F52:H52)</f>
        <v>28</v>
      </c>
    </row>
    <row r="53" spans="1:21" ht="15.75" customHeight="1" x14ac:dyDescent="0.3">
      <c r="A53" s="114">
        <v>14</v>
      </c>
      <c r="B53" s="172" t="s">
        <v>95</v>
      </c>
      <c r="C53" s="173" t="s">
        <v>96</v>
      </c>
      <c r="D53" s="20">
        <v>6</v>
      </c>
      <c r="E53" s="27" t="s">
        <v>23</v>
      </c>
      <c r="F53" s="28">
        <v>16</v>
      </c>
      <c r="G53" s="28">
        <v>9</v>
      </c>
      <c r="H53" s="28"/>
      <c r="I53" s="28">
        <v>9</v>
      </c>
      <c r="J53" s="28"/>
      <c r="K53" s="28">
        <v>13</v>
      </c>
      <c r="L53" s="28">
        <v>9</v>
      </c>
      <c r="M53" s="28">
        <v>10</v>
      </c>
      <c r="N53" s="28">
        <v>9</v>
      </c>
      <c r="O53" s="28">
        <v>9</v>
      </c>
      <c r="P53" s="28">
        <v>3</v>
      </c>
      <c r="Q53" s="29"/>
      <c r="R53" s="30">
        <f>IF(D53="","",SUM(F53:P53)-(Q53))</f>
        <v>87</v>
      </c>
      <c r="S53" s="31"/>
      <c r="T53" s="183"/>
      <c r="U53" s="32">
        <f>SUM(F53:H53)</f>
        <v>25</v>
      </c>
    </row>
    <row r="54" spans="1:21" ht="15.75" customHeight="1" x14ac:dyDescent="0.3">
      <c r="A54" s="114">
        <v>14</v>
      </c>
      <c r="B54" s="172" t="s">
        <v>95</v>
      </c>
      <c r="C54" s="173" t="s">
        <v>96</v>
      </c>
      <c r="D54" s="20">
        <v>4</v>
      </c>
      <c r="E54" s="27" t="s">
        <v>24</v>
      </c>
      <c r="F54" s="28">
        <v>17</v>
      </c>
      <c r="G54" s="28">
        <v>11</v>
      </c>
      <c r="H54" s="28"/>
      <c r="I54" s="28">
        <v>9</v>
      </c>
      <c r="J54" s="28">
        <v>15</v>
      </c>
      <c r="K54" s="28">
        <v>14</v>
      </c>
      <c r="L54" s="28">
        <v>9</v>
      </c>
      <c r="M54" s="28">
        <v>9</v>
      </c>
      <c r="N54" s="28">
        <v>9</v>
      </c>
      <c r="O54" s="28">
        <v>11</v>
      </c>
      <c r="P54" s="28"/>
      <c r="Q54" s="29"/>
      <c r="R54" s="30">
        <f>IF(D54="","",SUM(F54:P54)-(Q54))</f>
        <v>104</v>
      </c>
      <c r="S54" s="180">
        <f>SUM(R52:R55)+S53</f>
        <v>381</v>
      </c>
      <c r="T54" s="180"/>
      <c r="U54" s="32">
        <f>SUM(F54:H54)</f>
        <v>28</v>
      </c>
    </row>
    <row r="55" spans="1:21" ht="15.75" customHeight="1" x14ac:dyDescent="0.3">
      <c r="A55" s="114">
        <v>14</v>
      </c>
      <c r="B55" s="172" t="s">
        <v>95</v>
      </c>
      <c r="C55" s="173" t="s">
        <v>96</v>
      </c>
      <c r="D55" s="20">
        <v>13</v>
      </c>
      <c r="E55" s="34" t="s">
        <v>25</v>
      </c>
      <c r="F55" s="35">
        <v>14</v>
      </c>
      <c r="G55" s="35">
        <v>10</v>
      </c>
      <c r="H55" s="35"/>
      <c r="I55" s="35">
        <v>9</v>
      </c>
      <c r="J55" s="35">
        <v>11</v>
      </c>
      <c r="K55" s="35">
        <v>14</v>
      </c>
      <c r="L55" s="35">
        <v>6</v>
      </c>
      <c r="M55" s="35">
        <v>9</v>
      </c>
      <c r="N55" s="35">
        <v>9</v>
      </c>
      <c r="O55" s="35">
        <v>11</v>
      </c>
      <c r="P55" s="35"/>
      <c r="Q55" s="36"/>
      <c r="R55" s="37">
        <f>IF(D55="","",SUM(F55:P55)-(Q55))</f>
        <v>93</v>
      </c>
      <c r="S55" s="180"/>
      <c r="T55" s="180"/>
      <c r="U55" s="32">
        <f>SUM(F55:H55)</f>
        <v>24</v>
      </c>
    </row>
    <row r="56" spans="1:21" ht="15.75" customHeight="1" x14ac:dyDescent="0.25">
      <c r="A56" s="114"/>
      <c r="B56" s="115"/>
      <c r="C56" s="35"/>
      <c r="D56" s="178" t="s">
        <v>26</v>
      </c>
      <c r="E56" s="178"/>
      <c r="F56" s="35">
        <f t="shared" ref="F56:P56" si="10">SUM(F52:F55)</f>
        <v>64</v>
      </c>
      <c r="G56" s="35">
        <f t="shared" si="10"/>
        <v>41</v>
      </c>
      <c r="H56" s="35">
        <f t="shared" si="10"/>
        <v>0</v>
      </c>
      <c r="I56" s="35">
        <f t="shared" si="10"/>
        <v>36</v>
      </c>
      <c r="J56" s="35">
        <f t="shared" si="10"/>
        <v>35</v>
      </c>
      <c r="K56" s="35">
        <f t="shared" si="10"/>
        <v>55</v>
      </c>
      <c r="L56" s="35">
        <f t="shared" si="10"/>
        <v>33</v>
      </c>
      <c r="M56" s="35">
        <f t="shared" si="10"/>
        <v>37</v>
      </c>
      <c r="N56" s="35">
        <f t="shared" si="10"/>
        <v>36</v>
      </c>
      <c r="O56" s="35">
        <f t="shared" si="10"/>
        <v>41</v>
      </c>
      <c r="P56" s="35">
        <f t="shared" si="10"/>
        <v>3</v>
      </c>
      <c r="Q56" s="35"/>
      <c r="R56" s="35"/>
      <c r="S56" s="38"/>
      <c r="T56" s="39"/>
      <c r="U56" s="40">
        <f>SUM(U52:U55)</f>
        <v>105</v>
      </c>
    </row>
    <row r="57" spans="1:21" ht="15.75" customHeight="1" x14ac:dyDescent="0.3">
      <c r="A57" s="170">
        <v>29</v>
      </c>
      <c r="B57" s="172" t="s">
        <v>76</v>
      </c>
      <c r="C57" s="173" t="s">
        <v>69</v>
      </c>
      <c r="D57" s="20">
        <v>9</v>
      </c>
      <c r="E57" s="21" t="s">
        <v>21</v>
      </c>
      <c r="F57" s="22">
        <v>12</v>
      </c>
      <c r="G57" s="22">
        <v>10</v>
      </c>
      <c r="H57" s="22"/>
      <c r="I57" s="22">
        <v>9</v>
      </c>
      <c r="J57" s="22">
        <v>9</v>
      </c>
      <c r="K57" s="22">
        <v>13</v>
      </c>
      <c r="L57" s="22">
        <v>9</v>
      </c>
      <c r="M57" s="22">
        <v>9</v>
      </c>
      <c r="N57" s="22">
        <v>9</v>
      </c>
      <c r="O57" s="22">
        <v>6</v>
      </c>
      <c r="P57" s="22"/>
      <c r="Q57" s="23"/>
      <c r="R57" s="24">
        <f>IF(D57="","",SUM(F57:P57)-(Q57))</f>
        <v>86</v>
      </c>
      <c r="S57" s="25" t="s">
        <v>22</v>
      </c>
      <c r="T57" s="181"/>
      <c r="U57" s="26">
        <f>SUM(F57:H57)</f>
        <v>22</v>
      </c>
    </row>
    <row r="58" spans="1:21" ht="15.75" customHeight="1" x14ac:dyDescent="0.3">
      <c r="A58" s="170">
        <v>29</v>
      </c>
      <c r="B58" s="172" t="s">
        <v>76</v>
      </c>
      <c r="C58" s="173" t="s">
        <v>69</v>
      </c>
      <c r="D58" s="20">
        <v>22</v>
      </c>
      <c r="E58" s="27" t="s">
        <v>23</v>
      </c>
      <c r="F58" s="28">
        <v>14</v>
      </c>
      <c r="G58" s="28">
        <v>14</v>
      </c>
      <c r="H58" s="28">
        <v>6</v>
      </c>
      <c r="I58" s="28">
        <v>9</v>
      </c>
      <c r="J58" s="28"/>
      <c r="K58" s="28">
        <v>13</v>
      </c>
      <c r="L58" s="28">
        <v>9</v>
      </c>
      <c r="M58" s="28">
        <v>9</v>
      </c>
      <c r="N58" s="28">
        <v>10</v>
      </c>
      <c r="O58" s="28">
        <v>6</v>
      </c>
      <c r="P58" s="28"/>
      <c r="Q58" s="29"/>
      <c r="R58" s="30">
        <f>IF(D58="","",SUM(F58:P58)-(Q58))</f>
        <v>90</v>
      </c>
      <c r="S58" s="31"/>
      <c r="T58" s="181"/>
      <c r="U58" s="32">
        <f>SUM(F58:H58)</f>
        <v>34</v>
      </c>
    </row>
    <row r="59" spans="1:21" ht="15.75" customHeight="1" x14ac:dyDescent="0.3">
      <c r="A59" s="170">
        <v>29</v>
      </c>
      <c r="B59" s="172" t="s">
        <v>76</v>
      </c>
      <c r="C59" s="173" t="s">
        <v>69</v>
      </c>
      <c r="D59" s="20">
        <v>44</v>
      </c>
      <c r="E59" s="27" t="s">
        <v>24</v>
      </c>
      <c r="F59" s="28">
        <v>17</v>
      </c>
      <c r="G59" s="28">
        <v>14</v>
      </c>
      <c r="H59" s="28">
        <v>7</v>
      </c>
      <c r="I59" s="28">
        <v>9</v>
      </c>
      <c r="J59" s="28">
        <v>9</v>
      </c>
      <c r="K59" s="28">
        <v>15</v>
      </c>
      <c r="L59" s="28">
        <v>9</v>
      </c>
      <c r="M59" s="28">
        <v>9</v>
      </c>
      <c r="N59" s="28">
        <v>9</v>
      </c>
      <c r="O59" s="28">
        <v>6</v>
      </c>
      <c r="P59" s="28">
        <v>3</v>
      </c>
      <c r="Q59" s="29"/>
      <c r="R59" s="30">
        <f>IF(D59="","",SUM(F59:P59)-(Q59))</f>
        <v>107</v>
      </c>
      <c r="S59" s="180">
        <f>SUM(R57:R60)+S58</f>
        <v>375</v>
      </c>
      <c r="T59" s="180"/>
      <c r="U59" s="32">
        <f>SUM(F59:H59)</f>
        <v>38</v>
      </c>
    </row>
    <row r="60" spans="1:21" ht="15.75" customHeight="1" x14ac:dyDescent="0.3">
      <c r="A60" s="170">
        <v>29</v>
      </c>
      <c r="B60" s="172" t="s">
        <v>76</v>
      </c>
      <c r="C60" s="173" t="s">
        <v>69</v>
      </c>
      <c r="D60" s="20">
        <v>20</v>
      </c>
      <c r="E60" s="34" t="s">
        <v>25</v>
      </c>
      <c r="F60" s="35">
        <v>15</v>
      </c>
      <c r="G60" s="35">
        <v>14</v>
      </c>
      <c r="H60" s="35">
        <v>7</v>
      </c>
      <c r="I60" s="35">
        <v>9</v>
      </c>
      <c r="J60" s="35"/>
      <c r="K60" s="35">
        <v>14</v>
      </c>
      <c r="L60" s="35">
        <v>9</v>
      </c>
      <c r="M60" s="35">
        <v>9</v>
      </c>
      <c r="N60" s="35">
        <v>9</v>
      </c>
      <c r="O60" s="35">
        <v>6</v>
      </c>
      <c r="P60" s="35"/>
      <c r="Q60" s="36"/>
      <c r="R60" s="37">
        <f>IF(D60="","",SUM(F60:P60)-(Q60))</f>
        <v>92</v>
      </c>
      <c r="S60" s="180"/>
      <c r="T60" s="180"/>
      <c r="U60" s="32">
        <f>SUM(F60:H60)</f>
        <v>36</v>
      </c>
    </row>
    <row r="61" spans="1:21" ht="15.75" customHeight="1" x14ac:dyDescent="0.25">
      <c r="A61" s="114"/>
      <c r="B61" s="115"/>
      <c r="C61" s="35"/>
      <c r="D61" s="178" t="s">
        <v>26</v>
      </c>
      <c r="E61" s="178"/>
      <c r="F61" s="35">
        <f t="shared" ref="F61:P61" si="11">SUM(F57:F60)</f>
        <v>58</v>
      </c>
      <c r="G61" s="35">
        <f t="shared" si="11"/>
        <v>52</v>
      </c>
      <c r="H61" s="35">
        <f t="shared" si="11"/>
        <v>20</v>
      </c>
      <c r="I61" s="35">
        <f t="shared" si="11"/>
        <v>36</v>
      </c>
      <c r="J61" s="35">
        <f t="shared" si="11"/>
        <v>18</v>
      </c>
      <c r="K61" s="35">
        <f t="shared" si="11"/>
        <v>55</v>
      </c>
      <c r="L61" s="35">
        <f t="shared" si="11"/>
        <v>36</v>
      </c>
      <c r="M61" s="35">
        <f t="shared" si="11"/>
        <v>36</v>
      </c>
      <c r="N61" s="35">
        <f t="shared" si="11"/>
        <v>37</v>
      </c>
      <c r="O61" s="35">
        <f t="shared" si="11"/>
        <v>24</v>
      </c>
      <c r="P61" s="35">
        <f t="shared" si="11"/>
        <v>3</v>
      </c>
      <c r="Q61" s="35"/>
      <c r="R61" s="35"/>
      <c r="S61" s="38"/>
      <c r="T61" s="39"/>
      <c r="U61" s="40">
        <f>SUM(U57:U60)</f>
        <v>130</v>
      </c>
    </row>
    <row r="62" spans="1:21" ht="15.75" customHeight="1" x14ac:dyDescent="0.3">
      <c r="A62" s="114">
        <v>6</v>
      </c>
      <c r="B62" s="172" t="s">
        <v>93</v>
      </c>
      <c r="C62" s="173" t="s">
        <v>94</v>
      </c>
      <c r="D62" s="20">
        <v>56</v>
      </c>
      <c r="E62" s="21" t="s">
        <v>21</v>
      </c>
      <c r="F62" s="22"/>
      <c r="G62" s="22">
        <v>13</v>
      </c>
      <c r="H62" s="22">
        <v>9</v>
      </c>
      <c r="I62" s="22">
        <v>6</v>
      </c>
      <c r="J62" s="22">
        <v>12</v>
      </c>
      <c r="K62" s="22">
        <v>12</v>
      </c>
      <c r="L62" s="22">
        <v>6</v>
      </c>
      <c r="M62" s="22">
        <v>6</v>
      </c>
      <c r="N62" s="22">
        <v>10</v>
      </c>
      <c r="O62" s="22">
        <v>9</v>
      </c>
      <c r="P62" s="22"/>
      <c r="Q62" s="23"/>
      <c r="R62" s="24">
        <f>IF(D62="","",SUM(F62:P62)-(Q62))</f>
        <v>83</v>
      </c>
      <c r="S62" s="25" t="s">
        <v>22</v>
      </c>
      <c r="T62" s="179"/>
      <c r="U62" s="26">
        <f>SUM(F62:H62)</f>
        <v>22</v>
      </c>
    </row>
    <row r="63" spans="1:21" ht="15.75" customHeight="1" x14ac:dyDescent="0.3">
      <c r="A63" s="114">
        <v>6</v>
      </c>
      <c r="B63" s="172" t="s">
        <v>93</v>
      </c>
      <c r="C63" s="173" t="s">
        <v>94</v>
      </c>
      <c r="D63" s="20">
        <v>68</v>
      </c>
      <c r="E63" s="27" t="s">
        <v>23</v>
      </c>
      <c r="F63" s="28">
        <v>18</v>
      </c>
      <c r="G63" s="28">
        <v>10</v>
      </c>
      <c r="H63" s="28">
        <v>8</v>
      </c>
      <c r="I63" s="28">
        <v>9</v>
      </c>
      <c r="J63" s="28">
        <v>10</v>
      </c>
      <c r="K63" s="28">
        <v>15</v>
      </c>
      <c r="L63" s="28">
        <v>9</v>
      </c>
      <c r="M63" s="28">
        <v>9</v>
      </c>
      <c r="N63" s="28">
        <v>9</v>
      </c>
      <c r="O63" s="28">
        <v>9</v>
      </c>
      <c r="P63" s="28">
        <v>3</v>
      </c>
      <c r="Q63" s="29"/>
      <c r="R63" s="30">
        <f>IF(D63="","",SUM(F63:P63)-(Q63))</f>
        <v>109</v>
      </c>
      <c r="S63" s="31"/>
      <c r="T63" s="179"/>
      <c r="U63" s="32">
        <f>SUM(F63:H63)</f>
        <v>36</v>
      </c>
    </row>
    <row r="64" spans="1:21" ht="15.75" customHeight="1" x14ac:dyDescent="0.3">
      <c r="A64" s="114">
        <v>6</v>
      </c>
      <c r="B64" s="172" t="s">
        <v>93</v>
      </c>
      <c r="C64" s="173" t="s">
        <v>94</v>
      </c>
      <c r="D64" s="20">
        <v>67</v>
      </c>
      <c r="E64" s="27" t="s">
        <v>24</v>
      </c>
      <c r="F64" s="28">
        <v>18</v>
      </c>
      <c r="G64" s="28">
        <v>12</v>
      </c>
      <c r="H64" s="28">
        <v>7</v>
      </c>
      <c r="I64" s="28">
        <v>9</v>
      </c>
      <c r="J64" s="28"/>
      <c r="K64" s="28">
        <v>13</v>
      </c>
      <c r="L64" s="28">
        <v>9</v>
      </c>
      <c r="M64" s="28">
        <v>9</v>
      </c>
      <c r="N64" s="28">
        <v>9</v>
      </c>
      <c r="O64" s="28">
        <v>9</v>
      </c>
      <c r="P64" s="28"/>
      <c r="Q64" s="29"/>
      <c r="R64" s="30">
        <f>IF(D64="","",SUM(F64:P64)-(Q64))</f>
        <v>95</v>
      </c>
      <c r="S64" s="180">
        <f>SUM(R62:R65)+S63</f>
        <v>369</v>
      </c>
      <c r="T64" s="180"/>
      <c r="U64" s="32">
        <f>SUM(F64:H64)</f>
        <v>37</v>
      </c>
    </row>
    <row r="65" spans="1:21" ht="15.75" customHeight="1" x14ac:dyDescent="0.3">
      <c r="A65" s="114">
        <v>6</v>
      </c>
      <c r="B65" s="172" t="s">
        <v>93</v>
      </c>
      <c r="C65" s="173" t="s">
        <v>94</v>
      </c>
      <c r="D65" s="20">
        <v>47</v>
      </c>
      <c r="E65" s="34" t="s">
        <v>25</v>
      </c>
      <c r="F65" s="35">
        <v>13</v>
      </c>
      <c r="G65" s="35"/>
      <c r="H65" s="35">
        <v>6</v>
      </c>
      <c r="I65" s="35">
        <v>9</v>
      </c>
      <c r="J65" s="35">
        <v>12</v>
      </c>
      <c r="K65" s="35">
        <v>12</v>
      </c>
      <c r="L65" s="35">
        <v>9</v>
      </c>
      <c r="M65" s="35">
        <v>9</v>
      </c>
      <c r="N65" s="35">
        <v>6</v>
      </c>
      <c r="O65" s="35">
        <v>6</v>
      </c>
      <c r="P65" s="35"/>
      <c r="Q65" s="36"/>
      <c r="R65" s="37">
        <f>IF(D65="","",SUM(F65:P65)-(Q65))</f>
        <v>82</v>
      </c>
      <c r="S65" s="180"/>
      <c r="T65" s="180"/>
      <c r="U65" s="32">
        <f>SUM(F65:H65)</f>
        <v>19</v>
      </c>
    </row>
    <row r="66" spans="1:21" ht="15.75" customHeight="1" x14ac:dyDescent="0.25">
      <c r="A66" s="114"/>
      <c r="B66" s="115"/>
      <c r="C66" s="35"/>
      <c r="D66" s="178" t="s">
        <v>26</v>
      </c>
      <c r="E66" s="178"/>
      <c r="F66" s="35">
        <f t="shared" ref="F66:P66" si="12">SUM(F62:F65)</f>
        <v>49</v>
      </c>
      <c r="G66" s="35">
        <f t="shared" si="12"/>
        <v>35</v>
      </c>
      <c r="H66" s="35">
        <f t="shared" si="12"/>
        <v>30</v>
      </c>
      <c r="I66" s="35">
        <f t="shared" si="12"/>
        <v>33</v>
      </c>
      <c r="J66" s="35">
        <f t="shared" si="12"/>
        <v>34</v>
      </c>
      <c r="K66" s="35">
        <f t="shared" si="12"/>
        <v>52</v>
      </c>
      <c r="L66" s="35">
        <f t="shared" si="12"/>
        <v>33</v>
      </c>
      <c r="M66" s="35">
        <f t="shared" si="12"/>
        <v>33</v>
      </c>
      <c r="N66" s="35">
        <f t="shared" si="12"/>
        <v>34</v>
      </c>
      <c r="O66" s="35">
        <f t="shared" si="12"/>
        <v>33</v>
      </c>
      <c r="P66" s="35">
        <f t="shared" si="12"/>
        <v>3</v>
      </c>
      <c r="Q66" s="35"/>
      <c r="R66" s="35"/>
      <c r="S66" s="38"/>
      <c r="T66" s="39"/>
      <c r="U66" s="40">
        <f>SUM(U62:U65)</f>
        <v>114</v>
      </c>
    </row>
    <row r="67" spans="1:21" ht="15.75" customHeight="1" x14ac:dyDescent="0.3">
      <c r="A67" s="114">
        <v>7</v>
      </c>
      <c r="B67" s="172" t="s">
        <v>97</v>
      </c>
      <c r="C67" s="173" t="s">
        <v>98</v>
      </c>
      <c r="D67" s="20">
        <v>11</v>
      </c>
      <c r="E67" s="21" t="s">
        <v>21</v>
      </c>
      <c r="F67" s="22">
        <v>23</v>
      </c>
      <c r="G67" s="22">
        <v>10</v>
      </c>
      <c r="H67" s="22"/>
      <c r="I67" s="22">
        <v>9</v>
      </c>
      <c r="J67" s="22"/>
      <c r="K67" s="22">
        <v>15</v>
      </c>
      <c r="L67" s="22">
        <v>9</v>
      </c>
      <c r="M67" s="22">
        <v>10</v>
      </c>
      <c r="N67" s="22">
        <v>9</v>
      </c>
      <c r="O67" s="22">
        <v>9</v>
      </c>
      <c r="P67" s="22"/>
      <c r="Q67" s="23"/>
      <c r="R67" s="24">
        <f>IF(D67="","",SUM(F67:P67)-(Q67))</f>
        <v>94</v>
      </c>
      <c r="S67" s="25" t="s">
        <v>22</v>
      </c>
      <c r="T67" s="183"/>
      <c r="U67" s="26">
        <f>SUM(F67:H67)</f>
        <v>33</v>
      </c>
    </row>
    <row r="68" spans="1:21" ht="15.75" customHeight="1" x14ac:dyDescent="0.3">
      <c r="A68" s="114">
        <v>7</v>
      </c>
      <c r="B68" s="172" t="s">
        <v>97</v>
      </c>
      <c r="C68" s="173" t="s">
        <v>98</v>
      </c>
      <c r="D68" s="20">
        <v>38</v>
      </c>
      <c r="E68" s="27" t="s">
        <v>23</v>
      </c>
      <c r="F68" s="28">
        <v>23</v>
      </c>
      <c r="G68" s="28">
        <v>11</v>
      </c>
      <c r="H68" s="28"/>
      <c r="I68" s="28">
        <v>9</v>
      </c>
      <c r="J68" s="28"/>
      <c r="K68" s="28">
        <v>15</v>
      </c>
      <c r="L68" s="28">
        <v>9</v>
      </c>
      <c r="M68" s="28">
        <v>9</v>
      </c>
      <c r="N68" s="28">
        <v>9</v>
      </c>
      <c r="O68" s="28">
        <v>9</v>
      </c>
      <c r="P68" s="28"/>
      <c r="Q68" s="29"/>
      <c r="R68" s="30">
        <f>IF(D68="","",SUM(F68:P68)-(Q68))</f>
        <v>94</v>
      </c>
      <c r="S68" s="31"/>
      <c r="T68" s="183"/>
      <c r="U68" s="32">
        <f>SUM(F68:H68)</f>
        <v>34</v>
      </c>
    </row>
    <row r="69" spans="1:21" ht="15.75" customHeight="1" x14ac:dyDescent="0.3">
      <c r="A69" s="114">
        <v>7</v>
      </c>
      <c r="B69" s="172" t="s">
        <v>97</v>
      </c>
      <c r="C69" s="173" t="s">
        <v>98</v>
      </c>
      <c r="D69" s="20">
        <v>14</v>
      </c>
      <c r="E69" s="27" t="s">
        <v>24</v>
      </c>
      <c r="F69" s="28">
        <v>23</v>
      </c>
      <c r="G69" s="28">
        <v>11</v>
      </c>
      <c r="H69" s="28"/>
      <c r="I69" s="28">
        <v>9</v>
      </c>
      <c r="J69" s="28"/>
      <c r="K69" s="28">
        <v>15</v>
      </c>
      <c r="L69" s="28">
        <v>9</v>
      </c>
      <c r="M69" s="28">
        <v>9</v>
      </c>
      <c r="N69" s="28">
        <v>9</v>
      </c>
      <c r="O69" s="28">
        <v>9</v>
      </c>
      <c r="P69" s="28"/>
      <c r="Q69" s="29"/>
      <c r="R69" s="30">
        <f>IF(D69="","",SUM(F69:P69)-(Q69))</f>
        <v>94</v>
      </c>
      <c r="S69" s="180">
        <f>SUM(R67:R70)+S68</f>
        <v>367</v>
      </c>
      <c r="T69" s="180"/>
      <c r="U69" s="32">
        <f>SUM(F69:H69)</f>
        <v>34</v>
      </c>
    </row>
    <row r="70" spans="1:21" ht="15.75" customHeight="1" x14ac:dyDescent="0.3">
      <c r="A70" s="114">
        <v>7</v>
      </c>
      <c r="B70" s="172" t="s">
        <v>97</v>
      </c>
      <c r="C70" s="173" t="s">
        <v>98</v>
      </c>
      <c r="D70" s="20">
        <v>54</v>
      </c>
      <c r="E70" s="34" t="s">
        <v>25</v>
      </c>
      <c r="F70" s="35">
        <v>15</v>
      </c>
      <c r="G70" s="35">
        <v>10</v>
      </c>
      <c r="H70" s="35"/>
      <c r="I70" s="35">
        <v>9</v>
      </c>
      <c r="J70" s="35"/>
      <c r="K70" s="35">
        <v>15</v>
      </c>
      <c r="L70" s="35">
        <v>9</v>
      </c>
      <c r="M70" s="35">
        <v>9</v>
      </c>
      <c r="N70" s="35">
        <v>9</v>
      </c>
      <c r="O70" s="35">
        <v>9</v>
      </c>
      <c r="P70" s="35"/>
      <c r="Q70" s="36"/>
      <c r="R70" s="37">
        <f>IF(D70="","",SUM(F70:P70)-(Q70))</f>
        <v>85</v>
      </c>
      <c r="S70" s="180"/>
      <c r="T70" s="180"/>
      <c r="U70" s="32">
        <f>SUM(F70:H70)</f>
        <v>25</v>
      </c>
    </row>
    <row r="71" spans="1:21" ht="15.75" customHeight="1" x14ac:dyDescent="0.25">
      <c r="A71" s="114"/>
      <c r="B71" s="115"/>
      <c r="C71" s="35"/>
      <c r="D71" s="178" t="s">
        <v>26</v>
      </c>
      <c r="E71" s="178"/>
      <c r="F71" s="35">
        <f t="shared" ref="F71:P71" si="13">SUM(F67:F70)</f>
        <v>84</v>
      </c>
      <c r="G71" s="35">
        <f t="shared" si="13"/>
        <v>42</v>
      </c>
      <c r="H71" s="35">
        <f t="shared" si="13"/>
        <v>0</v>
      </c>
      <c r="I71" s="35">
        <f t="shared" si="13"/>
        <v>36</v>
      </c>
      <c r="J71" s="35">
        <f t="shared" si="13"/>
        <v>0</v>
      </c>
      <c r="K71" s="35">
        <f t="shared" si="13"/>
        <v>60</v>
      </c>
      <c r="L71" s="35">
        <f t="shared" si="13"/>
        <v>36</v>
      </c>
      <c r="M71" s="35">
        <f t="shared" si="13"/>
        <v>37</v>
      </c>
      <c r="N71" s="35">
        <f t="shared" si="13"/>
        <v>36</v>
      </c>
      <c r="O71" s="35">
        <f t="shared" si="13"/>
        <v>36</v>
      </c>
      <c r="P71" s="35">
        <f t="shared" si="13"/>
        <v>0</v>
      </c>
      <c r="Q71" s="35"/>
      <c r="R71" s="35"/>
      <c r="S71" s="38"/>
      <c r="T71" s="39"/>
      <c r="U71" s="40">
        <f>SUM(U67:U70)</f>
        <v>126</v>
      </c>
    </row>
    <row r="72" spans="1:21" ht="15.75" customHeight="1" x14ac:dyDescent="0.3">
      <c r="A72" s="170">
        <v>100</v>
      </c>
      <c r="B72" s="172" t="s">
        <v>108</v>
      </c>
      <c r="C72" s="173" t="s">
        <v>109</v>
      </c>
      <c r="D72" s="20">
        <v>11</v>
      </c>
      <c r="E72" s="21" t="s">
        <v>21</v>
      </c>
      <c r="F72" s="22">
        <v>18</v>
      </c>
      <c r="G72" s="22">
        <v>9</v>
      </c>
      <c r="H72" s="22"/>
      <c r="I72" s="22">
        <v>9</v>
      </c>
      <c r="J72" s="22">
        <v>10</v>
      </c>
      <c r="K72" s="22">
        <v>10</v>
      </c>
      <c r="L72" s="22">
        <v>6</v>
      </c>
      <c r="M72" s="22">
        <v>9</v>
      </c>
      <c r="N72" s="22">
        <v>10</v>
      </c>
      <c r="O72" s="22">
        <v>12</v>
      </c>
      <c r="P72" s="22"/>
      <c r="Q72" s="23"/>
      <c r="R72" s="24">
        <f>IF(D72="","",SUM(F72:P72)-(Q72))</f>
        <v>93</v>
      </c>
      <c r="S72" s="25" t="s">
        <v>22</v>
      </c>
      <c r="T72" s="179"/>
      <c r="U72" s="26">
        <f>SUM(F72:H72)</f>
        <v>27</v>
      </c>
    </row>
    <row r="73" spans="1:21" ht="15.75" customHeight="1" x14ac:dyDescent="0.3">
      <c r="A73" s="170">
        <v>100</v>
      </c>
      <c r="B73" s="172" t="s">
        <v>108</v>
      </c>
      <c r="C73" s="173" t="s">
        <v>109</v>
      </c>
      <c r="D73" s="20">
        <v>54</v>
      </c>
      <c r="E73" s="27" t="s">
        <v>23</v>
      </c>
      <c r="F73" s="28">
        <v>15</v>
      </c>
      <c r="G73" s="28">
        <v>9</v>
      </c>
      <c r="H73" s="28"/>
      <c r="I73" s="28">
        <v>9</v>
      </c>
      <c r="J73" s="28">
        <v>9</v>
      </c>
      <c r="K73" s="28">
        <v>9</v>
      </c>
      <c r="L73" s="28">
        <v>6</v>
      </c>
      <c r="M73" s="28">
        <v>9</v>
      </c>
      <c r="N73" s="28">
        <v>9</v>
      </c>
      <c r="O73" s="28">
        <v>11</v>
      </c>
      <c r="P73" s="28"/>
      <c r="Q73" s="29"/>
      <c r="R73" s="30">
        <f>IF(D73="","",SUM(F73:P73)-(Q73))</f>
        <v>86</v>
      </c>
      <c r="S73" s="31"/>
      <c r="T73" s="179"/>
      <c r="U73" s="32">
        <f>SUM(F73:H73)</f>
        <v>24</v>
      </c>
    </row>
    <row r="74" spans="1:21" ht="15.75" customHeight="1" x14ac:dyDescent="0.3">
      <c r="A74" s="170">
        <v>100</v>
      </c>
      <c r="B74" s="172" t="s">
        <v>108</v>
      </c>
      <c r="C74" s="173" t="s">
        <v>109</v>
      </c>
      <c r="D74" s="20">
        <v>43</v>
      </c>
      <c r="E74" s="27" t="s">
        <v>24</v>
      </c>
      <c r="F74" s="28">
        <v>17</v>
      </c>
      <c r="G74" s="28">
        <v>9</v>
      </c>
      <c r="H74" s="28"/>
      <c r="I74" s="28">
        <v>9</v>
      </c>
      <c r="J74" s="28">
        <v>9</v>
      </c>
      <c r="K74" s="28">
        <v>10</v>
      </c>
      <c r="L74" s="28">
        <v>6</v>
      </c>
      <c r="M74" s="28">
        <v>9</v>
      </c>
      <c r="N74" s="28">
        <v>9</v>
      </c>
      <c r="O74" s="28">
        <v>9</v>
      </c>
      <c r="P74" s="28"/>
      <c r="Q74" s="29"/>
      <c r="R74" s="30">
        <f>IF(D74="","",SUM(F74:P74)-(Q74))</f>
        <v>87</v>
      </c>
      <c r="S74" s="180">
        <f>SUM(R72:R75)+S73</f>
        <v>358</v>
      </c>
      <c r="T74" s="180"/>
      <c r="U74" s="32">
        <f>SUM(F74:H74)</f>
        <v>26</v>
      </c>
    </row>
    <row r="75" spans="1:21" ht="15.75" customHeight="1" x14ac:dyDescent="0.3">
      <c r="A75" s="170">
        <v>100</v>
      </c>
      <c r="B75" s="172" t="s">
        <v>108</v>
      </c>
      <c r="C75" s="173" t="s">
        <v>109</v>
      </c>
      <c r="D75" s="20">
        <v>39</v>
      </c>
      <c r="E75" s="34" t="s">
        <v>25</v>
      </c>
      <c r="F75" s="35">
        <v>19</v>
      </c>
      <c r="G75" s="35">
        <v>9</v>
      </c>
      <c r="H75" s="35"/>
      <c r="I75" s="35">
        <v>9</v>
      </c>
      <c r="J75" s="35">
        <v>10</v>
      </c>
      <c r="K75" s="35">
        <v>10</v>
      </c>
      <c r="L75" s="35">
        <v>6</v>
      </c>
      <c r="M75" s="35">
        <v>9</v>
      </c>
      <c r="N75" s="35">
        <v>9</v>
      </c>
      <c r="O75" s="35">
        <v>11</v>
      </c>
      <c r="P75" s="35"/>
      <c r="Q75" s="36"/>
      <c r="R75" s="37">
        <f>IF(D75="","",SUM(F75:P75)-(Q75))</f>
        <v>92</v>
      </c>
      <c r="S75" s="180"/>
      <c r="T75" s="180"/>
      <c r="U75" s="32">
        <f>SUM(F75:H75)</f>
        <v>28</v>
      </c>
    </row>
    <row r="76" spans="1:21" ht="15.75" customHeight="1" x14ac:dyDescent="0.25">
      <c r="A76" s="114"/>
      <c r="B76" s="115"/>
      <c r="C76" s="35"/>
      <c r="D76" s="178" t="s">
        <v>26</v>
      </c>
      <c r="E76" s="178"/>
      <c r="F76" s="35">
        <f t="shared" ref="F76:P76" si="14">SUM(F72:F75)</f>
        <v>69</v>
      </c>
      <c r="G76" s="35">
        <f t="shared" si="14"/>
        <v>36</v>
      </c>
      <c r="H76" s="35">
        <f t="shared" si="14"/>
        <v>0</v>
      </c>
      <c r="I76" s="35">
        <f t="shared" si="14"/>
        <v>36</v>
      </c>
      <c r="J76" s="35">
        <f t="shared" si="14"/>
        <v>38</v>
      </c>
      <c r="K76" s="35">
        <f t="shared" si="14"/>
        <v>39</v>
      </c>
      <c r="L76" s="35">
        <f t="shared" si="14"/>
        <v>24</v>
      </c>
      <c r="M76" s="35">
        <f t="shared" si="14"/>
        <v>36</v>
      </c>
      <c r="N76" s="35">
        <f t="shared" si="14"/>
        <v>37</v>
      </c>
      <c r="O76" s="35">
        <f t="shared" si="14"/>
        <v>43</v>
      </c>
      <c r="P76" s="35">
        <f t="shared" si="14"/>
        <v>0</v>
      </c>
      <c r="Q76" s="35"/>
      <c r="R76" s="35"/>
      <c r="S76" s="38"/>
      <c r="T76" s="39"/>
      <c r="U76" s="40">
        <f>SUM(U72:U75)</f>
        <v>105</v>
      </c>
    </row>
    <row r="77" spans="1:21" ht="15.75" customHeight="1" x14ac:dyDescent="0.3">
      <c r="A77" s="170">
        <v>25</v>
      </c>
      <c r="B77" s="172" t="s">
        <v>108</v>
      </c>
      <c r="C77" s="173" t="s">
        <v>109</v>
      </c>
      <c r="D77" s="20">
        <v>56</v>
      </c>
      <c r="E77" s="21" t="s">
        <v>21</v>
      </c>
      <c r="F77" s="22">
        <v>18</v>
      </c>
      <c r="G77" s="22">
        <v>10</v>
      </c>
      <c r="H77" s="22">
        <v>0</v>
      </c>
      <c r="I77" s="22">
        <v>9</v>
      </c>
      <c r="J77" s="22">
        <v>10</v>
      </c>
      <c r="K77" s="22">
        <v>11</v>
      </c>
      <c r="L77" s="22">
        <v>9</v>
      </c>
      <c r="M77" s="22">
        <v>9</v>
      </c>
      <c r="N77" s="22">
        <v>9</v>
      </c>
      <c r="O77" s="22">
        <v>9</v>
      </c>
      <c r="P77" s="22"/>
      <c r="Q77" s="23"/>
      <c r="R77" s="24">
        <f>IF(D77="","",SUM(F77:P77)-(Q77))</f>
        <v>94</v>
      </c>
      <c r="S77" s="25" t="s">
        <v>22</v>
      </c>
      <c r="T77" s="179"/>
      <c r="U77" s="26">
        <f>SUM(F77:H77)</f>
        <v>28</v>
      </c>
    </row>
    <row r="78" spans="1:21" ht="15.75" customHeight="1" x14ac:dyDescent="0.3">
      <c r="A78" s="170">
        <v>25</v>
      </c>
      <c r="B78" s="172" t="s">
        <v>108</v>
      </c>
      <c r="C78" s="173" t="s">
        <v>109</v>
      </c>
      <c r="D78" s="20">
        <v>61</v>
      </c>
      <c r="E78" s="27" t="s">
        <v>23</v>
      </c>
      <c r="F78" s="28">
        <v>20</v>
      </c>
      <c r="G78" s="28">
        <v>10</v>
      </c>
      <c r="H78" s="28">
        <v>6</v>
      </c>
      <c r="I78" s="28">
        <v>11</v>
      </c>
      <c r="J78" s="28">
        <v>11</v>
      </c>
      <c r="K78" s="28">
        <v>12</v>
      </c>
      <c r="L78" s="28">
        <v>6</v>
      </c>
      <c r="M78" s="28">
        <v>9</v>
      </c>
      <c r="N78" s="28">
        <v>10</v>
      </c>
      <c r="O78" s="28">
        <v>10</v>
      </c>
      <c r="P78" s="28">
        <v>3</v>
      </c>
      <c r="Q78" s="29"/>
      <c r="R78" s="30">
        <f>IF(D78="","",SUM(F78:P78)-(Q78))</f>
        <v>108</v>
      </c>
      <c r="S78" s="31"/>
      <c r="T78" s="179"/>
      <c r="U78" s="32">
        <f>SUM(F78:H78)</f>
        <v>36</v>
      </c>
    </row>
    <row r="79" spans="1:21" ht="15.75" customHeight="1" x14ac:dyDescent="0.3">
      <c r="A79" s="170">
        <v>25</v>
      </c>
      <c r="B79" s="172" t="s">
        <v>108</v>
      </c>
      <c r="C79" s="173" t="s">
        <v>109</v>
      </c>
      <c r="D79" s="20">
        <v>50</v>
      </c>
      <c r="E79" s="27" t="s">
        <v>24</v>
      </c>
      <c r="F79" s="28">
        <v>0</v>
      </c>
      <c r="G79" s="28">
        <v>0</v>
      </c>
      <c r="H79" s="28">
        <v>0</v>
      </c>
      <c r="I79" s="28">
        <v>9</v>
      </c>
      <c r="J79" s="28">
        <v>10</v>
      </c>
      <c r="K79" s="28">
        <v>11</v>
      </c>
      <c r="L79" s="28">
        <v>6</v>
      </c>
      <c r="M79" s="28">
        <v>9</v>
      </c>
      <c r="N79" s="28">
        <v>9</v>
      </c>
      <c r="O79" s="28">
        <v>10</v>
      </c>
      <c r="P79" s="28"/>
      <c r="Q79" s="29"/>
      <c r="R79" s="30">
        <f>IF(D79="","",SUM(F79:P79)-(Q79))</f>
        <v>64</v>
      </c>
      <c r="S79" s="180">
        <f>SUM(R77:R80)+S78</f>
        <v>352</v>
      </c>
      <c r="T79" s="180"/>
      <c r="U79" s="32">
        <f>SUM(F79:H79)</f>
        <v>0</v>
      </c>
    </row>
    <row r="80" spans="1:21" ht="15.75" customHeight="1" x14ac:dyDescent="0.3">
      <c r="A80" s="170">
        <v>25</v>
      </c>
      <c r="B80" s="172" t="s">
        <v>108</v>
      </c>
      <c r="C80" s="173" t="s">
        <v>109</v>
      </c>
      <c r="D80" s="20">
        <v>64</v>
      </c>
      <c r="E80" s="34" t="s">
        <v>25</v>
      </c>
      <c r="F80" s="35">
        <v>20</v>
      </c>
      <c r="G80" s="35">
        <v>9</v>
      </c>
      <c r="H80" s="35">
        <v>0</v>
      </c>
      <c r="I80" s="35">
        <v>10</v>
      </c>
      <c r="J80" s="35">
        <v>0</v>
      </c>
      <c r="K80" s="35">
        <v>12</v>
      </c>
      <c r="L80" s="35">
        <v>6</v>
      </c>
      <c r="M80" s="35">
        <v>9</v>
      </c>
      <c r="N80" s="35">
        <v>9</v>
      </c>
      <c r="O80" s="35">
        <v>11</v>
      </c>
      <c r="P80" s="35"/>
      <c r="Q80" s="36"/>
      <c r="R80" s="37">
        <f>IF(D80="","",SUM(F80:P80)-(Q80))</f>
        <v>86</v>
      </c>
      <c r="S80" s="180"/>
      <c r="T80" s="180"/>
      <c r="U80" s="32">
        <f>SUM(F80:H80)</f>
        <v>29</v>
      </c>
    </row>
    <row r="81" spans="1:21" ht="15.75" customHeight="1" x14ac:dyDescent="0.25">
      <c r="A81" s="114"/>
      <c r="B81" s="115"/>
      <c r="C81" s="35"/>
      <c r="D81" s="178" t="s">
        <v>26</v>
      </c>
      <c r="E81" s="178"/>
      <c r="F81" s="35">
        <f t="shared" ref="F81:P81" si="15">SUM(F77:F80)</f>
        <v>58</v>
      </c>
      <c r="G81" s="35">
        <f t="shared" si="15"/>
        <v>29</v>
      </c>
      <c r="H81" s="35">
        <f t="shared" si="15"/>
        <v>6</v>
      </c>
      <c r="I81" s="35">
        <f t="shared" si="15"/>
        <v>39</v>
      </c>
      <c r="J81" s="35">
        <f t="shared" si="15"/>
        <v>31</v>
      </c>
      <c r="K81" s="35">
        <f t="shared" si="15"/>
        <v>46</v>
      </c>
      <c r="L81" s="35">
        <f t="shared" si="15"/>
        <v>27</v>
      </c>
      <c r="M81" s="35">
        <f t="shared" si="15"/>
        <v>36</v>
      </c>
      <c r="N81" s="35">
        <f t="shared" si="15"/>
        <v>37</v>
      </c>
      <c r="O81" s="35">
        <f t="shared" si="15"/>
        <v>40</v>
      </c>
      <c r="P81" s="35">
        <f t="shared" si="15"/>
        <v>3</v>
      </c>
      <c r="Q81" s="35"/>
      <c r="R81" s="35"/>
      <c r="S81" s="38"/>
      <c r="T81" s="39"/>
      <c r="U81" s="40">
        <f>SUM(U77:U80)</f>
        <v>93</v>
      </c>
    </row>
    <row r="82" spans="1:21" ht="15.75" customHeight="1" x14ac:dyDescent="0.3">
      <c r="A82" s="170">
        <v>24</v>
      </c>
      <c r="B82" s="172" t="s">
        <v>108</v>
      </c>
      <c r="C82" s="173" t="s">
        <v>109</v>
      </c>
      <c r="D82" s="20">
        <v>14</v>
      </c>
      <c r="E82" s="21" t="s">
        <v>21</v>
      </c>
      <c r="F82" s="22">
        <v>15</v>
      </c>
      <c r="G82" s="22"/>
      <c r="H82" s="22"/>
      <c r="I82" s="22">
        <v>9</v>
      </c>
      <c r="J82" s="22">
        <v>11</v>
      </c>
      <c r="K82" s="22">
        <v>11</v>
      </c>
      <c r="L82" s="22">
        <v>6</v>
      </c>
      <c r="M82" s="22">
        <v>9</v>
      </c>
      <c r="N82" s="22">
        <v>9</v>
      </c>
      <c r="O82" s="22">
        <v>10</v>
      </c>
      <c r="P82" s="22"/>
      <c r="Q82" s="23"/>
      <c r="R82" s="24">
        <f>IF(D82="","",SUM(F82:P82)-(Q82))</f>
        <v>80</v>
      </c>
      <c r="S82" s="25" t="s">
        <v>22</v>
      </c>
      <c r="T82" s="179"/>
      <c r="U82" s="26">
        <f>SUM(F82:H82)</f>
        <v>15</v>
      </c>
    </row>
    <row r="83" spans="1:21" ht="15.75" customHeight="1" x14ac:dyDescent="0.3">
      <c r="A83" s="170">
        <v>24</v>
      </c>
      <c r="B83" s="172" t="s">
        <v>108</v>
      </c>
      <c r="C83" s="173" t="s">
        <v>109</v>
      </c>
      <c r="D83" s="20">
        <v>33</v>
      </c>
      <c r="E83" s="27" t="s">
        <v>23</v>
      </c>
      <c r="F83" s="28">
        <v>16</v>
      </c>
      <c r="G83" s="28">
        <v>10</v>
      </c>
      <c r="H83" s="28"/>
      <c r="I83" s="28">
        <v>9</v>
      </c>
      <c r="J83" s="28">
        <v>11</v>
      </c>
      <c r="K83" s="28">
        <v>12</v>
      </c>
      <c r="L83" s="28">
        <v>9</v>
      </c>
      <c r="M83" s="28">
        <v>9</v>
      </c>
      <c r="N83" s="28">
        <v>9</v>
      </c>
      <c r="O83" s="28">
        <v>10</v>
      </c>
      <c r="P83" s="28"/>
      <c r="Q83" s="29"/>
      <c r="R83" s="30">
        <f>IF(D83="","",SUM(F83:P83)-(Q83))</f>
        <v>95</v>
      </c>
      <c r="S83" s="31"/>
      <c r="T83" s="179"/>
      <c r="U83" s="32">
        <f>SUM(F83:H83)</f>
        <v>26</v>
      </c>
    </row>
    <row r="84" spans="1:21" ht="15.75" customHeight="1" x14ac:dyDescent="0.3">
      <c r="A84" s="170">
        <v>24</v>
      </c>
      <c r="B84" s="172" t="s">
        <v>108</v>
      </c>
      <c r="C84" s="173" t="s">
        <v>109</v>
      </c>
      <c r="D84" s="20">
        <v>19</v>
      </c>
      <c r="E84" s="27" t="s">
        <v>24</v>
      </c>
      <c r="F84" s="28">
        <v>12</v>
      </c>
      <c r="G84" s="28"/>
      <c r="H84" s="28"/>
      <c r="I84" s="28">
        <v>9</v>
      </c>
      <c r="J84" s="28">
        <v>12</v>
      </c>
      <c r="K84" s="28">
        <v>11</v>
      </c>
      <c r="L84" s="28">
        <v>9</v>
      </c>
      <c r="M84" s="28">
        <v>9</v>
      </c>
      <c r="N84" s="28">
        <v>9</v>
      </c>
      <c r="O84" s="28">
        <v>9</v>
      </c>
      <c r="P84" s="28"/>
      <c r="Q84" s="29"/>
      <c r="R84" s="30">
        <f>IF(D84="","",SUM(F84:P84)-(Q84))</f>
        <v>80</v>
      </c>
      <c r="S84" s="180">
        <f>SUM(R82:R85)+S83</f>
        <v>348</v>
      </c>
      <c r="T84" s="180"/>
      <c r="U84" s="32">
        <f>SUM(F84:H84)</f>
        <v>12</v>
      </c>
    </row>
    <row r="85" spans="1:21" ht="15.75" customHeight="1" x14ac:dyDescent="0.3">
      <c r="A85" s="170">
        <v>24</v>
      </c>
      <c r="B85" s="172" t="s">
        <v>108</v>
      </c>
      <c r="C85" s="173" t="s">
        <v>109</v>
      </c>
      <c r="D85" s="20">
        <v>36</v>
      </c>
      <c r="E85" s="34" t="s">
        <v>25</v>
      </c>
      <c r="F85" s="35">
        <v>16</v>
      </c>
      <c r="G85" s="35">
        <v>9</v>
      </c>
      <c r="H85" s="35"/>
      <c r="I85" s="35">
        <v>9</v>
      </c>
      <c r="J85" s="35">
        <v>12</v>
      </c>
      <c r="K85" s="35">
        <v>12</v>
      </c>
      <c r="L85" s="35">
        <v>6</v>
      </c>
      <c r="M85" s="35">
        <v>9</v>
      </c>
      <c r="N85" s="35">
        <v>10</v>
      </c>
      <c r="O85" s="35">
        <v>10</v>
      </c>
      <c r="P85" s="35"/>
      <c r="Q85" s="36"/>
      <c r="R85" s="37">
        <f>IF(D85="","",SUM(F85:P85)-(Q85))</f>
        <v>93</v>
      </c>
      <c r="S85" s="180"/>
      <c r="T85" s="180"/>
      <c r="U85" s="32">
        <f>SUM(F85:H85)</f>
        <v>25</v>
      </c>
    </row>
    <row r="86" spans="1:21" ht="15.75" customHeight="1" x14ac:dyDescent="0.25">
      <c r="A86" s="114"/>
      <c r="B86" s="115"/>
      <c r="C86" s="35"/>
      <c r="D86" s="178" t="s">
        <v>26</v>
      </c>
      <c r="E86" s="178"/>
      <c r="F86" s="35">
        <f t="shared" ref="F86:P86" si="16">SUM(F82:F85)</f>
        <v>59</v>
      </c>
      <c r="G86" s="35">
        <f t="shared" si="16"/>
        <v>19</v>
      </c>
      <c r="H86" s="35">
        <f t="shared" si="16"/>
        <v>0</v>
      </c>
      <c r="I86" s="35">
        <f t="shared" si="16"/>
        <v>36</v>
      </c>
      <c r="J86" s="35">
        <f t="shared" si="16"/>
        <v>46</v>
      </c>
      <c r="K86" s="35">
        <f t="shared" si="16"/>
        <v>46</v>
      </c>
      <c r="L86" s="35">
        <f t="shared" si="16"/>
        <v>30</v>
      </c>
      <c r="M86" s="35">
        <f t="shared" si="16"/>
        <v>36</v>
      </c>
      <c r="N86" s="35">
        <f t="shared" si="16"/>
        <v>37</v>
      </c>
      <c r="O86" s="35">
        <f t="shared" si="16"/>
        <v>39</v>
      </c>
      <c r="P86" s="35">
        <f t="shared" si="16"/>
        <v>0</v>
      </c>
      <c r="Q86" s="35"/>
      <c r="R86" s="35"/>
      <c r="S86" s="38"/>
      <c r="T86" s="39"/>
      <c r="U86" s="40">
        <f>SUM(U82:U85)</f>
        <v>78</v>
      </c>
    </row>
    <row r="87" spans="1:21" ht="15.75" customHeight="1" x14ac:dyDescent="0.3">
      <c r="A87" s="114">
        <v>12</v>
      </c>
      <c r="B87" s="173" t="s">
        <v>91</v>
      </c>
      <c r="C87" s="173" t="s">
        <v>92</v>
      </c>
      <c r="D87" s="20">
        <v>9</v>
      </c>
      <c r="E87" s="21" t="s">
        <v>21</v>
      </c>
      <c r="F87" s="28"/>
      <c r="G87" s="28"/>
      <c r="H87" s="28">
        <v>6</v>
      </c>
      <c r="I87" s="28">
        <v>9</v>
      </c>
      <c r="J87" s="28">
        <v>13</v>
      </c>
      <c r="K87" s="28">
        <v>15</v>
      </c>
      <c r="L87" s="28">
        <v>9</v>
      </c>
      <c r="M87" s="28">
        <v>12</v>
      </c>
      <c r="N87" s="28">
        <v>10</v>
      </c>
      <c r="O87" s="28">
        <v>9</v>
      </c>
      <c r="P87" s="28"/>
      <c r="Q87" s="29"/>
      <c r="R87" s="24">
        <f>IF(D87="","",SUM(F87:P87)-(Q87))</f>
        <v>83</v>
      </c>
      <c r="S87" s="25" t="s">
        <v>22</v>
      </c>
      <c r="T87" s="179"/>
      <c r="U87" s="26">
        <f>SUM(F87:H87)</f>
        <v>6</v>
      </c>
    </row>
    <row r="88" spans="1:21" ht="15.75" customHeight="1" x14ac:dyDescent="0.3">
      <c r="A88" s="114">
        <v>12</v>
      </c>
      <c r="B88" s="173" t="s">
        <v>91</v>
      </c>
      <c r="C88" s="173" t="s">
        <v>92</v>
      </c>
      <c r="D88" s="20">
        <v>37</v>
      </c>
      <c r="E88" s="27" t="s">
        <v>23</v>
      </c>
      <c r="F88" s="28"/>
      <c r="G88" s="28">
        <v>9</v>
      </c>
      <c r="H88" s="28">
        <v>6</v>
      </c>
      <c r="I88" s="28">
        <v>9</v>
      </c>
      <c r="J88" s="28">
        <v>9</v>
      </c>
      <c r="K88" s="28">
        <v>15</v>
      </c>
      <c r="L88" s="28">
        <v>9</v>
      </c>
      <c r="M88" s="28">
        <v>10</v>
      </c>
      <c r="N88" s="28">
        <v>11</v>
      </c>
      <c r="O88" s="28">
        <v>9</v>
      </c>
      <c r="P88" s="28"/>
      <c r="Q88" s="29"/>
      <c r="R88" s="30">
        <f>IF(D88="","",SUM(F88:P88)-(Q88))</f>
        <v>87</v>
      </c>
      <c r="S88" s="31"/>
      <c r="T88" s="179"/>
      <c r="U88" s="32">
        <f>SUM(F88:H88)</f>
        <v>15</v>
      </c>
    </row>
    <row r="89" spans="1:21" ht="15.75" customHeight="1" x14ac:dyDescent="0.3">
      <c r="A89" s="114">
        <v>12</v>
      </c>
      <c r="B89" s="173" t="s">
        <v>91</v>
      </c>
      <c r="C89" s="173" t="s">
        <v>92</v>
      </c>
      <c r="D89" s="20">
        <v>40</v>
      </c>
      <c r="E89" s="27" t="s">
        <v>24</v>
      </c>
      <c r="F89" s="28">
        <v>13</v>
      </c>
      <c r="G89" s="28"/>
      <c r="H89" s="28"/>
      <c r="I89" s="28">
        <v>9</v>
      </c>
      <c r="J89" s="28">
        <v>13</v>
      </c>
      <c r="K89" s="28">
        <v>15</v>
      </c>
      <c r="L89" s="28">
        <v>10</v>
      </c>
      <c r="M89" s="28">
        <v>9</v>
      </c>
      <c r="N89" s="28">
        <v>9</v>
      </c>
      <c r="O89" s="28">
        <v>12</v>
      </c>
      <c r="P89" s="28"/>
      <c r="Q89" s="29"/>
      <c r="R89" s="30">
        <f>IF(D89="","",SUM(F89:P89)-(Q89))</f>
        <v>90</v>
      </c>
      <c r="S89" s="180">
        <f>SUM(R87:R90)+S88</f>
        <v>336</v>
      </c>
      <c r="T89" s="180"/>
      <c r="U89" s="32">
        <f>SUM(F89:H89)</f>
        <v>13</v>
      </c>
    </row>
    <row r="90" spans="1:21" ht="15.75" customHeight="1" x14ac:dyDescent="0.3">
      <c r="A90" s="114">
        <v>12</v>
      </c>
      <c r="B90" s="173" t="s">
        <v>91</v>
      </c>
      <c r="C90" s="173" t="s">
        <v>92</v>
      </c>
      <c r="D90" s="20">
        <v>49</v>
      </c>
      <c r="E90" s="34" t="s">
        <v>25</v>
      </c>
      <c r="F90" s="35"/>
      <c r="G90" s="35"/>
      <c r="H90" s="35"/>
      <c r="I90" s="35">
        <v>9</v>
      </c>
      <c r="J90" s="35">
        <v>13</v>
      </c>
      <c r="K90" s="35">
        <v>15</v>
      </c>
      <c r="L90" s="35">
        <v>10</v>
      </c>
      <c r="M90" s="35">
        <v>9</v>
      </c>
      <c r="N90" s="35">
        <v>9</v>
      </c>
      <c r="O90" s="35">
        <v>11</v>
      </c>
      <c r="P90" s="35"/>
      <c r="Q90" s="36"/>
      <c r="R90" s="37">
        <f>IF(D90="","",SUM(F90:P90)-(Q90))</f>
        <v>76</v>
      </c>
      <c r="S90" s="180"/>
      <c r="T90" s="180"/>
      <c r="U90" s="32">
        <f>SUM(F90:H90)</f>
        <v>0</v>
      </c>
    </row>
    <row r="91" spans="1:21" ht="15.75" customHeight="1" x14ac:dyDescent="0.25">
      <c r="A91" s="114"/>
      <c r="B91" s="115"/>
      <c r="C91" s="35"/>
      <c r="D91" s="178" t="s">
        <v>26</v>
      </c>
      <c r="E91" s="178"/>
      <c r="F91" s="35">
        <f t="shared" ref="F91:P91" si="17">SUM(F87:F90)</f>
        <v>13</v>
      </c>
      <c r="G91" s="35">
        <f t="shared" si="17"/>
        <v>9</v>
      </c>
      <c r="H91" s="35">
        <f t="shared" si="17"/>
        <v>12</v>
      </c>
      <c r="I91" s="35">
        <f t="shared" si="17"/>
        <v>36</v>
      </c>
      <c r="J91" s="35">
        <f t="shared" si="17"/>
        <v>48</v>
      </c>
      <c r="K91" s="35">
        <f t="shared" si="17"/>
        <v>60</v>
      </c>
      <c r="L91" s="35">
        <f t="shared" si="17"/>
        <v>38</v>
      </c>
      <c r="M91" s="35">
        <f t="shared" si="17"/>
        <v>40</v>
      </c>
      <c r="N91" s="35">
        <f t="shared" si="17"/>
        <v>39</v>
      </c>
      <c r="O91" s="35">
        <f t="shared" si="17"/>
        <v>41</v>
      </c>
      <c r="P91" s="35">
        <f t="shared" si="17"/>
        <v>0</v>
      </c>
      <c r="Q91" s="35"/>
      <c r="R91" s="35"/>
      <c r="S91" s="38"/>
      <c r="T91" s="39"/>
      <c r="U91" s="40">
        <f>SUM(U87:U90)</f>
        <v>34</v>
      </c>
    </row>
    <row r="92" spans="1:21" ht="15.75" customHeight="1" x14ac:dyDescent="0.3">
      <c r="A92" s="170">
        <v>101</v>
      </c>
      <c r="B92" s="172" t="s">
        <v>112</v>
      </c>
      <c r="C92" s="173" t="s">
        <v>113</v>
      </c>
      <c r="D92" s="20">
        <v>87</v>
      </c>
      <c r="E92" s="21" t="s">
        <v>21</v>
      </c>
      <c r="F92" s="22">
        <v>15</v>
      </c>
      <c r="G92" s="22">
        <v>11</v>
      </c>
      <c r="H92" s="22">
        <v>0</v>
      </c>
      <c r="I92" s="22">
        <v>6</v>
      </c>
      <c r="J92" s="22">
        <v>0</v>
      </c>
      <c r="K92" s="22">
        <v>12</v>
      </c>
      <c r="L92" s="22">
        <v>0</v>
      </c>
      <c r="M92" s="22">
        <v>9</v>
      </c>
      <c r="N92" s="22">
        <v>6</v>
      </c>
      <c r="O92" s="22">
        <v>6</v>
      </c>
      <c r="P92" s="22"/>
      <c r="Q92" s="23"/>
      <c r="R92" s="24">
        <f>IF(D92="","",SUM(F92:P92)-(Q92))</f>
        <v>65</v>
      </c>
      <c r="S92" s="25" t="s">
        <v>22</v>
      </c>
      <c r="T92" s="179"/>
      <c r="U92" s="26">
        <f>SUM(F92:H92)</f>
        <v>26</v>
      </c>
    </row>
    <row r="93" spans="1:21" ht="15.75" customHeight="1" x14ac:dyDescent="0.3">
      <c r="A93" s="170">
        <v>101</v>
      </c>
      <c r="B93" s="172" t="s">
        <v>112</v>
      </c>
      <c r="C93" s="173" t="s">
        <v>113</v>
      </c>
      <c r="D93" s="20">
        <v>24</v>
      </c>
      <c r="E93" s="27" t="s">
        <v>23</v>
      </c>
      <c r="F93" s="28">
        <v>15</v>
      </c>
      <c r="G93" s="28">
        <v>12</v>
      </c>
      <c r="H93" s="28">
        <v>6</v>
      </c>
      <c r="I93" s="28">
        <v>9</v>
      </c>
      <c r="J93" s="28">
        <v>11</v>
      </c>
      <c r="K93" s="28">
        <v>15</v>
      </c>
      <c r="L93" s="28">
        <v>6</v>
      </c>
      <c r="M93" s="28">
        <v>6</v>
      </c>
      <c r="N93" s="28">
        <v>9</v>
      </c>
      <c r="O93" s="28">
        <v>6</v>
      </c>
      <c r="P93" s="28"/>
      <c r="Q93" s="29"/>
      <c r="R93" s="30">
        <f>IF(D93="","",SUM(F93:P93)-(Q93))</f>
        <v>95</v>
      </c>
      <c r="S93" s="31"/>
      <c r="T93" s="179"/>
      <c r="U93" s="32">
        <f>SUM(F93:H93)</f>
        <v>33</v>
      </c>
    </row>
    <row r="94" spans="1:21" ht="15.75" customHeight="1" x14ac:dyDescent="0.3">
      <c r="A94" s="170">
        <v>101</v>
      </c>
      <c r="B94" s="172" t="s">
        <v>112</v>
      </c>
      <c r="C94" s="173" t="s">
        <v>113</v>
      </c>
      <c r="D94" s="20">
        <v>16</v>
      </c>
      <c r="E94" s="27" t="s">
        <v>24</v>
      </c>
      <c r="F94" s="28">
        <v>0</v>
      </c>
      <c r="G94" s="28">
        <v>11</v>
      </c>
      <c r="H94" s="28">
        <v>6</v>
      </c>
      <c r="I94" s="28">
        <v>9</v>
      </c>
      <c r="J94" s="28">
        <v>11</v>
      </c>
      <c r="K94" s="28">
        <v>15</v>
      </c>
      <c r="L94" s="28">
        <v>6</v>
      </c>
      <c r="M94" s="28">
        <v>9</v>
      </c>
      <c r="N94" s="28">
        <v>9</v>
      </c>
      <c r="O94" s="28">
        <v>6</v>
      </c>
      <c r="P94" s="28"/>
      <c r="Q94" s="29"/>
      <c r="R94" s="30">
        <f>IF(D94="","",SUM(F94:P94)-(Q94))</f>
        <v>82</v>
      </c>
      <c r="S94" s="180">
        <f>SUM(R92:R95)+S93</f>
        <v>334</v>
      </c>
      <c r="T94" s="180"/>
      <c r="U94" s="32">
        <f>SUM(F94:H94)</f>
        <v>17</v>
      </c>
    </row>
    <row r="95" spans="1:21" ht="15.75" customHeight="1" x14ac:dyDescent="0.3">
      <c r="A95" s="170">
        <v>101</v>
      </c>
      <c r="B95" s="172" t="s">
        <v>112</v>
      </c>
      <c r="C95" s="173" t="s">
        <v>113</v>
      </c>
      <c r="D95" s="20">
        <v>19</v>
      </c>
      <c r="E95" s="34" t="s">
        <v>25</v>
      </c>
      <c r="F95" s="35">
        <v>15</v>
      </c>
      <c r="G95" s="35">
        <v>11</v>
      </c>
      <c r="H95" s="35">
        <v>0</v>
      </c>
      <c r="I95" s="35">
        <v>9</v>
      </c>
      <c r="J95" s="35">
        <v>9</v>
      </c>
      <c r="K95" s="35">
        <v>15</v>
      </c>
      <c r="L95" s="35">
        <v>9</v>
      </c>
      <c r="M95" s="35">
        <v>9</v>
      </c>
      <c r="N95" s="35">
        <v>9</v>
      </c>
      <c r="O95" s="35">
        <v>6</v>
      </c>
      <c r="P95" s="35"/>
      <c r="Q95" s="36"/>
      <c r="R95" s="37">
        <f>IF(D95="","",SUM(F95:P95)-(Q95))</f>
        <v>92</v>
      </c>
      <c r="S95" s="180"/>
      <c r="T95" s="180"/>
      <c r="U95" s="32">
        <f>SUM(F95:H95)</f>
        <v>26</v>
      </c>
    </row>
    <row r="96" spans="1:21" ht="15.75" customHeight="1" x14ac:dyDescent="0.25">
      <c r="A96" s="114"/>
      <c r="B96" s="115"/>
      <c r="C96" s="35"/>
      <c r="D96" s="178" t="s">
        <v>26</v>
      </c>
      <c r="E96" s="178"/>
      <c r="F96" s="35">
        <f t="shared" ref="F96:P96" si="18">SUM(F92:F95)</f>
        <v>45</v>
      </c>
      <c r="G96" s="35">
        <f t="shared" si="18"/>
        <v>45</v>
      </c>
      <c r="H96" s="35">
        <f t="shared" si="18"/>
        <v>12</v>
      </c>
      <c r="I96" s="35">
        <f t="shared" si="18"/>
        <v>33</v>
      </c>
      <c r="J96" s="35">
        <f t="shared" si="18"/>
        <v>31</v>
      </c>
      <c r="K96" s="35">
        <f t="shared" si="18"/>
        <v>57</v>
      </c>
      <c r="L96" s="35">
        <f t="shared" si="18"/>
        <v>21</v>
      </c>
      <c r="M96" s="35">
        <f t="shared" si="18"/>
        <v>33</v>
      </c>
      <c r="N96" s="35">
        <f t="shared" si="18"/>
        <v>33</v>
      </c>
      <c r="O96" s="35">
        <f t="shared" si="18"/>
        <v>24</v>
      </c>
      <c r="P96" s="35">
        <f t="shared" si="18"/>
        <v>0</v>
      </c>
      <c r="Q96" s="35"/>
      <c r="R96" s="35"/>
      <c r="S96" s="38"/>
      <c r="T96" s="39"/>
      <c r="U96" s="40">
        <f>SUM(U92:U95)</f>
        <v>102</v>
      </c>
    </row>
    <row r="97" spans="1:21" ht="15.75" customHeight="1" x14ac:dyDescent="0.3">
      <c r="A97" s="170">
        <v>26</v>
      </c>
      <c r="B97" s="172" t="s">
        <v>110</v>
      </c>
      <c r="C97" s="173" t="s">
        <v>111</v>
      </c>
      <c r="D97" s="20">
        <v>24</v>
      </c>
      <c r="E97" s="21" t="s">
        <v>21</v>
      </c>
      <c r="F97" s="22">
        <v>16</v>
      </c>
      <c r="G97" s="22"/>
      <c r="H97" s="22"/>
      <c r="I97" s="22">
        <v>9</v>
      </c>
      <c r="J97" s="22">
        <v>9</v>
      </c>
      <c r="K97" s="22">
        <v>10</v>
      </c>
      <c r="L97" s="22">
        <v>6</v>
      </c>
      <c r="M97" s="22">
        <v>9</v>
      </c>
      <c r="N97" s="22">
        <v>10</v>
      </c>
      <c r="O97" s="22">
        <v>6</v>
      </c>
      <c r="P97" s="22"/>
      <c r="Q97" s="23"/>
      <c r="R97" s="24">
        <f>IF(D97="","",SUM(F97:P97)-(Q97))</f>
        <v>75</v>
      </c>
      <c r="S97" s="25" t="s">
        <v>22</v>
      </c>
      <c r="T97" s="179"/>
      <c r="U97" s="26">
        <f>SUM(F97:H97)</f>
        <v>16</v>
      </c>
    </row>
    <row r="98" spans="1:21" ht="15.75" customHeight="1" x14ac:dyDescent="0.3">
      <c r="A98" s="170">
        <v>26</v>
      </c>
      <c r="B98" s="172" t="s">
        <v>110</v>
      </c>
      <c r="C98" s="173" t="s">
        <v>111</v>
      </c>
      <c r="D98" s="20">
        <v>150</v>
      </c>
      <c r="E98" s="27" t="s">
        <v>23</v>
      </c>
      <c r="F98" s="28">
        <v>18</v>
      </c>
      <c r="G98" s="28"/>
      <c r="H98" s="28">
        <v>6</v>
      </c>
      <c r="I98" s="28">
        <v>9</v>
      </c>
      <c r="J98" s="28">
        <v>9</v>
      </c>
      <c r="K98" s="28">
        <v>11</v>
      </c>
      <c r="L98" s="28">
        <v>9</v>
      </c>
      <c r="M98" s="28">
        <v>9</v>
      </c>
      <c r="N98" s="28">
        <v>9</v>
      </c>
      <c r="O98" s="28">
        <v>9</v>
      </c>
      <c r="P98" s="28"/>
      <c r="Q98" s="29"/>
      <c r="R98" s="30">
        <f>IF(D98="","",SUM(F98:P98)-(Q98))</f>
        <v>89</v>
      </c>
      <c r="S98" s="31"/>
      <c r="T98" s="179"/>
      <c r="U98" s="32">
        <f>SUM(F98:H98)</f>
        <v>24</v>
      </c>
    </row>
    <row r="99" spans="1:21" ht="15.75" customHeight="1" x14ac:dyDescent="0.3">
      <c r="A99" s="170">
        <v>26</v>
      </c>
      <c r="B99" s="172" t="s">
        <v>110</v>
      </c>
      <c r="C99" s="173" t="s">
        <v>111</v>
      </c>
      <c r="D99" s="20">
        <v>21</v>
      </c>
      <c r="E99" s="27" t="s">
        <v>24</v>
      </c>
      <c r="F99" s="28">
        <v>16</v>
      </c>
      <c r="G99" s="28"/>
      <c r="H99" s="28"/>
      <c r="I99" s="28">
        <v>9</v>
      </c>
      <c r="J99" s="28"/>
      <c r="K99" s="28">
        <v>10</v>
      </c>
      <c r="L99" s="28">
        <v>9</v>
      </c>
      <c r="M99" s="28">
        <v>9</v>
      </c>
      <c r="N99" s="28">
        <v>9</v>
      </c>
      <c r="O99" s="28">
        <v>9</v>
      </c>
      <c r="P99" s="28"/>
      <c r="Q99" s="29"/>
      <c r="R99" s="30">
        <f>IF(D99="","",SUM(F99:P99)-(Q99))</f>
        <v>71</v>
      </c>
      <c r="S99" s="180">
        <f>SUM(R97:R100)+S98</f>
        <v>322</v>
      </c>
      <c r="T99" s="180"/>
      <c r="U99" s="32">
        <f>SUM(F99:H99)</f>
        <v>16</v>
      </c>
    </row>
    <row r="100" spans="1:21" ht="15.75" customHeight="1" x14ac:dyDescent="0.3">
      <c r="A100" s="170">
        <v>26</v>
      </c>
      <c r="B100" s="172" t="s">
        <v>110</v>
      </c>
      <c r="C100" s="173" t="s">
        <v>111</v>
      </c>
      <c r="D100" s="20">
        <v>130</v>
      </c>
      <c r="E100" s="34" t="s">
        <v>25</v>
      </c>
      <c r="F100" s="35">
        <v>15</v>
      </c>
      <c r="G100" s="35"/>
      <c r="H100" s="35">
        <v>6</v>
      </c>
      <c r="I100" s="35">
        <v>9</v>
      </c>
      <c r="J100" s="35">
        <v>9</v>
      </c>
      <c r="K100" s="35">
        <v>10</v>
      </c>
      <c r="L100" s="35">
        <v>9</v>
      </c>
      <c r="M100" s="35">
        <v>10</v>
      </c>
      <c r="N100" s="35">
        <v>10</v>
      </c>
      <c r="O100" s="35">
        <v>9</v>
      </c>
      <c r="P100" s="35"/>
      <c r="Q100" s="36"/>
      <c r="R100" s="37">
        <f>IF(D100="","",SUM(F100:P100)-(Q100))</f>
        <v>87</v>
      </c>
      <c r="S100" s="180"/>
      <c r="T100" s="180"/>
      <c r="U100" s="32">
        <f>SUM(F100:H100)</f>
        <v>21</v>
      </c>
    </row>
    <row r="101" spans="1:21" ht="15.75" customHeight="1" x14ac:dyDescent="0.25">
      <c r="A101" s="114"/>
      <c r="B101" s="115"/>
      <c r="C101" s="35"/>
      <c r="D101" s="178" t="s">
        <v>26</v>
      </c>
      <c r="E101" s="178"/>
      <c r="F101" s="35">
        <f t="shared" ref="F101:P101" si="19">SUM(F97:F100)</f>
        <v>65</v>
      </c>
      <c r="G101" s="35">
        <f t="shared" si="19"/>
        <v>0</v>
      </c>
      <c r="H101" s="35">
        <f t="shared" si="19"/>
        <v>12</v>
      </c>
      <c r="I101" s="35">
        <f t="shared" si="19"/>
        <v>36</v>
      </c>
      <c r="J101" s="35">
        <f t="shared" si="19"/>
        <v>27</v>
      </c>
      <c r="K101" s="35">
        <f t="shared" si="19"/>
        <v>41</v>
      </c>
      <c r="L101" s="35">
        <f t="shared" si="19"/>
        <v>33</v>
      </c>
      <c r="M101" s="35">
        <f t="shared" si="19"/>
        <v>37</v>
      </c>
      <c r="N101" s="35">
        <f t="shared" si="19"/>
        <v>38</v>
      </c>
      <c r="O101" s="35">
        <f t="shared" si="19"/>
        <v>33</v>
      </c>
      <c r="P101" s="35">
        <f t="shared" si="19"/>
        <v>0</v>
      </c>
      <c r="Q101" s="35"/>
      <c r="R101" s="35"/>
      <c r="S101" s="38"/>
      <c r="T101" s="39"/>
      <c r="U101" s="40">
        <f>SUM(U97:U100)</f>
        <v>77</v>
      </c>
    </row>
    <row r="102" spans="1:21" ht="15.75" customHeight="1" x14ac:dyDescent="0.3">
      <c r="A102" s="114">
        <v>4</v>
      </c>
      <c r="B102" s="172" t="s">
        <v>83</v>
      </c>
      <c r="C102" s="173" t="s">
        <v>84</v>
      </c>
      <c r="D102" s="20">
        <v>27</v>
      </c>
      <c r="E102" s="21" t="s">
        <v>21</v>
      </c>
      <c r="F102" s="22">
        <v>12</v>
      </c>
      <c r="G102" s="22">
        <v>9</v>
      </c>
      <c r="H102" s="22"/>
      <c r="I102" s="22">
        <v>6</v>
      </c>
      <c r="J102" s="22"/>
      <c r="K102" s="22">
        <v>11</v>
      </c>
      <c r="L102" s="22">
        <v>9</v>
      </c>
      <c r="M102" s="22">
        <v>8</v>
      </c>
      <c r="N102" s="22">
        <v>7</v>
      </c>
      <c r="O102" s="22">
        <v>9</v>
      </c>
      <c r="P102" s="22"/>
      <c r="Q102" s="23"/>
      <c r="R102" s="24">
        <f>IF(D102="","",SUM(F102:P102)-(Q102))</f>
        <v>71</v>
      </c>
      <c r="S102" s="25" t="s">
        <v>22</v>
      </c>
      <c r="T102" s="185"/>
      <c r="U102" s="26">
        <f>SUM(F102:H102)</f>
        <v>21</v>
      </c>
    </row>
    <row r="103" spans="1:21" ht="15.75" customHeight="1" x14ac:dyDescent="0.3">
      <c r="A103" s="114">
        <v>4</v>
      </c>
      <c r="B103" s="172" t="s">
        <v>83</v>
      </c>
      <c r="C103" s="173" t="s">
        <v>84</v>
      </c>
      <c r="D103" s="20">
        <v>47</v>
      </c>
      <c r="E103" s="27" t="s">
        <v>23</v>
      </c>
      <c r="F103" s="28">
        <v>13</v>
      </c>
      <c r="G103" s="28">
        <v>9</v>
      </c>
      <c r="H103" s="28">
        <v>6</v>
      </c>
      <c r="I103" s="28">
        <v>9</v>
      </c>
      <c r="J103" s="28">
        <v>9</v>
      </c>
      <c r="K103" s="28">
        <v>14</v>
      </c>
      <c r="L103" s="28">
        <v>9</v>
      </c>
      <c r="M103" s="28">
        <v>9</v>
      </c>
      <c r="N103" s="28">
        <v>8</v>
      </c>
      <c r="O103" s="28">
        <v>9</v>
      </c>
      <c r="P103" s="28"/>
      <c r="Q103" s="29"/>
      <c r="R103" s="30">
        <f>IF(D103="","",SUM(F103:P103)-(Q103))</f>
        <v>95</v>
      </c>
      <c r="S103" s="31"/>
      <c r="T103" s="185"/>
      <c r="U103" s="32">
        <f>SUM(F103:H103)</f>
        <v>28</v>
      </c>
    </row>
    <row r="104" spans="1:21" ht="15.75" customHeight="1" x14ac:dyDescent="0.3">
      <c r="A104" s="114">
        <v>4</v>
      </c>
      <c r="B104" s="172" t="s">
        <v>83</v>
      </c>
      <c r="C104" s="173" t="s">
        <v>84</v>
      </c>
      <c r="D104" s="20">
        <v>31</v>
      </c>
      <c r="E104" s="27" t="s">
        <v>24</v>
      </c>
      <c r="F104" s="28"/>
      <c r="G104" s="28"/>
      <c r="H104" s="28"/>
      <c r="I104" s="28">
        <v>6</v>
      </c>
      <c r="J104" s="28">
        <v>13</v>
      </c>
      <c r="K104" s="28">
        <v>11</v>
      </c>
      <c r="L104" s="28">
        <v>9</v>
      </c>
      <c r="M104" s="28">
        <v>9</v>
      </c>
      <c r="N104" s="28">
        <v>6</v>
      </c>
      <c r="O104" s="28">
        <v>6</v>
      </c>
      <c r="P104" s="28"/>
      <c r="Q104" s="29"/>
      <c r="R104" s="30">
        <f>IF(D104="","",SUM(F104:P104)-(Q104))</f>
        <v>60</v>
      </c>
      <c r="S104" s="180">
        <f>SUM(R102:R105)+S103</f>
        <v>318</v>
      </c>
      <c r="T104" s="180"/>
      <c r="U104" s="32">
        <f>SUM(F104:H104)</f>
        <v>0</v>
      </c>
    </row>
    <row r="105" spans="1:21" ht="15.75" customHeight="1" x14ac:dyDescent="0.3">
      <c r="A105" s="114">
        <v>4</v>
      </c>
      <c r="B105" s="172" t="s">
        <v>83</v>
      </c>
      <c r="C105" s="173" t="s">
        <v>84</v>
      </c>
      <c r="D105" s="20">
        <v>32</v>
      </c>
      <c r="E105" s="34" t="s">
        <v>25</v>
      </c>
      <c r="F105" s="35">
        <v>13</v>
      </c>
      <c r="G105" s="35">
        <v>9</v>
      </c>
      <c r="H105" s="35">
        <v>6</v>
      </c>
      <c r="I105" s="35">
        <v>9</v>
      </c>
      <c r="J105" s="35">
        <v>10</v>
      </c>
      <c r="K105" s="35">
        <v>11</v>
      </c>
      <c r="L105" s="35">
        <v>9</v>
      </c>
      <c r="M105" s="35">
        <v>9</v>
      </c>
      <c r="N105" s="35">
        <v>8</v>
      </c>
      <c r="O105" s="35">
        <v>9</v>
      </c>
      <c r="P105" s="35"/>
      <c r="Q105" s="36">
        <v>1</v>
      </c>
      <c r="R105" s="37">
        <f>IF(D105="","",SUM(F105:P105)-(Q105))</f>
        <v>92</v>
      </c>
      <c r="S105" s="180"/>
      <c r="T105" s="180"/>
      <c r="U105" s="32">
        <f>SUM(F105:H105)</f>
        <v>28</v>
      </c>
    </row>
    <row r="106" spans="1:21" ht="15.75" customHeight="1" x14ac:dyDescent="0.25">
      <c r="A106" s="114"/>
      <c r="B106" s="115"/>
      <c r="C106" s="35"/>
      <c r="D106" s="178" t="s">
        <v>26</v>
      </c>
      <c r="E106" s="178"/>
      <c r="F106" s="35">
        <f t="shared" ref="F106:P106" si="20">SUM(F102:F105)</f>
        <v>38</v>
      </c>
      <c r="G106" s="35">
        <f t="shared" si="20"/>
        <v>27</v>
      </c>
      <c r="H106" s="35">
        <f t="shared" si="20"/>
        <v>12</v>
      </c>
      <c r="I106" s="35">
        <f t="shared" si="20"/>
        <v>30</v>
      </c>
      <c r="J106" s="35">
        <f t="shared" si="20"/>
        <v>32</v>
      </c>
      <c r="K106" s="35">
        <f t="shared" si="20"/>
        <v>47</v>
      </c>
      <c r="L106" s="35">
        <f t="shared" si="20"/>
        <v>36</v>
      </c>
      <c r="M106" s="35">
        <f t="shared" si="20"/>
        <v>35</v>
      </c>
      <c r="N106" s="35">
        <f t="shared" si="20"/>
        <v>29</v>
      </c>
      <c r="O106" s="35">
        <f t="shared" si="20"/>
        <v>33</v>
      </c>
      <c r="P106" s="35">
        <f t="shared" si="20"/>
        <v>0</v>
      </c>
      <c r="Q106" s="35"/>
      <c r="R106" s="35"/>
      <c r="S106" s="38"/>
      <c r="T106" s="39"/>
      <c r="U106" s="40">
        <f>SUM(U102:U105)</f>
        <v>77</v>
      </c>
    </row>
    <row r="107" spans="1:21" ht="15.75" customHeight="1" x14ac:dyDescent="0.3">
      <c r="A107" s="114">
        <v>5</v>
      </c>
      <c r="B107" s="173" t="s">
        <v>91</v>
      </c>
      <c r="C107" s="173" t="s">
        <v>92</v>
      </c>
      <c r="D107" s="20">
        <v>17</v>
      </c>
      <c r="E107" s="21" t="s">
        <v>21</v>
      </c>
      <c r="F107" s="22">
        <v>12</v>
      </c>
      <c r="G107" s="22">
        <v>9</v>
      </c>
      <c r="H107" s="22">
        <v>6</v>
      </c>
      <c r="I107" s="22">
        <v>9</v>
      </c>
      <c r="J107" s="22">
        <v>9</v>
      </c>
      <c r="K107" s="22">
        <v>9</v>
      </c>
      <c r="L107" s="22">
        <v>9</v>
      </c>
      <c r="M107" s="22">
        <v>6</v>
      </c>
      <c r="N107" s="22">
        <v>6</v>
      </c>
      <c r="O107" s="22">
        <v>6</v>
      </c>
      <c r="P107" s="22"/>
      <c r="Q107" s="23"/>
      <c r="R107" s="24">
        <f>IF(D107="","",SUM(F107:P107)-(Q107))</f>
        <v>81</v>
      </c>
      <c r="S107" s="25" t="s">
        <v>22</v>
      </c>
      <c r="T107" s="183"/>
      <c r="U107" s="26">
        <f>SUM(F107:H107)</f>
        <v>27</v>
      </c>
    </row>
    <row r="108" spans="1:21" ht="15.75" customHeight="1" x14ac:dyDescent="0.3">
      <c r="A108" s="114">
        <v>5</v>
      </c>
      <c r="B108" s="173" t="s">
        <v>91</v>
      </c>
      <c r="C108" s="173" t="s">
        <v>92</v>
      </c>
      <c r="D108" s="20">
        <v>24</v>
      </c>
      <c r="E108" s="27" t="s">
        <v>23</v>
      </c>
      <c r="F108" s="28"/>
      <c r="G108" s="28">
        <v>9</v>
      </c>
      <c r="H108" s="28">
        <v>6</v>
      </c>
      <c r="I108" s="28">
        <v>9</v>
      </c>
      <c r="J108" s="28">
        <v>9</v>
      </c>
      <c r="K108" s="28">
        <v>12</v>
      </c>
      <c r="L108" s="28">
        <v>6</v>
      </c>
      <c r="M108" s="28">
        <v>9</v>
      </c>
      <c r="N108" s="28">
        <v>9</v>
      </c>
      <c r="O108" s="28">
        <v>9</v>
      </c>
      <c r="P108" s="28">
        <v>3</v>
      </c>
      <c r="Q108" s="29"/>
      <c r="R108" s="30">
        <f>IF(D108="","",SUM(F108:P108)-(Q108))</f>
        <v>81</v>
      </c>
      <c r="S108" s="31"/>
      <c r="T108" s="183"/>
      <c r="U108" s="32">
        <f>SUM(F108:H108)</f>
        <v>15</v>
      </c>
    </row>
    <row r="109" spans="1:21" ht="15.75" customHeight="1" x14ac:dyDescent="0.3">
      <c r="A109" s="114">
        <v>5</v>
      </c>
      <c r="B109" s="173" t="s">
        <v>91</v>
      </c>
      <c r="C109" s="173" t="s">
        <v>92</v>
      </c>
      <c r="D109" s="20">
        <v>36</v>
      </c>
      <c r="E109" s="27" t="s">
        <v>24</v>
      </c>
      <c r="F109" s="28"/>
      <c r="G109" s="28"/>
      <c r="H109" s="28">
        <v>6</v>
      </c>
      <c r="I109" s="28">
        <v>9</v>
      </c>
      <c r="J109" s="28">
        <v>11</v>
      </c>
      <c r="K109" s="28">
        <v>9</v>
      </c>
      <c r="L109" s="28">
        <v>9</v>
      </c>
      <c r="M109" s="28">
        <v>9</v>
      </c>
      <c r="N109" s="28">
        <v>9</v>
      </c>
      <c r="O109" s="28"/>
      <c r="P109" s="28"/>
      <c r="Q109" s="29"/>
      <c r="R109" s="30">
        <f>IF(D109="","",SUM(F109:P109)-(Q109))</f>
        <v>62</v>
      </c>
      <c r="S109" s="180">
        <f>SUM(R107:R110)+S108</f>
        <v>308</v>
      </c>
      <c r="T109" s="180"/>
      <c r="U109" s="32">
        <f>SUM(F109:H109)</f>
        <v>6</v>
      </c>
    </row>
    <row r="110" spans="1:21" ht="15.75" customHeight="1" x14ac:dyDescent="0.3">
      <c r="A110" s="114">
        <v>5</v>
      </c>
      <c r="B110" s="173" t="s">
        <v>91</v>
      </c>
      <c r="C110" s="173" t="s">
        <v>92</v>
      </c>
      <c r="D110" s="20">
        <v>18</v>
      </c>
      <c r="E110" s="34" t="s">
        <v>25</v>
      </c>
      <c r="F110" s="35">
        <v>12</v>
      </c>
      <c r="G110" s="35">
        <v>9</v>
      </c>
      <c r="H110" s="35">
        <v>6</v>
      </c>
      <c r="I110" s="35">
        <v>6</v>
      </c>
      <c r="J110" s="35">
        <v>9</v>
      </c>
      <c r="K110" s="35">
        <v>9</v>
      </c>
      <c r="L110" s="35">
        <v>9</v>
      </c>
      <c r="M110" s="35">
        <v>9</v>
      </c>
      <c r="N110" s="35">
        <v>9</v>
      </c>
      <c r="O110" s="35">
        <v>6</v>
      </c>
      <c r="P110" s="35"/>
      <c r="Q110" s="36"/>
      <c r="R110" s="37">
        <f>IF(D110="","",SUM(F110:P110)-(Q110))</f>
        <v>84</v>
      </c>
      <c r="S110" s="180"/>
      <c r="T110" s="180"/>
      <c r="U110" s="32">
        <f>SUM(F110:H110)</f>
        <v>27</v>
      </c>
    </row>
    <row r="111" spans="1:21" ht="15.75" customHeight="1" x14ac:dyDescent="0.25">
      <c r="A111" s="114"/>
      <c r="B111" s="115"/>
      <c r="C111" s="35"/>
      <c r="D111" s="182" t="s">
        <v>26</v>
      </c>
      <c r="E111" s="182"/>
      <c r="F111" s="35">
        <f t="shared" ref="F111:P111" si="21">SUM(F107:F110)</f>
        <v>24</v>
      </c>
      <c r="G111" s="35">
        <f t="shared" si="21"/>
        <v>27</v>
      </c>
      <c r="H111" s="35">
        <f t="shared" si="21"/>
        <v>24</v>
      </c>
      <c r="I111" s="35">
        <f t="shared" si="21"/>
        <v>33</v>
      </c>
      <c r="J111" s="35">
        <f t="shared" si="21"/>
        <v>38</v>
      </c>
      <c r="K111" s="35">
        <f t="shared" si="21"/>
        <v>39</v>
      </c>
      <c r="L111" s="35">
        <f t="shared" si="21"/>
        <v>33</v>
      </c>
      <c r="M111" s="35">
        <f t="shared" si="21"/>
        <v>33</v>
      </c>
      <c r="N111" s="35">
        <f t="shared" si="21"/>
        <v>33</v>
      </c>
      <c r="O111" s="35">
        <f t="shared" si="21"/>
        <v>21</v>
      </c>
      <c r="P111" s="35">
        <f t="shared" si="21"/>
        <v>3</v>
      </c>
      <c r="Q111" s="35"/>
      <c r="R111" s="35"/>
      <c r="S111" s="38"/>
      <c r="T111" s="39"/>
      <c r="U111" s="40">
        <f>SUM(U107:U110)</f>
        <v>75</v>
      </c>
    </row>
    <row r="112" spans="1:21" ht="15.75" customHeight="1" x14ac:dyDescent="0.3">
      <c r="A112" s="114">
        <v>8</v>
      </c>
      <c r="B112" s="172" t="s">
        <v>97</v>
      </c>
      <c r="C112" s="173" t="s">
        <v>98</v>
      </c>
      <c r="D112" s="20">
        <v>2</v>
      </c>
      <c r="E112" s="21" t="s">
        <v>21</v>
      </c>
      <c r="F112" s="22">
        <v>12</v>
      </c>
      <c r="G112" s="22">
        <v>9</v>
      </c>
      <c r="H112" s="22"/>
      <c r="I112" s="22">
        <v>9</v>
      </c>
      <c r="J112" s="22"/>
      <c r="K112" s="22">
        <v>12</v>
      </c>
      <c r="L112" s="22">
        <v>9</v>
      </c>
      <c r="M112" s="22">
        <v>9</v>
      </c>
      <c r="N112" s="22">
        <v>9</v>
      </c>
      <c r="O112" s="22">
        <v>6</v>
      </c>
      <c r="P112" s="22"/>
      <c r="Q112" s="23"/>
      <c r="R112" s="24">
        <f>IF(D112="","",SUM(F112:P112)-(Q112))</f>
        <v>75</v>
      </c>
      <c r="S112" s="25" t="s">
        <v>22</v>
      </c>
      <c r="T112" s="179"/>
      <c r="U112" s="26">
        <f>SUM(F112:H112)</f>
        <v>21</v>
      </c>
    </row>
    <row r="113" spans="1:21" ht="15.75" customHeight="1" x14ac:dyDescent="0.3">
      <c r="A113" s="114">
        <v>8</v>
      </c>
      <c r="B113" s="172" t="s">
        <v>97</v>
      </c>
      <c r="C113" s="173" t="s">
        <v>98</v>
      </c>
      <c r="D113" s="20">
        <v>6</v>
      </c>
      <c r="E113" s="27" t="s">
        <v>23</v>
      </c>
      <c r="F113" s="28">
        <v>16</v>
      </c>
      <c r="G113" s="28">
        <v>11</v>
      </c>
      <c r="H113" s="28"/>
      <c r="I113" s="28">
        <v>9</v>
      </c>
      <c r="J113" s="28"/>
      <c r="K113" s="28">
        <v>12</v>
      </c>
      <c r="L113" s="28">
        <v>9</v>
      </c>
      <c r="M113" s="28">
        <v>6</v>
      </c>
      <c r="N113" s="28">
        <v>9</v>
      </c>
      <c r="O113" s="28">
        <v>9</v>
      </c>
      <c r="P113" s="28"/>
      <c r="Q113" s="29"/>
      <c r="R113" s="30">
        <f>IF(D113="","",SUM(F113:P113)-(Q113))</f>
        <v>81</v>
      </c>
      <c r="S113" s="31"/>
      <c r="T113" s="179"/>
      <c r="U113" s="32">
        <f>SUM(F113:H113)</f>
        <v>27</v>
      </c>
    </row>
    <row r="114" spans="1:21" ht="15.75" customHeight="1" x14ac:dyDescent="0.3">
      <c r="A114" s="114">
        <v>8</v>
      </c>
      <c r="B114" s="172" t="s">
        <v>97</v>
      </c>
      <c r="C114" s="173" t="s">
        <v>98</v>
      </c>
      <c r="D114" s="20">
        <v>37</v>
      </c>
      <c r="E114" s="27" t="s">
        <v>24</v>
      </c>
      <c r="F114" s="28"/>
      <c r="G114" s="28">
        <v>9</v>
      </c>
      <c r="H114" s="28"/>
      <c r="I114" s="28">
        <v>9</v>
      </c>
      <c r="J114" s="28"/>
      <c r="K114" s="28">
        <v>12</v>
      </c>
      <c r="L114" s="28">
        <v>6</v>
      </c>
      <c r="M114" s="28">
        <v>9</v>
      </c>
      <c r="N114" s="28">
        <v>9</v>
      </c>
      <c r="O114" s="28">
        <v>9</v>
      </c>
      <c r="P114" s="28"/>
      <c r="Q114" s="29"/>
      <c r="R114" s="30">
        <f>IF(D114="","",SUM(F114:P114)-(Q114))</f>
        <v>63</v>
      </c>
      <c r="S114" s="180">
        <f>SUM(R112:R115)+S113</f>
        <v>298</v>
      </c>
      <c r="T114" s="180"/>
      <c r="U114" s="32">
        <f>SUM(F114:H114)</f>
        <v>9</v>
      </c>
    </row>
    <row r="115" spans="1:21" ht="15.75" customHeight="1" x14ac:dyDescent="0.3">
      <c r="A115" s="114">
        <v>8</v>
      </c>
      <c r="B115" s="172" t="s">
        <v>97</v>
      </c>
      <c r="C115" s="173" t="s">
        <v>98</v>
      </c>
      <c r="D115" s="20">
        <v>24</v>
      </c>
      <c r="E115" s="34" t="s">
        <v>25</v>
      </c>
      <c r="F115" s="35">
        <v>15</v>
      </c>
      <c r="G115" s="35">
        <v>10</v>
      </c>
      <c r="H115" s="35"/>
      <c r="I115" s="35">
        <v>9</v>
      </c>
      <c r="J115" s="35"/>
      <c r="K115" s="35">
        <v>12</v>
      </c>
      <c r="L115" s="35">
        <v>9</v>
      </c>
      <c r="M115" s="35">
        <v>9</v>
      </c>
      <c r="N115" s="35">
        <v>6</v>
      </c>
      <c r="O115" s="35">
        <v>9</v>
      </c>
      <c r="P115" s="35"/>
      <c r="Q115" s="36"/>
      <c r="R115" s="37">
        <f>IF(D115="","",SUM(F115:P115)-(Q115))</f>
        <v>79</v>
      </c>
      <c r="S115" s="180"/>
      <c r="T115" s="180"/>
      <c r="U115" s="32">
        <f>SUM(F115:H115)</f>
        <v>25</v>
      </c>
    </row>
    <row r="116" spans="1:21" ht="15.75" customHeight="1" x14ac:dyDescent="0.25">
      <c r="A116" s="114"/>
      <c r="B116" s="115"/>
      <c r="C116" s="35"/>
      <c r="D116" s="178" t="s">
        <v>26</v>
      </c>
      <c r="E116" s="178"/>
      <c r="F116" s="35">
        <f t="shared" ref="F116:P116" si="22">SUM(F112:F115)</f>
        <v>43</v>
      </c>
      <c r="G116" s="35">
        <f t="shared" si="22"/>
        <v>39</v>
      </c>
      <c r="H116" s="35">
        <f t="shared" si="22"/>
        <v>0</v>
      </c>
      <c r="I116" s="35">
        <f t="shared" si="22"/>
        <v>36</v>
      </c>
      <c r="J116" s="35">
        <f t="shared" si="22"/>
        <v>0</v>
      </c>
      <c r="K116" s="35">
        <f t="shared" si="22"/>
        <v>48</v>
      </c>
      <c r="L116" s="35">
        <f t="shared" si="22"/>
        <v>33</v>
      </c>
      <c r="M116" s="35">
        <f t="shared" si="22"/>
        <v>33</v>
      </c>
      <c r="N116" s="35">
        <f t="shared" si="22"/>
        <v>33</v>
      </c>
      <c r="O116" s="35">
        <f t="shared" si="22"/>
        <v>33</v>
      </c>
      <c r="P116" s="35">
        <f t="shared" si="22"/>
        <v>0</v>
      </c>
      <c r="Q116" s="35"/>
      <c r="R116" s="35"/>
      <c r="S116" s="38"/>
      <c r="T116" s="39"/>
      <c r="U116" s="40">
        <f>SUM(U112:U115)</f>
        <v>82</v>
      </c>
    </row>
    <row r="117" spans="1:21" ht="15.75" customHeight="1" x14ac:dyDescent="0.3">
      <c r="A117" s="170">
        <v>27</v>
      </c>
      <c r="B117" s="172" t="s">
        <v>110</v>
      </c>
      <c r="C117" s="173" t="s">
        <v>111</v>
      </c>
      <c r="D117" s="41">
        <v>140</v>
      </c>
      <c r="E117" s="27" t="s">
        <v>21</v>
      </c>
      <c r="F117" s="42">
        <v>16</v>
      </c>
      <c r="G117" s="42"/>
      <c r="H117" s="42"/>
      <c r="I117" s="42">
        <v>6</v>
      </c>
      <c r="J117" s="42"/>
      <c r="K117" s="42">
        <v>11</v>
      </c>
      <c r="L117" s="42">
        <v>9</v>
      </c>
      <c r="M117" s="42">
        <v>6</v>
      </c>
      <c r="N117" s="42">
        <v>9</v>
      </c>
      <c r="O117" s="42">
        <v>6</v>
      </c>
      <c r="P117" s="42"/>
      <c r="Q117" s="43"/>
      <c r="R117" s="24">
        <f>IF(D117="","",SUM(F117:P117)-(Q117))</f>
        <v>63</v>
      </c>
      <c r="S117" s="44" t="s">
        <v>22</v>
      </c>
      <c r="T117" s="179"/>
      <c r="U117" s="26">
        <f>SUM(F117:H117)</f>
        <v>16</v>
      </c>
    </row>
    <row r="118" spans="1:21" ht="15.75" customHeight="1" x14ac:dyDescent="0.3">
      <c r="A118" s="170">
        <v>27</v>
      </c>
      <c r="B118" s="172" t="s">
        <v>110</v>
      </c>
      <c r="C118" s="173" t="s">
        <v>111</v>
      </c>
      <c r="D118" s="45">
        <v>36</v>
      </c>
      <c r="E118" s="27" t="s">
        <v>23</v>
      </c>
      <c r="F118" s="42"/>
      <c r="G118" s="42"/>
      <c r="H118" s="42"/>
      <c r="I118" s="42">
        <v>9</v>
      </c>
      <c r="J118" s="42"/>
      <c r="K118" s="42">
        <v>12</v>
      </c>
      <c r="L118" s="42">
        <v>9</v>
      </c>
      <c r="M118" s="42">
        <v>9</v>
      </c>
      <c r="N118" s="42">
        <v>10</v>
      </c>
      <c r="O118" s="42">
        <v>11</v>
      </c>
      <c r="P118" s="42"/>
      <c r="Q118" s="43"/>
      <c r="R118" s="30">
        <f>IF(D118="","",SUM(F118:P118)-(Q118))</f>
        <v>60</v>
      </c>
      <c r="S118" s="31"/>
      <c r="T118" s="179"/>
      <c r="U118" s="32">
        <f>SUM(F118:H118)</f>
        <v>0</v>
      </c>
    </row>
    <row r="119" spans="1:21" ht="15.75" customHeight="1" x14ac:dyDescent="0.3">
      <c r="A119" s="170">
        <v>27</v>
      </c>
      <c r="B119" s="172" t="s">
        <v>110</v>
      </c>
      <c r="C119" s="173" t="s">
        <v>111</v>
      </c>
      <c r="D119" s="45">
        <v>138</v>
      </c>
      <c r="E119" s="27" t="s">
        <v>24</v>
      </c>
      <c r="F119" s="42">
        <v>16</v>
      </c>
      <c r="G119" s="42">
        <v>9</v>
      </c>
      <c r="H119" s="42"/>
      <c r="I119" s="42">
        <v>8</v>
      </c>
      <c r="J119" s="42">
        <v>13</v>
      </c>
      <c r="K119" s="42">
        <v>12</v>
      </c>
      <c r="L119" s="42">
        <v>9</v>
      </c>
      <c r="M119" s="42">
        <v>9</v>
      </c>
      <c r="N119" s="42">
        <v>6</v>
      </c>
      <c r="O119" s="42"/>
      <c r="P119" s="42"/>
      <c r="Q119" s="43"/>
      <c r="R119" s="30">
        <f>IF(D119="","",SUM(F119:P119)-(Q119))</f>
        <v>82</v>
      </c>
      <c r="S119" s="180">
        <f>(SUM(R117:R120)+S118)</f>
        <v>289</v>
      </c>
      <c r="T119" s="180"/>
      <c r="U119" s="32">
        <f>SUM(F119:H119)</f>
        <v>25</v>
      </c>
    </row>
    <row r="120" spans="1:21" ht="15.75" customHeight="1" x14ac:dyDescent="0.3">
      <c r="A120" s="170">
        <v>27</v>
      </c>
      <c r="B120" s="172" t="s">
        <v>110</v>
      </c>
      <c r="C120" s="173" t="s">
        <v>111</v>
      </c>
      <c r="D120" s="45">
        <v>4</v>
      </c>
      <c r="E120" s="34" t="s">
        <v>25</v>
      </c>
      <c r="F120" s="46">
        <v>16</v>
      </c>
      <c r="G120" s="46"/>
      <c r="H120" s="46">
        <v>7</v>
      </c>
      <c r="I120" s="46">
        <v>9</v>
      </c>
      <c r="J120" s="46">
        <v>9</v>
      </c>
      <c r="K120" s="46">
        <v>13</v>
      </c>
      <c r="L120" s="46">
        <v>6</v>
      </c>
      <c r="M120" s="46">
        <v>9</v>
      </c>
      <c r="N120" s="46">
        <v>9</v>
      </c>
      <c r="O120" s="46">
        <v>6</v>
      </c>
      <c r="P120" s="46"/>
      <c r="Q120" s="47"/>
      <c r="R120" s="37">
        <f>IF(D120="","",SUM(F120:P120)-(Q120))</f>
        <v>84</v>
      </c>
      <c r="S120" s="180"/>
      <c r="T120" s="180"/>
      <c r="U120" s="32">
        <f>SUM(F120:H120)</f>
        <v>23</v>
      </c>
    </row>
    <row r="121" spans="1:21" ht="15.75" customHeight="1" x14ac:dyDescent="0.25">
      <c r="A121" s="114"/>
      <c r="B121" s="116"/>
      <c r="C121" s="35"/>
      <c r="D121" s="178" t="s">
        <v>26</v>
      </c>
      <c r="E121" s="178"/>
      <c r="F121" s="35">
        <f t="shared" ref="F121:P121" si="23">SUM(F117:F120)</f>
        <v>48</v>
      </c>
      <c r="G121" s="35">
        <f t="shared" si="23"/>
        <v>9</v>
      </c>
      <c r="H121" s="35">
        <f t="shared" si="23"/>
        <v>7</v>
      </c>
      <c r="I121" s="35">
        <f t="shared" si="23"/>
        <v>32</v>
      </c>
      <c r="J121" s="35">
        <f t="shared" si="23"/>
        <v>22</v>
      </c>
      <c r="K121" s="35">
        <f t="shared" si="23"/>
        <v>48</v>
      </c>
      <c r="L121" s="35">
        <f t="shared" si="23"/>
        <v>33</v>
      </c>
      <c r="M121" s="35">
        <f t="shared" si="23"/>
        <v>33</v>
      </c>
      <c r="N121" s="35">
        <f t="shared" si="23"/>
        <v>34</v>
      </c>
      <c r="O121" s="35">
        <f t="shared" si="23"/>
        <v>23</v>
      </c>
      <c r="P121" s="35">
        <f t="shared" si="23"/>
        <v>0</v>
      </c>
      <c r="Q121" s="35"/>
      <c r="R121" s="35"/>
      <c r="S121" s="38"/>
      <c r="T121" s="39"/>
      <c r="U121" s="40">
        <f>SUM(U117:U120)</f>
        <v>64</v>
      </c>
    </row>
    <row r="122" spans="1:21" ht="15.75" customHeight="1" x14ac:dyDescent="0.3">
      <c r="A122" s="114">
        <v>11</v>
      </c>
      <c r="B122" s="172" t="s">
        <v>89</v>
      </c>
      <c r="C122" s="173" t="s">
        <v>90</v>
      </c>
      <c r="D122" s="20">
        <v>43</v>
      </c>
      <c r="E122" s="21" t="s">
        <v>21</v>
      </c>
      <c r="F122" s="28"/>
      <c r="G122" s="28">
        <v>11</v>
      </c>
      <c r="H122" s="28"/>
      <c r="I122" s="28">
        <v>9</v>
      </c>
      <c r="J122" s="28"/>
      <c r="K122" s="28">
        <v>12</v>
      </c>
      <c r="L122" s="28">
        <v>9</v>
      </c>
      <c r="M122" s="28">
        <v>6</v>
      </c>
      <c r="N122" s="28">
        <v>9</v>
      </c>
      <c r="O122" s="28">
        <v>9</v>
      </c>
      <c r="P122" s="28"/>
      <c r="Q122" s="29"/>
      <c r="R122" s="24">
        <f>IF(D122="","",SUM(F122:P122)-(Q122))</f>
        <v>65</v>
      </c>
      <c r="S122" s="25" t="s">
        <v>22</v>
      </c>
      <c r="T122" s="181"/>
      <c r="U122" s="26">
        <f>SUM(F122:H122)</f>
        <v>11</v>
      </c>
    </row>
    <row r="123" spans="1:21" ht="15.75" customHeight="1" x14ac:dyDescent="0.3">
      <c r="A123" s="114">
        <v>11</v>
      </c>
      <c r="B123" s="172" t="s">
        <v>89</v>
      </c>
      <c r="C123" s="173" t="s">
        <v>90</v>
      </c>
      <c r="D123" s="20">
        <v>35</v>
      </c>
      <c r="E123" s="27" t="s">
        <v>23</v>
      </c>
      <c r="F123" s="28"/>
      <c r="G123" s="28">
        <v>12</v>
      </c>
      <c r="H123" s="28"/>
      <c r="I123" s="28">
        <v>9</v>
      </c>
      <c r="J123" s="28">
        <v>9</v>
      </c>
      <c r="K123" s="28">
        <v>12</v>
      </c>
      <c r="L123" s="28">
        <v>6</v>
      </c>
      <c r="M123" s="28">
        <v>9</v>
      </c>
      <c r="N123" s="28">
        <v>9</v>
      </c>
      <c r="O123" s="28">
        <v>9</v>
      </c>
      <c r="P123" s="28"/>
      <c r="Q123" s="29"/>
      <c r="R123" s="30">
        <f>IF(D123="","",SUM(F123:P123)-(Q123))</f>
        <v>75</v>
      </c>
      <c r="S123" s="31"/>
      <c r="T123" s="181"/>
      <c r="U123" s="32">
        <f>SUM(F123:H123)</f>
        <v>12</v>
      </c>
    </row>
    <row r="124" spans="1:21" ht="15.75" customHeight="1" x14ac:dyDescent="0.3">
      <c r="A124" s="114">
        <v>11</v>
      </c>
      <c r="B124" s="172" t="s">
        <v>89</v>
      </c>
      <c r="C124" s="173" t="s">
        <v>90</v>
      </c>
      <c r="D124" s="20">
        <v>28</v>
      </c>
      <c r="E124" s="27" t="s">
        <v>24</v>
      </c>
      <c r="F124" s="28"/>
      <c r="G124" s="28">
        <v>11</v>
      </c>
      <c r="H124" s="28"/>
      <c r="I124" s="28">
        <v>9</v>
      </c>
      <c r="J124" s="28"/>
      <c r="K124" s="28">
        <v>13</v>
      </c>
      <c r="L124" s="28">
        <v>6</v>
      </c>
      <c r="M124" s="28">
        <v>9</v>
      </c>
      <c r="N124" s="28">
        <v>9</v>
      </c>
      <c r="O124" s="28">
        <v>9</v>
      </c>
      <c r="P124" s="28"/>
      <c r="Q124" s="29"/>
      <c r="R124" s="30">
        <f>IF(D124="","",SUM(F124:P124)-(Q124))</f>
        <v>66</v>
      </c>
      <c r="S124" s="180">
        <f>SUM(R122:R125)+S123</f>
        <v>281</v>
      </c>
      <c r="T124" s="180"/>
      <c r="U124" s="32">
        <f>SUM(F124:H124)</f>
        <v>11</v>
      </c>
    </row>
    <row r="125" spans="1:21" ht="15.75" customHeight="1" x14ac:dyDescent="0.3">
      <c r="A125" s="114">
        <v>11</v>
      </c>
      <c r="B125" s="172" t="s">
        <v>89</v>
      </c>
      <c r="C125" s="173" t="s">
        <v>90</v>
      </c>
      <c r="D125" s="20">
        <v>24</v>
      </c>
      <c r="E125" s="34" t="s">
        <v>25</v>
      </c>
      <c r="F125" s="35"/>
      <c r="G125" s="35">
        <v>12</v>
      </c>
      <c r="H125" s="35">
        <v>6</v>
      </c>
      <c r="I125" s="35">
        <v>9</v>
      </c>
      <c r="J125" s="35"/>
      <c r="K125" s="35">
        <v>12</v>
      </c>
      <c r="L125" s="35">
        <v>9</v>
      </c>
      <c r="M125" s="35">
        <v>9</v>
      </c>
      <c r="N125" s="35">
        <v>9</v>
      </c>
      <c r="O125" s="35">
        <v>9</v>
      </c>
      <c r="P125" s="35"/>
      <c r="Q125" s="36"/>
      <c r="R125" s="37">
        <f>IF(D125="","",SUM(F125:P125)-(Q125))</f>
        <v>75</v>
      </c>
      <c r="S125" s="180"/>
      <c r="T125" s="180"/>
      <c r="U125" s="32">
        <f>SUM(F125:H125)</f>
        <v>18</v>
      </c>
    </row>
    <row r="126" spans="1:21" ht="15.75" customHeight="1" x14ac:dyDescent="0.25">
      <c r="A126" s="114"/>
      <c r="B126" s="115"/>
      <c r="C126" s="35"/>
      <c r="D126" s="178" t="s">
        <v>26</v>
      </c>
      <c r="E126" s="178"/>
      <c r="F126" s="35">
        <f t="shared" ref="F126:P126" si="24">SUM(F122:F125)</f>
        <v>0</v>
      </c>
      <c r="G126" s="35">
        <f t="shared" si="24"/>
        <v>46</v>
      </c>
      <c r="H126" s="35">
        <f t="shared" si="24"/>
        <v>6</v>
      </c>
      <c r="I126" s="35">
        <f t="shared" si="24"/>
        <v>36</v>
      </c>
      <c r="J126" s="35">
        <f t="shared" si="24"/>
        <v>9</v>
      </c>
      <c r="K126" s="35">
        <f t="shared" si="24"/>
        <v>49</v>
      </c>
      <c r="L126" s="35">
        <f t="shared" si="24"/>
        <v>30</v>
      </c>
      <c r="M126" s="35">
        <f t="shared" si="24"/>
        <v>33</v>
      </c>
      <c r="N126" s="35">
        <f t="shared" si="24"/>
        <v>36</v>
      </c>
      <c r="O126" s="35">
        <f t="shared" si="24"/>
        <v>36</v>
      </c>
      <c r="P126" s="35">
        <f t="shared" si="24"/>
        <v>0</v>
      </c>
      <c r="Q126" s="35"/>
      <c r="R126" s="35"/>
      <c r="S126" s="38"/>
      <c r="T126" s="39"/>
      <c r="U126" s="40">
        <f>SUM(U122:U125)</f>
        <v>52</v>
      </c>
    </row>
    <row r="127" spans="1:21" ht="15.75" customHeight="1" x14ac:dyDescent="0.3">
      <c r="A127" s="170">
        <v>21</v>
      </c>
      <c r="B127" s="172" t="s">
        <v>105</v>
      </c>
      <c r="C127" s="173" t="s">
        <v>106</v>
      </c>
      <c r="D127" s="20">
        <v>38</v>
      </c>
      <c r="E127" s="21" t="s">
        <v>21</v>
      </c>
      <c r="F127" s="22">
        <v>15</v>
      </c>
      <c r="G127" s="22">
        <v>11</v>
      </c>
      <c r="H127" s="22"/>
      <c r="I127" s="22">
        <v>9</v>
      </c>
      <c r="J127" s="22">
        <v>10</v>
      </c>
      <c r="K127" s="22">
        <v>14</v>
      </c>
      <c r="L127" s="22">
        <v>9</v>
      </c>
      <c r="M127" s="22">
        <v>9</v>
      </c>
      <c r="N127" s="22">
        <v>9</v>
      </c>
      <c r="O127" s="22">
        <v>9</v>
      </c>
      <c r="P127" s="22"/>
      <c r="Q127" s="23"/>
      <c r="R127" s="24">
        <f>IF(D127="","",SUM(F127:P127)-(Q127))</f>
        <v>95</v>
      </c>
      <c r="S127" s="25" t="s">
        <v>22</v>
      </c>
      <c r="T127" s="179"/>
      <c r="U127" s="26">
        <f>SUM(F127:H127)</f>
        <v>26</v>
      </c>
    </row>
    <row r="128" spans="1:21" ht="15.75" customHeight="1" x14ac:dyDescent="0.3">
      <c r="A128" s="170">
        <v>21</v>
      </c>
      <c r="B128" s="172" t="s">
        <v>105</v>
      </c>
      <c r="C128" s="173" t="s">
        <v>106</v>
      </c>
      <c r="D128" s="20">
        <v>32</v>
      </c>
      <c r="E128" s="27" t="s">
        <v>23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9"/>
      <c r="R128" s="30">
        <f>IF(D128="","",SUM(F128:P128)-(Q128))</f>
        <v>0</v>
      </c>
      <c r="S128" s="31"/>
      <c r="T128" s="179"/>
      <c r="U128" s="32">
        <f>SUM(F128:H128)</f>
        <v>0</v>
      </c>
    </row>
    <row r="129" spans="1:21" ht="15.75" customHeight="1" x14ac:dyDescent="0.3">
      <c r="A129" s="170">
        <v>21</v>
      </c>
      <c r="B129" s="172" t="s">
        <v>105</v>
      </c>
      <c r="C129" s="173" t="s">
        <v>106</v>
      </c>
      <c r="D129" s="20">
        <v>83</v>
      </c>
      <c r="E129" s="27" t="s">
        <v>24</v>
      </c>
      <c r="F129" s="28">
        <v>18</v>
      </c>
      <c r="G129" s="28">
        <v>12</v>
      </c>
      <c r="H129" s="28">
        <v>6</v>
      </c>
      <c r="I129" s="28">
        <v>9</v>
      </c>
      <c r="J129" s="28">
        <v>9</v>
      </c>
      <c r="K129" s="28">
        <v>15</v>
      </c>
      <c r="L129" s="28">
        <v>9</v>
      </c>
      <c r="M129" s="28">
        <v>9</v>
      </c>
      <c r="N129" s="28">
        <v>10</v>
      </c>
      <c r="O129" s="28">
        <v>10</v>
      </c>
      <c r="P129" s="28">
        <v>3</v>
      </c>
      <c r="Q129" s="29"/>
      <c r="R129" s="30">
        <f>IF(D129="","",SUM(F129:P129)-(Q129))</f>
        <v>110</v>
      </c>
      <c r="S129" s="180">
        <f>SUM(R127:R130)+S128</f>
        <v>274</v>
      </c>
      <c r="T129" s="180"/>
      <c r="U129" s="32">
        <f>SUM(F129:H129)</f>
        <v>36</v>
      </c>
    </row>
    <row r="130" spans="1:21" ht="15.75" customHeight="1" x14ac:dyDescent="0.3">
      <c r="A130" s="170">
        <v>21</v>
      </c>
      <c r="B130" s="172" t="s">
        <v>105</v>
      </c>
      <c r="C130" s="173" t="s">
        <v>106</v>
      </c>
      <c r="D130" s="20">
        <v>33</v>
      </c>
      <c r="E130" s="34" t="s">
        <v>25</v>
      </c>
      <c r="F130" s="35"/>
      <c r="G130" s="35">
        <v>10</v>
      </c>
      <c r="H130" s="35"/>
      <c r="I130" s="35">
        <v>9</v>
      </c>
      <c r="J130" s="35"/>
      <c r="K130" s="35">
        <v>14</v>
      </c>
      <c r="L130" s="35">
        <v>9</v>
      </c>
      <c r="M130" s="35">
        <v>9</v>
      </c>
      <c r="N130" s="35">
        <v>9</v>
      </c>
      <c r="O130" s="35">
        <v>9</v>
      </c>
      <c r="P130" s="35"/>
      <c r="Q130" s="36"/>
      <c r="R130" s="37">
        <f>IF(D130="","",SUM(F130:P130)-(Q130))</f>
        <v>69</v>
      </c>
      <c r="S130" s="180"/>
      <c r="T130" s="180"/>
      <c r="U130" s="32">
        <f>SUM(F130:H130)</f>
        <v>10</v>
      </c>
    </row>
    <row r="131" spans="1:21" ht="15.75" customHeight="1" x14ac:dyDescent="0.25">
      <c r="A131" s="114"/>
      <c r="B131" s="115"/>
      <c r="C131" s="35"/>
      <c r="D131" s="178" t="s">
        <v>26</v>
      </c>
      <c r="E131" s="178"/>
      <c r="F131" s="35">
        <f t="shared" ref="F131:P131" si="25">SUM(F127:F130)</f>
        <v>33</v>
      </c>
      <c r="G131" s="35">
        <f t="shared" si="25"/>
        <v>33</v>
      </c>
      <c r="H131" s="35">
        <f t="shared" si="25"/>
        <v>6</v>
      </c>
      <c r="I131" s="35">
        <f t="shared" si="25"/>
        <v>27</v>
      </c>
      <c r="J131" s="35">
        <f t="shared" si="25"/>
        <v>19</v>
      </c>
      <c r="K131" s="35">
        <f t="shared" si="25"/>
        <v>43</v>
      </c>
      <c r="L131" s="35">
        <f t="shared" si="25"/>
        <v>27</v>
      </c>
      <c r="M131" s="35">
        <f t="shared" si="25"/>
        <v>27</v>
      </c>
      <c r="N131" s="35">
        <f t="shared" si="25"/>
        <v>28</v>
      </c>
      <c r="O131" s="35">
        <f t="shared" si="25"/>
        <v>28</v>
      </c>
      <c r="P131" s="35">
        <f t="shared" si="25"/>
        <v>3</v>
      </c>
      <c r="Q131" s="35"/>
      <c r="R131" s="35"/>
      <c r="S131" s="38"/>
      <c r="T131" s="39"/>
      <c r="U131" s="40">
        <f>SUM(U127:U130)</f>
        <v>72</v>
      </c>
    </row>
    <row r="132" spans="1:21" ht="15.75" customHeight="1" x14ac:dyDescent="0.3">
      <c r="A132" s="114">
        <v>10</v>
      </c>
      <c r="B132" s="172" t="s">
        <v>89</v>
      </c>
      <c r="C132" s="173" t="s">
        <v>90</v>
      </c>
      <c r="D132" s="20">
        <v>8</v>
      </c>
      <c r="E132" s="21" t="s">
        <v>21</v>
      </c>
      <c r="F132" s="22">
        <v>15</v>
      </c>
      <c r="G132" s="22"/>
      <c r="H132" s="22"/>
      <c r="I132" s="22">
        <v>9</v>
      </c>
      <c r="J132" s="22">
        <v>9</v>
      </c>
      <c r="K132" s="22">
        <v>12</v>
      </c>
      <c r="L132" s="22">
        <v>9</v>
      </c>
      <c r="M132" s="22">
        <v>9</v>
      </c>
      <c r="N132" s="22">
        <v>9</v>
      </c>
      <c r="O132" s="22">
        <v>9</v>
      </c>
      <c r="P132" s="22"/>
      <c r="Q132" s="23"/>
      <c r="R132" s="24">
        <f>IF(D132="","",SUM(F132:P132)-(Q132))</f>
        <v>81</v>
      </c>
      <c r="S132" s="25" t="s">
        <v>22</v>
      </c>
      <c r="T132" s="179"/>
      <c r="U132" s="26">
        <f>SUM(F132:H132)</f>
        <v>15</v>
      </c>
    </row>
    <row r="133" spans="1:21" ht="15.75" customHeight="1" x14ac:dyDescent="0.3">
      <c r="A133" s="114">
        <v>10</v>
      </c>
      <c r="B133" s="172" t="s">
        <v>89</v>
      </c>
      <c r="C133" s="173" t="s">
        <v>90</v>
      </c>
      <c r="D133" s="20">
        <v>2</v>
      </c>
      <c r="E133" s="27" t="s">
        <v>23</v>
      </c>
      <c r="F133" s="28">
        <v>16</v>
      </c>
      <c r="G133" s="28">
        <v>9</v>
      </c>
      <c r="H133" s="28"/>
      <c r="I133" s="28">
        <v>9</v>
      </c>
      <c r="J133" s="28"/>
      <c r="K133" s="28">
        <v>12</v>
      </c>
      <c r="L133" s="28">
        <v>11</v>
      </c>
      <c r="M133" s="28">
        <v>9</v>
      </c>
      <c r="N133" s="28">
        <v>9</v>
      </c>
      <c r="O133" s="28">
        <v>9</v>
      </c>
      <c r="P133" s="28"/>
      <c r="Q133" s="29"/>
      <c r="R133" s="30">
        <f>IF(D133="","",SUM(F133:P133)-(Q133))</f>
        <v>84</v>
      </c>
      <c r="S133" s="31"/>
      <c r="T133" s="179"/>
      <c r="U133" s="32">
        <f>SUM(F133:H133)</f>
        <v>25</v>
      </c>
    </row>
    <row r="134" spans="1:21" ht="15.75" customHeight="1" x14ac:dyDescent="0.3">
      <c r="A134" s="114">
        <v>10</v>
      </c>
      <c r="B134" s="172" t="s">
        <v>89</v>
      </c>
      <c r="C134" s="173" t="s">
        <v>90</v>
      </c>
      <c r="D134" s="20">
        <v>4</v>
      </c>
      <c r="E134" s="27" t="s">
        <v>24</v>
      </c>
      <c r="F134" s="28">
        <v>15</v>
      </c>
      <c r="G134" s="28">
        <v>11</v>
      </c>
      <c r="H134" s="28"/>
      <c r="I134" s="28">
        <v>9</v>
      </c>
      <c r="J134" s="28">
        <v>9</v>
      </c>
      <c r="K134" s="28">
        <v>12</v>
      </c>
      <c r="L134" s="28">
        <v>9</v>
      </c>
      <c r="M134" s="28">
        <v>9</v>
      </c>
      <c r="N134" s="28">
        <v>9</v>
      </c>
      <c r="O134" s="28">
        <v>9</v>
      </c>
      <c r="P134" s="28"/>
      <c r="Q134" s="29"/>
      <c r="R134" s="30">
        <f>IF(D134="","",SUM(F134:P134)-(Q134))</f>
        <v>92</v>
      </c>
      <c r="S134" s="180">
        <f>SUM(R132:R135)+S133</f>
        <v>257</v>
      </c>
      <c r="T134" s="180"/>
      <c r="U134" s="32">
        <f>SUM(F134:H134)</f>
        <v>26</v>
      </c>
    </row>
    <row r="135" spans="1:21" ht="15.75" customHeight="1" x14ac:dyDescent="0.3">
      <c r="A135" s="114">
        <v>10</v>
      </c>
      <c r="B135" s="172" t="s">
        <v>89</v>
      </c>
      <c r="C135" s="173" t="s">
        <v>90</v>
      </c>
      <c r="D135" s="20">
        <v>3</v>
      </c>
      <c r="E135" s="34" t="s">
        <v>25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7">
        <f>IF(D135="","",SUM(F135:P135)-(Q135))</f>
        <v>0</v>
      </c>
      <c r="S135" s="180"/>
      <c r="T135" s="180"/>
      <c r="U135" s="32">
        <f>SUM(F135:H135)</f>
        <v>0</v>
      </c>
    </row>
    <row r="136" spans="1:21" ht="15.75" customHeight="1" x14ac:dyDescent="0.25">
      <c r="A136" s="114"/>
      <c r="B136" s="115"/>
      <c r="C136" s="35"/>
      <c r="D136" s="178" t="s">
        <v>26</v>
      </c>
      <c r="E136" s="178"/>
      <c r="F136" s="35">
        <f t="shared" ref="F136:P136" si="26">SUM(F132:F135)</f>
        <v>46</v>
      </c>
      <c r="G136" s="35">
        <f t="shared" si="26"/>
        <v>20</v>
      </c>
      <c r="H136" s="35">
        <f t="shared" si="26"/>
        <v>0</v>
      </c>
      <c r="I136" s="35">
        <f t="shared" si="26"/>
        <v>27</v>
      </c>
      <c r="J136" s="35">
        <f t="shared" si="26"/>
        <v>18</v>
      </c>
      <c r="K136" s="35">
        <f t="shared" si="26"/>
        <v>36</v>
      </c>
      <c r="L136" s="35">
        <f t="shared" si="26"/>
        <v>29</v>
      </c>
      <c r="M136" s="35">
        <f t="shared" si="26"/>
        <v>27</v>
      </c>
      <c r="N136" s="35">
        <f t="shared" si="26"/>
        <v>27</v>
      </c>
      <c r="O136" s="35">
        <f t="shared" si="26"/>
        <v>27</v>
      </c>
      <c r="P136" s="35">
        <f t="shared" si="26"/>
        <v>0</v>
      </c>
      <c r="Q136" s="35"/>
      <c r="R136" s="35"/>
      <c r="S136" s="38"/>
      <c r="T136" s="39"/>
      <c r="U136" s="40">
        <f>SUM(U132:U135)</f>
        <v>66</v>
      </c>
    </row>
    <row r="137" spans="1:21" ht="15.75" customHeight="1" x14ac:dyDescent="0.3">
      <c r="A137" s="114">
        <v>2</v>
      </c>
      <c r="B137" s="172" t="s">
        <v>87</v>
      </c>
      <c r="C137" s="174" t="s">
        <v>88</v>
      </c>
      <c r="D137" s="20">
        <v>97</v>
      </c>
      <c r="E137" s="21" t="s">
        <v>21</v>
      </c>
      <c r="F137" s="22">
        <v>15</v>
      </c>
      <c r="G137" s="22"/>
      <c r="H137" s="22"/>
      <c r="I137" s="22"/>
      <c r="J137" s="22"/>
      <c r="K137" s="22">
        <v>9</v>
      </c>
      <c r="L137" s="22">
        <v>6</v>
      </c>
      <c r="M137" s="22"/>
      <c r="N137" s="22"/>
      <c r="O137" s="22"/>
      <c r="P137" s="22"/>
      <c r="Q137" s="23"/>
      <c r="R137" s="24">
        <f>IF(D137="","",SUM(F137:P137)-(Q137))</f>
        <v>30</v>
      </c>
      <c r="S137" s="25" t="s">
        <v>22</v>
      </c>
      <c r="T137" s="183"/>
      <c r="U137" s="26">
        <f>SUM(F137:H137)</f>
        <v>15</v>
      </c>
    </row>
    <row r="138" spans="1:21" ht="15.75" customHeight="1" x14ac:dyDescent="0.3">
      <c r="A138" s="114">
        <v>2</v>
      </c>
      <c r="B138" s="172" t="s">
        <v>87</v>
      </c>
      <c r="C138" s="174" t="s">
        <v>88</v>
      </c>
      <c r="D138" s="20">
        <v>44</v>
      </c>
      <c r="E138" s="27" t="s">
        <v>23</v>
      </c>
      <c r="F138" s="28">
        <v>19</v>
      </c>
      <c r="G138" s="28">
        <v>9</v>
      </c>
      <c r="H138" s="28"/>
      <c r="I138" s="28">
        <v>9</v>
      </c>
      <c r="J138" s="28">
        <v>9</v>
      </c>
      <c r="K138" s="28">
        <v>13</v>
      </c>
      <c r="L138" s="28">
        <v>6</v>
      </c>
      <c r="M138" s="28">
        <v>6</v>
      </c>
      <c r="N138" s="28">
        <v>6</v>
      </c>
      <c r="O138" s="28"/>
      <c r="P138" s="28">
        <v>3</v>
      </c>
      <c r="Q138" s="29"/>
      <c r="R138" s="30">
        <f>IF(D138="","",SUM(F138:P138)-(Q138))</f>
        <v>80</v>
      </c>
      <c r="S138" s="31"/>
      <c r="T138" s="183"/>
      <c r="U138" s="32">
        <f>SUM(F138:H138)</f>
        <v>28</v>
      </c>
    </row>
    <row r="139" spans="1:21" ht="15.75" customHeight="1" x14ac:dyDescent="0.3">
      <c r="A139" s="114">
        <v>2</v>
      </c>
      <c r="B139" s="172" t="s">
        <v>87</v>
      </c>
      <c r="C139" s="174" t="s">
        <v>88</v>
      </c>
      <c r="D139" s="20">
        <v>183</v>
      </c>
      <c r="E139" s="27" t="s">
        <v>24</v>
      </c>
      <c r="F139" s="28">
        <v>17</v>
      </c>
      <c r="G139" s="28">
        <v>9</v>
      </c>
      <c r="H139" s="28"/>
      <c r="I139" s="28">
        <v>9</v>
      </c>
      <c r="J139" s="28">
        <v>9</v>
      </c>
      <c r="K139" s="28">
        <v>12</v>
      </c>
      <c r="L139" s="28">
        <v>9</v>
      </c>
      <c r="M139" s="28"/>
      <c r="N139" s="28">
        <v>6</v>
      </c>
      <c r="O139" s="28"/>
      <c r="P139" s="28"/>
      <c r="Q139" s="29"/>
      <c r="R139" s="30">
        <f>IF(D139="","",SUM(F139:P139)-(Q139))</f>
        <v>71</v>
      </c>
      <c r="S139" s="180">
        <f>SUM(R137:R140)+S138</f>
        <v>256</v>
      </c>
      <c r="T139" s="180"/>
      <c r="U139" s="32">
        <f>SUM(F139:H139)</f>
        <v>26</v>
      </c>
    </row>
    <row r="140" spans="1:21" ht="15.75" customHeight="1" x14ac:dyDescent="0.3">
      <c r="A140" s="114">
        <v>2</v>
      </c>
      <c r="B140" s="172" t="s">
        <v>87</v>
      </c>
      <c r="C140" s="174" t="s">
        <v>88</v>
      </c>
      <c r="D140" s="20">
        <v>169</v>
      </c>
      <c r="E140" s="34" t="s">
        <v>25</v>
      </c>
      <c r="F140" s="35">
        <v>21</v>
      </c>
      <c r="G140" s="35">
        <v>9</v>
      </c>
      <c r="H140" s="35"/>
      <c r="I140" s="35">
        <v>9</v>
      </c>
      <c r="J140" s="35"/>
      <c r="K140" s="35">
        <v>12</v>
      </c>
      <c r="L140" s="35">
        <v>6</v>
      </c>
      <c r="M140" s="35">
        <v>9</v>
      </c>
      <c r="N140" s="35">
        <v>9</v>
      </c>
      <c r="O140" s="35"/>
      <c r="P140" s="35"/>
      <c r="Q140" s="36"/>
      <c r="R140" s="37">
        <f>IF(D140="","",SUM(F140:P140)-(Q140))</f>
        <v>75</v>
      </c>
      <c r="S140" s="180"/>
      <c r="T140" s="180"/>
      <c r="U140" s="32">
        <f>SUM(F140:H140)</f>
        <v>30</v>
      </c>
    </row>
    <row r="141" spans="1:21" ht="15.75" customHeight="1" x14ac:dyDescent="0.25">
      <c r="A141" s="114"/>
      <c r="B141" s="115"/>
      <c r="C141" s="35"/>
      <c r="D141" s="182" t="s">
        <v>26</v>
      </c>
      <c r="E141" s="182"/>
      <c r="F141" s="35">
        <f t="shared" ref="F141:P141" si="27">SUM(F137:F140)</f>
        <v>72</v>
      </c>
      <c r="G141" s="35">
        <f t="shared" si="27"/>
        <v>27</v>
      </c>
      <c r="H141" s="35">
        <f t="shared" si="27"/>
        <v>0</v>
      </c>
      <c r="I141" s="35">
        <f t="shared" si="27"/>
        <v>27</v>
      </c>
      <c r="J141" s="35">
        <f t="shared" si="27"/>
        <v>18</v>
      </c>
      <c r="K141" s="35">
        <f t="shared" si="27"/>
        <v>46</v>
      </c>
      <c r="L141" s="35">
        <f t="shared" si="27"/>
        <v>27</v>
      </c>
      <c r="M141" s="35">
        <f t="shared" si="27"/>
        <v>15</v>
      </c>
      <c r="N141" s="35">
        <f t="shared" si="27"/>
        <v>21</v>
      </c>
      <c r="O141" s="35">
        <f t="shared" si="27"/>
        <v>0</v>
      </c>
      <c r="P141" s="35">
        <f t="shared" si="27"/>
        <v>3</v>
      </c>
      <c r="Q141" s="35"/>
      <c r="R141" s="35"/>
      <c r="S141" s="38"/>
      <c r="T141" s="39"/>
      <c r="U141" s="40">
        <f>SUM(U137:U140)</f>
        <v>99</v>
      </c>
    </row>
    <row r="142" spans="1:21" ht="15.75" customHeight="1" x14ac:dyDescent="0.3">
      <c r="A142" s="114">
        <v>17</v>
      </c>
      <c r="B142" s="172" t="s">
        <v>99</v>
      </c>
      <c r="C142" s="173" t="s">
        <v>100</v>
      </c>
      <c r="D142" s="20">
        <v>15</v>
      </c>
      <c r="E142" s="21" t="s">
        <v>21</v>
      </c>
      <c r="F142" s="22">
        <v>12</v>
      </c>
      <c r="G142" s="22"/>
      <c r="H142" s="22"/>
      <c r="I142" s="22">
        <v>9</v>
      </c>
      <c r="J142" s="22">
        <v>12</v>
      </c>
      <c r="K142" s="22">
        <v>14</v>
      </c>
      <c r="L142" s="22">
        <v>6</v>
      </c>
      <c r="M142" s="22">
        <v>6</v>
      </c>
      <c r="N142" s="22">
        <v>9</v>
      </c>
      <c r="O142" s="22">
        <v>9</v>
      </c>
      <c r="P142" s="22"/>
      <c r="Q142" s="23"/>
      <c r="R142" s="24">
        <f>IF(D142="","",SUM(F142:P142)-(Q142))</f>
        <v>77</v>
      </c>
      <c r="S142" s="25" t="s">
        <v>22</v>
      </c>
      <c r="T142" s="183"/>
      <c r="U142" s="26">
        <f>SUM(F142:H142)</f>
        <v>12</v>
      </c>
    </row>
    <row r="143" spans="1:21" ht="15.75" customHeight="1" x14ac:dyDescent="0.3">
      <c r="A143" s="114">
        <v>17</v>
      </c>
      <c r="B143" s="172" t="s">
        <v>99</v>
      </c>
      <c r="C143" s="173" t="s">
        <v>100</v>
      </c>
      <c r="D143" s="20">
        <v>25</v>
      </c>
      <c r="E143" s="27" t="s">
        <v>23</v>
      </c>
      <c r="F143" s="28">
        <v>12</v>
      </c>
      <c r="G143" s="28"/>
      <c r="H143" s="28"/>
      <c r="I143" s="28">
        <v>9</v>
      </c>
      <c r="J143" s="28"/>
      <c r="K143" s="28">
        <v>13</v>
      </c>
      <c r="L143" s="28">
        <v>9</v>
      </c>
      <c r="M143" s="28">
        <v>9</v>
      </c>
      <c r="N143" s="28">
        <v>9</v>
      </c>
      <c r="O143" s="28">
        <v>6</v>
      </c>
      <c r="P143" s="28"/>
      <c r="Q143" s="29"/>
      <c r="R143" s="30">
        <f>IF(D143="","",SUM(F143:P143)-(Q143))</f>
        <v>67</v>
      </c>
      <c r="S143" s="31"/>
      <c r="T143" s="183"/>
      <c r="U143" s="32">
        <f>SUM(F143:H143)</f>
        <v>12</v>
      </c>
    </row>
    <row r="144" spans="1:21" ht="15.75" customHeight="1" x14ac:dyDescent="0.3">
      <c r="A144" s="114">
        <v>17</v>
      </c>
      <c r="B144" s="172" t="s">
        <v>99</v>
      </c>
      <c r="C144" s="173" t="s">
        <v>100</v>
      </c>
      <c r="D144" s="20">
        <v>17</v>
      </c>
      <c r="E144" s="27" t="s">
        <v>24</v>
      </c>
      <c r="F144" s="28">
        <v>12</v>
      </c>
      <c r="G144" s="28"/>
      <c r="H144" s="28">
        <v>6</v>
      </c>
      <c r="I144" s="28">
        <v>9</v>
      </c>
      <c r="J144" s="28"/>
      <c r="K144" s="28">
        <v>13</v>
      </c>
      <c r="L144" s="28">
        <v>9</v>
      </c>
      <c r="M144" s="28">
        <v>9</v>
      </c>
      <c r="N144" s="28">
        <v>9</v>
      </c>
      <c r="O144" s="28">
        <v>9</v>
      </c>
      <c r="P144" s="28"/>
      <c r="Q144" s="29"/>
      <c r="R144" s="30">
        <f>IF(D144="","",SUM(F144:P144)-(Q144))</f>
        <v>76</v>
      </c>
      <c r="S144" s="180">
        <f>SUM(R142:R145)+S143</f>
        <v>220</v>
      </c>
      <c r="T144" s="180"/>
      <c r="U144" s="32">
        <f>SUM(F144:H144)</f>
        <v>18</v>
      </c>
    </row>
    <row r="145" spans="1:21" ht="15.75" customHeight="1" x14ac:dyDescent="0.3">
      <c r="A145" s="114">
        <v>17</v>
      </c>
      <c r="B145" s="172" t="s">
        <v>99</v>
      </c>
      <c r="C145" s="173" t="s">
        <v>100</v>
      </c>
      <c r="D145" s="20">
        <v>24</v>
      </c>
      <c r="E145" s="34" t="s">
        <v>25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7">
        <f>IF(D145="","",SUM(F145:P145)-(Q145))</f>
        <v>0</v>
      </c>
      <c r="S145" s="180"/>
      <c r="T145" s="180"/>
      <c r="U145" s="32">
        <f>SUM(F145:H145)</f>
        <v>0</v>
      </c>
    </row>
    <row r="146" spans="1:21" ht="15.75" customHeight="1" x14ac:dyDescent="0.25">
      <c r="A146" s="114"/>
      <c r="B146" s="115"/>
      <c r="C146" s="35"/>
      <c r="D146" s="178" t="s">
        <v>26</v>
      </c>
      <c r="E146" s="178"/>
      <c r="F146" s="35">
        <f t="shared" ref="F146:P146" si="28">SUM(F142:F145)</f>
        <v>36</v>
      </c>
      <c r="G146" s="35">
        <f t="shared" si="28"/>
        <v>0</v>
      </c>
      <c r="H146" s="35">
        <f t="shared" si="28"/>
        <v>6</v>
      </c>
      <c r="I146" s="35">
        <f t="shared" si="28"/>
        <v>27</v>
      </c>
      <c r="J146" s="35">
        <f t="shared" si="28"/>
        <v>12</v>
      </c>
      <c r="K146" s="35">
        <f t="shared" si="28"/>
        <v>40</v>
      </c>
      <c r="L146" s="35">
        <f t="shared" si="28"/>
        <v>24</v>
      </c>
      <c r="M146" s="35">
        <f t="shared" si="28"/>
        <v>24</v>
      </c>
      <c r="N146" s="35">
        <f t="shared" si="28"/>
        <v>27</v>
      </c>
      <c r="O146" s="35">
        <f t="shared" si="28"/>
        <v>24</v>
      </c>
      <c r="P146" s="35">
        <f t="shared" si="28"/>
        <v>0</v>
      </c>
      <c r="Q146" s="35"/>
      <c r="R146" s="35"/>
      <c r="S146" s="38"/>
      <c r="T146" s="39"/>
      <c r="U146" s="40">
        <f>SUM(U142:U145)</f>
        <v>42</v>
      </c>
    </row>
    <row r="147" spans="1:21" ht="15.75" customHeight="1" x14ac:dyDescent="0.3">
      <c r="A147" s="114">
        <v>5</v>
      </c>
      <c r="B147" s="172" t="s">
        <v>93</v>
      </c>
      <c r="C147" s="173" t="s">
        <v>94</v>
      </c>
      <c r="D147" s="20">
        <v>24</v>
      </c>
      <c r="E147" s="21" t="s">
        <v>21</v>
      </c>
      <c r="F147" s="22"/>
      <c r="G147" s="22">
        <v>9</v>
      </c>
      <c r="H147" s="22"/>
      <c r="I147" s="22">
        <v>6</v>
      </c>
      <c r="J147" s="22"/>
      <c r="K147" s="22">
        <v>9</v>
      </c>
      <c r="L147" s="22">
        <v>6</v>
      </c>
      <c r="M147" s="22">
        <v>6</v>
      </c>
      <c r="N147" s="22"/>
      <c r="O147" s="22"/>
      <c r="P147" s="22"/>
      <c r="Q147" s="23"/>
      <c r="R147" s="24">
        <f>IF(D147="","",SUM(F147:P147)-(Q147))</f>
        <v>36</v>
      </c>
      <c r="S147" s="25" t="s">
        <v>22</v>
      </c>
      <c r="T147" s="183"/>
      <c r="U147" s="26">
        <f>SUM(F147:H147)</f>
        <v>9</v>
      </c>
    </row>
    <row r="148" spans="1:21" ht="15.75" customHeight="1" x14ac:dyDescent="0.3">
      <c r="A148" s="114">
        <v>5</v>
      </c>
      <c r="B148" s="172" t="s">
        <v>93</v>
      </c>
      <c r="C148" s="173" t="s">
        <v>94</v>
      </c>
      <c r="D148" s="20">
        <v>23</v>
      </c>
      <c r="E148" s="27" t="s">
        <v>23</v>
      </c>
      <c r="F148" s="28"/>
      <c r="G148" s="28"/>
      <c r="H148" s="28"/>
      <c r="I148" s="28">
        <v>9</v>
      </c>
      <c r="J148" s="28">
        <v>9</v>
      </c>
      <c r="K148" s="28">
        <v>9</v>
      </c>
      <c r="L148" s="28"/>
      <c r="M148" s="28"/>
      <c r="N148" s="28">
        <v>9</v>
      </c>
      <c r="O148" s="28">
        <v>8</v>
      </c>
      <c r="P148" s="28">
        <v>3</v>
      </c>
      <c r="Q148" s="29"/>
      <c r="R148" s="30">
        <f>IF(D148="","",SUM(F148:P148)-(Q148))</f>
        <v>47</v>
      </c>
      <c r="S148" s="31"/>
      <c r="T148" s="183"/>
      <c r="U148" s="32">
        <f>SUM(F148:H148)</f>
        <v>0</v>
      </c>
    </row>
    <row r="149" spans="1:21" ht="15.75" customHeight="1" x14ac:dyDescent="0.3">
      <c r="A149" s="114">
        <v>5</v>
      </c>
      <c r="B149" s="172" t="s">
        <v>93</v>
      </c>
      <c r="C149" s="173" t="s">
        <v>94</v>
      </c>
      <c r="D149" s="20">
        <v>22</v>
      </c>
      <c r="E149" s="27" t="s">
        <v>24</v>
      </c>
      <c r="F149" s="28"/>
      <c r="G149" s="28"/>
      <c r="H149" s="28"/>
      <c r="I149" s="28">
        <v>6</v>
      </c>
      <c r="J149" s="28"/>
      <c r="K149" s="28">
        <v>9</v>
      </c>
      <c r="L149" s="28"/>
      <c r="M149" s="28"/>
      <c r="N149" s="28"/>
      <c r="O149" s="28"/>
      <c r="P149" s="28"/>
      <c r="Q149" s="29"/>
      <c r="R149" s="30">
        <f>IF(D149="","",SUM(F149:P149)-(Q149))</f>
        <v>15</v>
      </c>
      <c r="S149" s="180">
        <f>SUM(R147:R150)+S148</f>
        <v>170</v>
      </c>
      <c r="T149" s="180"/>
      <c r="U149" s="32">
        <f>SUM(F149:H149)</f>
        <v>0</v>
      </c>
    </row>
    <row r="150" spans="1:21" ht="15.75" customHeight="1" x14ac:dyDescent="0.3">
      <c r="A150" s="114">
        <v>5</v>
      </c>
      <c r="B150" s="172" t="s">
        <v>93</v>
      </c>
      <c r="C150" s="173" t="s">
        <v>94</v>
      </c>
      <c r="D150" s="20">
        <v>16</v>
      </c>
      <c r="E150" s="34" t="s">
        <v>25</v>
      </c>
      <c r="F150" s="35">
        <v>12</v>
      </c>
      <c r="G150" s="35">
        <v>12</v>
      </c>
      <c r="H150" s="35">
        <v>6</v>
      </c>
      <c r="I150" s="35">
        <v>6</v>
      </c>
      <c r="J150" s="35"/>
      <c r="K150" s="35">
        <v>12</v>
      </c>
      <c r="L150" s="35">
        <v>9</v>
      </c>
      <c r="M150" s="35">
        <v>9</v>
      </c>
      <c r="N150" s="35">
        <v>6</v>
      </c>
      <c r="O150" s="35"/>
      <c r="P150" s="35"/>
      <c r="Q150" s="36"/>
      <c r="R150" s="37">
        <f>IF(D150="","",SUM(F150:P150)-(Q150))</f>
        <v>72</v>
      </c>
      <c r="S150" s="180"/>
      <c r="T150" s="180"/>
      <c r="U150" s="32">
        <f>SUM(F150:H150)</f>
        <v>30</v>
      </c>
    </row>
    <row r="151" spans="1:21" ht="15.75" customHeight="1" x14ac:dyDescent="0.25">
      <c r="A151" s="114"/>
      <c r="B151" s="115"/>
      <c r="C151" s="35"/>
      <c r="D151" s="178" t="s">
        <v>26</v>
      </c>
      <c r="E151" s="178"/>
      <c r="F151" s="35">
        <f t="shared" ref="F151:P151" si="29">SUM(F147:F150)</f>
        <v>12</v>
      </c>
      <c r="G151" s="35">
        <f t="shared" si="29"/>
        <v>21</v>
      </c>
      <c r="H151" s="35">
        <f t="shared" si="29"/>
        <v>6</v>
      </c>
      <c r="I151" s="35">
        <f t="shared" si="29"/>
        <v>27</v>
      </c>
      <c r="J151" s="35">
        <f t="shared" si="29"/>
        <v>9</v>
      </c>
      <c r="K151" s="35">
        <f t="shared" si="29"/>
        <v>39</v>
      </c>
      <c r="L151" s="35">
        <f t="shared" si="29"/>
        <v>15</v>
      </c>
      <c r="M151" s="35">
        <f t="shared" si="29"/>
        <v>15</v>
      </c>
      <c r="N151" s="35">
        <f t="shared" si="29"/>
        <v>15</v>
      </c>
      <c r="O151" s="35">
        <f t="shared" si="29"/>
        <v>8</v>
      </c>
      <c r="P151" s="35">
        <f t="shared" si="29"/>
        <v>3</v>
      </c>
      <c r="Q151" s="35"/>
      <c r="R151" s="35"/>
      <c r="S151" s="38"/>
      <c r="T151" s="39"/>
      <c r="U151" s="40">
        <f>SUM(U147:U150)</f>
        <v>39</v>
      </c>
    </row>
    <row r="152" spans="1:21" ht="15.75" customHeight="1" x14ac:dyDescent="0.3">
      <c r="A152" s="170">
        <v>22</v>
      </c>
      <c r="B152" s="172" t="s">
        <v>76</v>
      </c>
      <c r="C152" s="173" t="s">
        <v>69</v>
      </c>
      <c r="D152" s="20">
        <v>160</v>
      </c>
      <c r="E152" s="21" t="s">
        <v>21</v>
      </c>
      <c r="F152" s="22">
        <v>0</v>
      </c>
      <c r="G152" s="22">
        <v>0</v>
      </c>
      <c r="H152" s="22">
        <v>0</v>
      </c>
      <c r="I152" s="22">
        <v>9</v>
      </c>
      <c r="J152" s="22">
        <v>0</v>
      </c>
      <c r="K152" s="22">
        <v>9</v>
      </c>
      <c r="L152" s="22">
        <v>0</v>
      </c>
      <c r="M152" s="22">
        <v>6</v>
      </c>
      <c r="N152" s="22">
        <v>0</v>
      </c>
      <c r="O152" s="22">
        <v>6</v>
      </c>
      <c r="P152" s="22"/>
      <c r="Q152" s="23"/>
      <c r="R152" s="24">
        <f>IF(D152="","",SUM(F152:P152)-(Q152))</f>
        <v>30</v>
      </c>
      <c r="S152" s="25" t="s">
        <v>22</v>
      </c>
      <c r="T152" s="179"/>
      <c r="U152" s="26">
        <f>SUM(F152:H152)</f>
        <v>0</v>
      </c>
    </row>
    <row r="153" spans="1:21" ht="15.75" customHeight="1" x14ac:dyDescent="0.3">
      <c r="A153" s="170">
        <v>22</v>
      </c>
      <c r="B153" s="172" t="s">
        <v>76</v>
      </c>
      <c r="C153" s="173" t="s">
        <v>69</v>
      </c>
      <c r="D153" s="20">
        <v>151</v>
      </c>
      <c r="E153" s="27" t="s">
        <v>23</v>
      </c>
      <c r="F153" s="28">
        <v>0</v>
      </c>
      <c r="G153" s="28">
        <v>9</v>
      </c>
      <c r="H153" s="28">
        <v>0</v>
      </c>
      <c r="I153" s="28">
        <v>9</v>
      </c>
      <c r="J153" s="28">
        <v>0</v>
      </c>
      <c r="K153" s="28">
        <v>9</v>
      </c>
      <c r="L153" s="28">
        <v>0</v>
      </c>
      <c r="M153" s="28">
        <v>6</v>
      </c>
      <c r="N153" s="28">
        <v>6</v>
      </c>
      <c r="O153" s="28">
        <v>9</v>
      </c>
      <c r="P153" s="28"/>
      <c r="Q153" s="29"/>
      <c r="R153" s="30">
        <f>IF(D153="","",SUM(F153:P153)-(Q153))</f>
        <v>48</v>
      </c>
      <c r="S153" s="31"/>
      <c r="T153" s="179"/>
      <c r="U153" s="32">
        <f>SUM(F153:H153)</f>
        <v>9</v>
      </c>
    </row>
    <row r="154" spans="1:21" ht="15.75" customHeight="1" x14ac:dyDescent="0.3">
      <c r="A154" s="170">
        <v>22</v>
      </c>
      <c r="B154" s="172" t="s">
        <v>76</v>
      </c>
      <c r="C154" s="173" t="s">
        <v>69</v>
      </c>
      <c r="D154" s="20">
        <v>174</v>
      </c>
      <c r="E154" s="27" t="s">
        <v>24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/>
      <c r="L154" s="28">
        <v>0</v>
      </c>
      <c r="M154" s="28">
        <v>0</v>
      </c>
      <c r="N154" s="28">
        <v>0</v>
      </c>
      <c r="O154" s="28">
        <v>0</v>
      </c>
      <c r="P154" s="28"/>
      <c r="Q154" s="29"/>
      <c r="R154" s="30">
        <f>IF(D154="","",SUM(F154:P154)-(Q154))</f>
        <v>0</v>
      </c>
      <c r="S154" s="180">
        <f>SUM(R152:R155)+S153</f>
        <v>145</v>
      </c>
      <c r="T154" s="180"/>
      <c r="U154" s="32">
        <f>SUM(F154:H154)</f>
        <v>0</v>
      </c>
    </row>
    <row r="155" spans="1:21" ht="15.75" customHeight="1" x14ac:dyDescent="0.3">
      <c r="A155" s="170">
        <v>22</v>
      </c>
      <c r="B155" s="172" t="s">
        <v>76</v>
      </c>
      <c r="C155" s="173" t="s">
        <v>69</v>
      </c>
      <c r="D155" s="20">
        <v>161</v>
      </c>
      <c r="E155" s="34" t="s">
        <v>25</v>
      </c>
      <c r="F155" s="35">
        <v>12</v>
      </c>
      <c r="G155" s="35">
        <v>10</v>
      </c>
      <c r="H155" s="35">
        <v>0</v>
      </c>
      <c r="I155" s="35">
        <v>9</v>
      </c>
      <c r="J155" s="35">
        <v>0</v>
      </c>
      <c r="K155" s="35">
        <v>9</v>
      </c>
      <c r="L155" s="35">
        <v>6</v>
      </c>
      <c r="M155" s="35">
        <v>6</v>
      </c>
      <c r="N155" s="35">
        <v>9</v>
      </c>
      <c r="O155" s="35">
        <v>6</v>
      </c>
      <c r="P155" s="35"/>
      <c r="Q155" s="36"/>
      <c r="R155" s="37">
        <f>IF(D155="","",SUM(F155:P155)-(Q155))</f>
        <v>67</v>
      </c>
      <c r="S155" s="180"/>
      <c r="T155" s="180"/>
      <c r="U155" s="32">
        <f>SUM(F155:H155)</f>
        <v>22</v>
      </c>
    </row>
    <row r="156" spans="1:21" ht="15.75" customHeight="1" x14ac:dyDescent="0.25">
      <c r="A156" s="114"/>
      <c r="B156" s="115"/>
      <c r="C156" s="35"/>
      <c r="D156" s="178" t="s">
        <v>26</v>
      </c>
      <c r="E156" s="178"/>
      <c r="F156" s="35">
        <f t="shared" ref="F156:P156" si="30">SUM(F152:F155)</f>
        <v>12</v>
      </c>
      <c r="G156" s="35">
        <f t="shared" si="30"/>
        <v>19</v>
      </c>
      <c r="H156" s="35">
        <f t="shared" si="30"/>
        <v>0</v>
      </c>
      <c r="I156" s="35">
        <f t="shared" si="30"/>
        <v>27</v>
      </c>
      <c r="J156" s="35">
        <f t="shared" si="30"/>
        <v>0</v>
      </c>
      <c r="K156" s="35">
        <f t="shared" si="30"/>
        <v>27</v>
      </c>
      <c r="L156" s="35">
        <f t="shared" si="30"/>
        <v>6</v>
      </c>
      <c r="M156" s="35">
        <f t="shared" si="30"/>
        <v>18</v>
      </c>
      <c r="N156" s="35">
        <f t="shared" si="30"/>
        <v>15</v>
      </c>
      <c r="O156" s="35">
        <f t="shared" si="30"/>
        <v>21</v>
      </c>
      <c r="P156" s="35">
        <f t="shared" si="30"/>
        <v>0</v>
      </c>
      <c r="Q156" s="35"/>
      <c r="R156" s="35"/>
      <c r="S156" s="38"/>
      <c r="T156" s="39"/>
      <c r="U156" s="40">
        <f>SUM(U152:U155)</f>
        <v>31</v>
      </c>
    </row>
  </sheetData>
  <sheetProtection selectLockedCells="1" selectUnlockedCells="1"/>
  <mergeCells count="93">
    <mergeCell ref="D151:E151"/>
    <mergeCell ref="T7:T8"/>
    <mergeCell ref="S9:T10"/>
    <mergeCell ref="D11:E11"/>
    <mergeCell ref="T62:T63"/>
    <mergeCell ref="T17:T18"/>
    <mergeCell ref="S19:T20"/>
    <mergeCell ref="D21:E21"/>
    <mergeCell ref="T27:T28"/>
    <mergeCell ref="D31:E31"/>
    <mergeCell ref="T22:T23"/>
    <mergeCell ref="S24:T25"/>
    <mergeCell ref="S104:T105"/>
    <mergeCell ref="D106:E106"/>
    <mergeCell ref="T12:T13"/>
    <mergeCell ref="S14:T15"/>
    <mergeCell ref="T32:T33"/>
    <mergeCell ref="S34:T35"/>
    <mergeCell ref="D36:E36"/>
    <mergeCell ref="T102:T103"/>
    <mergeCell ref="S59:T60"/>
    <mergeCell ref="D61:E61"/>
    <mergeCell ref="T72:T73"/>
    <mergeCell ref="T97:T98"/>
    <mergeCell ref="D46:E46"/>
    <mergeCell ref="D116:E116"/>
    <mergeCell ref="S124:T125"/>
    <mergeCell ref="D126:E126"/>
    <mergeCell ref="T137:T138"/>
    <mergeCell ref="T2:T3"/>
    <mergeCell ref="S4:T5"/>
    <mergeCell ref="D6:E6"/>
    <mergeCell ref="S64:T65"/>
    <mergeCell ref="D66:E66"/>
    <mergeCell ref="T67:T68"/>
    <mergeCell ref="S69:T70"/>
    <mergeCell ref="T47:T48"/>
    <mergeCell ref="S49:T50"/>
    <mergeCell ref="D16:E16"/>
    <mergeCell ref="T57:T58"/>
    <mergeCell ref="T42:T43"/>
    <mergeCell ref="T107:T108"/>
    <mergeCell ref="S89:T90"/>
    <mergeCell ref="T147:T148"/>
    <mergeCell ref="S149:T150"/>
    <mergeCell ref="S74:T75"/>
    <mergeCell ref="T92:T93"/>
    <mergeCell ref="T82:T83"/>
    <mergeCell ref="S84:T85"/>
    <mergeCell ref="S144:T145"/>
    <mergeCell ref="S114:T115"/>
    <mergeCell ref="T87:T88"/>
    <mergeCell ref="D41:E41"/>
    <mergeCell ref="S99:T100"/>
    <mergeCell ref="D101:E101"/>
    <mergeCell ref="T52:T53"/>
    <mergeCell ref="S54:T55"/>
    <mergeCell ref="D56:E56"/>
    <mergeCell ref="D76:E76"/>
    <mergeCell ref="D91:E91"/>
    <mergeCell ref="S44:T45"/>
    <mergeCell ref="D26:E26"/>
    <mergeCell ref="T122:T123"/>
    <mergeCell ref="D51:E51"/>
    <mergeCell ref="D86:E86"/>
    <mergeCell ref="S154:T155"/>
    <mergeCell ref="T127:T128"/>
    <mergeCell ref="S139:T140"/>
    <mergeCell ref="D141:E141"/>
    <mergeCell ref="T142:T143"/>
    <mergeCell ref="S29:T30"/>
    <mergeCell ref="T112:T113"/>
    <mergeCell ref="S109:T110"/>
    <mergeCell ref="D111:E111"/>
    <mergeCell ref="D71:E71"/>
    <mergeCell ref="T37:T38"/>
    <mergeCell ref="S39:T40"/>
    <mergeCell ref="D156:E156"/>
    <mergeCell ref="T77:T78"/>
    <mergeCell ref="S79:T80"/>
    <mergeCell ref="D81:E81"/>
    <mergeCell ref="S94:T95"/>
    <mergeCell ref="D96:E96"/>
    <mergeCell ref="T152:T153"/>
    <mergeCell ref="S129:T130"/>
    <mergeCell ref="D131:E131"/>
    <mergeCell ref="T117:T118"/>
    <mergeCell ref="S119:T120"/>
    <mergeCell ref="D121:E121"/>
    <mergeCell ref="D146:E146"/>
    <mergeCell ref="T132:T133"/>
    <mergeCell ref="S134:T135"/>
    <mergeCell ref="D136:E136"/>
  </mergeCells>
  <printOptions gridLines="1"/>
  <pageMargins left="0.50972222222222219" right="0.15972222222222221" top="0.44027777777777777" bottom="0.27986111111111112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9"/>
  <sheetViews>
    <sheetView zoomScaleNormal="100" workbookViewId="0">
      <pane ySplit="1" topLeftCell="A2" activePane="bottomLeft" state="frozen"/>
      <selection pane="bottomLeft" activeCell="C1" sqref="C1:C1048576"/>
    </sheetView>
  </sheetViews>
  <sheetFormatPr defaultColWidth="9.109375" defaultRowHeight="16.5" customHeight="1" x14ac:dyDescent="0.3"/>
  <cols>
    <col min="1" max="1" width="5" style="50" customWidth="1"/>
    <col min="2" max="2" width="19.109375" style="50" customWidth="1"/>
    <col min="3" max="3" width="6" style="50" customWidth="1"/>
    <col min="4" max="4" width="6.109375" style="48" customWidth="1"/>
    <col min="5" max="5" width="3.33203125" style="3" customWidth="1"/>
    <col min="6" max="17" width="4.33203125" style="4" customWidth="1"/>
    <col min="18" max="18" width="5.44140625" style="1" customWidth="1"/>
    <col min="19" max="19" width="5.44140625" style="17" customWidth="1"/>
    <col min="20" max="20" width="5.44140625" style="49" customWidth="1"/>
    <col min="21" max="21" width="11.109375" style="50" customWidth="1"/>
    <col min="22" max="22" width="5.6640625" style="50" customWidth="1"/>
    <col min="23" max="16384" width="9.109375" style="1"/>
  </cols>
  <sheetData>
    <row r="1" spans="1:23" s="18" customFormat="1" ht="15.75" customHeight="1" x14ac:dyDescent="0.25">
      <c r="A1" s="51" t="s">
        <v>0</v>
      </c>
      <c r="B1" s="176" t="s">
        <v>27</v>
      </c>
      <c r="C1" s="52" t="s">
        <v>2</v>
      </c>
      <c r="D1" s="53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2" t="s">
        <v>28</v>
      </c>
      <c r="J1" s="12" t="s">
        <v>29</v>
      </c>
      <c r="K1" s="12" t="s">
        <v>30</v>
      </c>
      <c r="L1" s="12" t="s">
        <v>31</v>
      </c>
      <c r="M1" s="12" t="s">
        <v>32</v>
      </c>
      <c r="N1" s="12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54"/>
      <c r="T1" s="55" t="s">
        <v>19</v>
      </c>
      <c r="U1" s="56" t="s">
        <v>20</v>
      </c>
      <c r="V1" s="17"/>
      <c r="W1" s="17"/>
    </row>
    <row r="2" spans="1:23" ht="16.5" customHeight="1" x14ac:dyDescent="0.3">
      <c r="A2" s="114">
        <v>19</v>
      </c>
      <c r="B2" s="175" t="s">
        <v>103</v>
      </c>
      <c r="C2" s="175" t="s">
        <v>104</v>
      </c>
      <c r="D2" s="57">
        <v>51</v>
      </c>
      <c r="E2" s="21" t="s">
        <v>33</v>
      </c>
      <c r="F2" s="22">
        <v>24</v>
      </c>
      <c r="G2" s="22">
        <v>15</v>
      </c>
      <c r="H2" s="22">
        <v>9</v>
      </c>
      <c r="I2" s="22">
        <v>6</v>
      </c>
      <c r="J2" s="22">
        <v>12</v>
      </c>
      <c r="K2" s="22">
        <v>15</v>
      </c>
      <c r="L2" s="22">
        <v>6</v>
      </c>
      <c r="M2" s="22">
        <v>12</v>
      </c>
      <c r="N2" s="22">
        <v>9</v>
      </c>
      <c r="O2" s="22">
        <v>12</v>
      </c>
      <c r="P2" s="22">
        <v>6</v>
      </c>
      <c r="Q2" s="23"/>
      <c r="R2" s="58">
        <f t="shared" ref="R2:R33" si="0">IF(D2="","",SUM(F2:P2)-(Q2))</f>
        <v>126</v>
      </c>
      <c r="S2" s="59"/>
      <c r="T2" s="190">
        <v>1</v>
      </c>
      <c r="U2" s="60">
        <f t="shared" ref="U2:U11" si="1">SUM(F2:H2)</f>
        <v>48</v>
      </c>
      <c r="V2" s="61" t="s">
        <v>34</v>
      </c>
    </row>
    <row r="3" spans="1:23" ht="16.5" customHeight="1" x14ac:dyDescent="0.3">
      <c r="A3" s="114">
        <v>19</v>
      </c>
      <c r="B3" s="171"/>
      <c r="C3" s="171"/>
      <c r="D3" s="57">
        <v>52</v>
      </c>
      <c r="E3" s="34" t="s">
        <v>35</v>
      </c>
      <c r="F3" s="35">
        <v>24</v>
      </c>
      <c r="G3" s="35">
        <v>15</v>
      </c>
      <c r="H3" s="35">
        <v>9</v>
      </c>
      <c r="I3" s="35">
        <v>6</v>
      </c>
      <c r="J3" s="35">
        <v>9</v>
      </c>
      <c r="K3" s="35">
        <v>15</v>
      </c>
      <c r="L3" s="35">
        <v>6</v>
      </c>
      <c r="M3" s="35">
        <v>12</v>
      </c>
      <c r="N3" s="35">
        <v>12</v>
      </c>
      <c r="O3" s="35">
        <v>12</v>
      </c>
      <c r="P3" s="35">
        <v>6</v>
      </c>
      <c r="Q3" s="36"/>
      <c r="R3" s="62">
        <f t="shared" si="0"/>
        <v>126</v>
      </c>
      <c r="S3" s="66">
        <f>IF(D2="",0,(SUM(R2+R3)))</f>
        <v>252</v>
      </c>
      <c r="T3" s="190"/>
      <c r="U3" s="67">
        <f t="shared" si="1"/>
        <v>48</v>
      </c>
      <c r="V3" s="65">
        <f>SUM(U2:U3)</f>
        <v>96</v>
      </c>
    </row>
    <row r="4" spans="1:23" ht="16.5" customHeight="1" x14ac:dyDescent="0.3">
      <c r="A4" s="114">
        <v>9</v>
      </c>
      <c r="B4" s="175" t="s">
        <v>81</v>
      </c>
      <c r="C4" s="175" t="s">
        <v>82</v>
      </c>
      <c r="D4" s="57">
        <v>33</v>
      </c>
      <c r="E4" s="21" t="s">
        <v>33</v>
      </c>
      <c r="F4" s="22">
        <v>21</v>
      </c>
      <c r="G4" s="22">
        <v>15</v>
      </c>
      <c r="H4" s="22">
        <v>9</v>
      </c>
      <c r="I4" s="22">
        <v>6</v>
      </c>
      <c r="J4" s="22">
        <v>12</v>
      </c>
      <c r="K4" s="22">
        <v>15</v>
      </c>
      <c r="L4" s="22">
        <v>6</v>
      </c>
      <c r="M4" s="22">
        <v>9</v>
      </c>
      <c r="N4" s="22">
        <v>9</v>
      </c>
      <c r="O4" s="22">
        <v>9</v>
      </c>
      <c r="P4" s="22">
        <v>6</v>
      </c>
      <c r="Q4" s="23"/>
      <c r="R4" s="58">
        <f t="shared" si="0"/>
        <v>117</v>
      </c>
      <c r="S4" s="59"/>
      <c r="T4" s="190">
        <v>2</v>
      </c>
      <c r="U4" s="60">
        <f t="shared" si="1"/>
        <v>45</v>
      </c>
      <c r="V4" s="61" t="s">
        <v>34</v>
      </c>
    </row>
    <row r="5" spans="1:23" ht="16.5" customHeight="1" x14ac:dyDescent="0.3">
      <c r="A5" s="114">
        <v>9</v>
      </c>
      <c r="B5" s="171"/>
      <c r="C5" s="171"/>
      <c r="D5" s="57">
        <v>62</v>
      </c>
      <c r="E5" s="34" t="s">
        <v>35</v>
      </c>
      <c r="F5" s="35">
        <v>21</v>
      </c>
      <c r="G5" s="35">
        <v>15</v>
      </c>
      <c r="H5" s="35">
        <v>9</v>
      </c>
      <c r="I5" s="35">
        <v>6</v>
      </c>
      <c r="J5" s="35">
        <v>12</v>
      </c>
      <c r="K5" s="35">
        <v>15</v>
      </c>
      <c r="L5" s="35">
        <v>9</v>
      </c>
      <c r="M5" s="35">
        <v>9</v>
      </c>
      <c r="N5" s="35">
        <v>9</v>
      </c>
      <c r="O5" s="35">
        <v>15</v>
      </c>
      <c r="P5" s="35">
        <v>6</v>
      </c>
      <c r="Q5" s="36"/>
      <c r="R5" s="62">
        <f t="shared" si="0"/>
        <v>126</v>
      </c>
      <c r="S5" s="63">
        <f>IF(D4="",0,(SUM(R4+R5)))</f>
        <v>243</v>
      </c>
      <c r="T5" s="190"/>
      <c r="U5" s="64">
        <f t="shared" si="1"/>
        <v>45</v>
      </c>
      <c r="V5" s="65">
        <f>SUM(U4:U5)</f>
        <v>90</v>
      </c>
    </row>
    <row r="6" spans="1:23" ht="16.5" customHeight="1" x14ac:dyDescent="0.3">
      <c r="A6" s="114">
        <v>30</v>
      </c>
      <c r="B6" s="175" t="s">
        <v>95</v>
      </c>
      <c r="C6" s="175" t="s">
        <v>96</v>
      </c>
      <c r="D6" s="57">
        <v>42</v>
      </c>
      <c r="E6" s="21" t="s">
        <v>33</v>
      </c>
      <c r="F6" s="22">
        <v>18</v>
      </c>
      <c r="G6" s="22">
        <v>15</v>
      </c>
      <c r="H6" s="22">
        <v>9</v>
      </c>
      <c r="I6" s="22">
        <v>6</v>
      </c>
      <c r="J6" s="22">
        <v>18</v>
      </c>
      <c r="K6" s="22">
        <v>15</v>
      </c>
      <c r="L6" s="22">
        <v>9</v>
      </c>
      <c r="M6" s="22">
        <v>9</v>
      </c>
      <c r="N6" s="22">
        <v>9</v>
      </c>
      <c r="O6" s="22">
        <v>12</v>
      </c>
      <c r="P6" s="22">
        <v>6</v>
      </c>
      <c r="Q6" s="23"/>
      <c r="R6" s="58">
        <f t="shared" si="0"/>
        <v>126</v>
      </c>
      <c r="S6" s="59"/>
      <c r="T6" s="190">
        <v>3</v>
      </c>
      <c r="U6" s="60">
        <f t="shared" si="1"/>
        <v>42</v>
      </c>
      <c r="V6" s="61" t="s">
        <v>34</v>
      </c>
    </row>
    <row r="7" spans="1:23" ht="16.5" customHeight="1" x14ac:dyDescent="0.3">
      <c r="A7" s="114">
        <v>30</v>
      </c>
      <c r="B7" s="171"/>
      <c r="C7" s="171"/>
      <c r="D7" s="57">
        <v>41</v>
      </c>
      <c r="E7" s="34" t="s">
        <v>35</v>
      </c>
      <c r="F7" s="35">
        <v>15</v>
      </c>
      <c r="G7" s="35">
        <v>15</v>
      </c>
      <c r="H7" s="35">
        <v>9</v>
      </c>
      <c r="I7" s="35">
        <v>6</v>
      </c>
      <c r="J7" s="35">
        <v>12</v>
      </c>
      <c r="K7" s="35">
        <v>12</v>
      </c>
      <c r="L7" s="35">
        <v>9</v>
      </c>
      <c r="M7" s="35">
        <v>9</v>
      </c>
      <c r="N7" s="35">
        <v>12</v>
      </c>
      <c r="O7" s="35">
        <v>12</v>
      </c>
      <c r="P7" s="35">
        <v>3</v>
      </c>
      <c r="Q7" s="36"/>
      <c r="R7" s="62">
        <f t="shared" si="0"/>
        <v>114</v>
      </c>
      <c r="S7" s="66">
        <f>IF(D6="",0,(SUM(R6+R7)))</f>
        <v>240</v>
      </c>
      <c r="T7" s="190"/>
      <c r="U7" s="64">
        <f t="shared" si="1"/>
        <v>39</v>
      </c>
      <c r="V7" s="65">
        <f>SUM(U6:U7)</f>
        <v>81</v>
      </c>
    </row>
    <row r="8" spans="1:23" ht="16.5" customHeight="1" x14ac:dyDescent="0.3">
      <c r="A8" s="114">
        <v>5</v>
      </c>
      <c r="B8" s="175" t="s">
        <v>78</v>
      </c>
      <c r="C8" s="175" t="s">
        <v>79</v>
      </c>
      <c r="D8" s="57">
        <v>169</v>
      </c>
      <c r="E8" s="21" t="s">
        <v>33</v>
      </c>
      <c r="F8" s="22">
        <v>21</v>
      </c>
      <c r="G8" s="22">
        <v>9</v>
      </c>
      <c r="H8" s="22">
        <v>6</v>
      </c>
      <c r="I8" s="22">
        <v>9</v>
      </c>
      <c r="J8" s="22">
        <v>12</v>
      </c>
      <c r="K8" s="22">
        <v>15</v>
      </c>
      <c r="L8" s="22">
        <v>9</v>
      </c>
      <c r="M8" s="22">
        <v>9</v>
      </c>
      <c r="N8" s="22">
        <v>9</v>
      </c>
      <c r="O8" s="22">
        <v>12</v>
      </c>
      <c r="P8" s="22">
        <v>6</v>
      </c>
      <c r="Q8" s="23"/>
      <c r="R8" s="58">
        <f t="shared" si="0"/>
        <v>117</v>
      </c>
      <c r="S8" s="59"/>
      <c r="T8" s="189">
        <v>4</v>
      </c>
      <c r="U8" s="60">
        <f t="shared" si="1"/>
        <v>36</v>
      </c>
      <c r="V8" s="61" t="s">
        <v>34</v>
      </c>
    </row>
    <row r="9" spans="1:23" ht="16.5" customHeight="1" x14ac:dyDescent="0.3">
      <c r="A9" s="114">
        <v>5</v>
      </c>
      <c r="B9" s="171"/>
      <c r="C9" s="171"/>
      <c r="D9" s="57">
        <v>278</v>
      </c>
      <c r="E9" s="34" t="s">
        <v>35</v>
      </c>
      <c r="F9" s="35">
        <v>21</v>
      </c>
      <c r="G9" s="35">
        <v>12</v>
      </c>
      <c r="H9" s="35">
        <v>6</v>
      </c>
      <c r="I9" s="35">
        <v>9</v>
      </c>
      <c r="J9" s="35">
        <v>12</v>
      </c>
      <c r="K9" s="35">
        <v>12</v>
      </c>
      <c r="L9" s="35">
        <v>9</v>
      </c>
      <c r="M9" s="35">
        <v>9</v>
      </c>
      <c r="N9" s="35">
        <v>12</v>
      </c>
      <c r="O9" s="35">
        <v>9</v>
      </c>
      <c r="P9" s="35">
        <v>6</v>
      </c>
      <c r="Q9" s="36"/>
      <c r="R9" s="62">
        <f t="shared" si="0"/>
        <v>117</v>
      </c>
      <c r="S9" s="66">
        <f>R8+R9</f>
        <v>234</v>
      </c>
      <c r="T9" s="189"/>
      <c r="U9" s="64">
        <f t="shared" si="1"/>
        <v>39</v>
      </c>
      <c r="V9" s="65">
        <f>SUM(U8:U9)</f>
        <v>75</v>
      </c>
    </row>
    <row r="10" spans="1:23" ht="16.5" customHeight="1" x14ac:dyDescent="0.3">
      <c r="A10" s="114">
        <v>22</v>
      </c>
      <c r="B10" s="175" t="s">
        <v>103</v>
      </c>
      <c r="C10" s="175" t="s">
        <v>104</v>
      </c>
      <c r="D10" s="57">
        <v>92</v>
      </c>
      <c r="E10" s="21" t="s">
        <v>33</v>
      </c>
      <c r="F10" s="22">
        <v>21</v>
      </c>
      <c r="G10" s="22">
        <v>15</v>
      </c>
      <c r="H10" s="22">
        <v>9</v>
      </c>
      <c r="I10" s="22">
        <v>9</v>
      </c>
      <c r="J10" s="22">
        <v>9</v>
      </c>
      <c r="K10" s="22">
        <v>15</v>
      </c>
      <c r="L10" s="22">
        <v>6</v>
      </c>
      <c r="M10" s="22">
        <v>9</v>
      </c>
      <c r="N10" s="22">
        <v>9</v>
      </c>
      <c r="O10" s="22">
        <v>12</v>
      </c>
      <c r="P10" s="22">
        <v>6</v>
      </c>
      <c r="Q10" s="23"/>
      <c r="R10" s="58">
        <f t="shared" si="0"/>
        <v>120</v>
      </c>
      <c r="S10" s="59"/>
      <c r="T10" s="188" t="s">
        <v>114</v>
      </c>
      <c r="U10" s="60">
        <f t="shared" si="1"/>
        <v>45</v>
      </c>
      <c r="V10" s="61" t="s">
        <v>34</v>
      </c>
    </row>
    <row r="11" spans="1:23" ht="16.5" customHeight="1" x14ac:dyDescent="0.3">
      <c r="A11" s="114">
        <v>22</v>
      </c>
      <c r="B11" s="171"/>
      <c r="C11" s="171"/>
      <c r="D11" s="57">
        <v>17</v>
      </c>
      <c r="E11" s="34" t="s">
        <v>35</v>
      </c>
      <c r="F11" s="35">
        <v>18</v>
      </c>
      <c r="G11" s="35">
        <v>12</v>
      </c>
      <c r="H11" s="35">
        <v>9</v>
      </c>
      <c r="I11" s="35">
        <v>9</v>
      </c>
      <c r="J11" s="35">
        <v>9</v>
      </c>
      <c r="K11" s="35">
        <v>15</v>
      </c>
      <c r="L11" s="35">
        <v>6</v>
      </c>
      <c r="M11" s="35">
        <v>9</v>
      </c>
      <c r="N11" s="35">
        <v>9</v>
      </c>
      <c r="O11" s="35">
        <v>12</v>
      </c>
      <c r="P11" s="35">
        <v>6</v>
      </c>
      <c r="Q11" s="36"/>
      <c r="R11" s="62">
        <f t="shared" si="0"/>
        <v>114</v>
      </c>
      <c r="S11" s="66">
        <f>IF(D10="",0,(SUM(R10+R11)))</f>
        <v>234</v>
      </c>
      <c r="T11" s="188"/>
      <c r="U11" s="67">
        <f t="shared" si="1"/>
        <v>39</v>
      </c>
      <c r="V11" s="65">
        <f>SUM(U10:U11)</f>
        <v>84</v>
      </c>
    </row>
    <row r="12" spans="1:23" ht="16.5" customHeight="1" x14ac:dyDescent="0.3">
      <c r="A12" s="114">
        <v>29</v>
      </c>
      <c r="B12" s="175" t="s">
        <v>95</v>
      </c>
      <c r="C12" s="175" t="s">
        <v>96</v>
      </c>
      <c r="D12" s="57">
        <v>12</v>
      </c>
      <c r="E12" s="21" t="s">
        <v>33</v>
      </c>
      <c r="F12" s="22">
        <v>18</v>
      </c>
      <c r="G12" s="22">
        <v>12</v>
      </c>
      <c r="H12" s="22">
        <v>6</v>
      </c>
      <c r="I12" s="22">
        <v>9</v>
      </c>
      <c r="J12" s="22">
        <v>15</v>
      </c>
      <c r="K12" s="22">
        <v>15</v>
      </c>
      <c r="L12" s="22">
        <v>9</v>
      </c>
      <c r="M12" s="22">
        <v>9</v>
      </c>
      <c r="N12" s="22">
        <v>9</v>
      </c>
      <c r="O12" s="22">
        <v>12</v>
      </c>
      <c r="P12" s="22">
        <v>3</v>
      </c>
      <c r="Q12" s="23"/>
      <c r="R12" s="58">
        <f t="shared" si="0"/>
        <v>117</v>
      </c>
      <c r="S12" s="59"/>
      <c r="T12" s="188" t="s">
        <v>114</v>
      </c>
      <c r="U12" s="60">
        <f>SUM(F86:H86)</f>
        <v>24</v>
      </c>
      <c r="V12" s="61" t="s">
        <v>34</v>
      </c>
    </row>
    <row r="13" spans="1:23" ht="16.5" customHeight="1" x14ac:dyDescent="0.3">
      <c r="A13" s="114">
        <v>29</v>
      </c>
      <c r="B13" s="171"/>
      <c r="C13" s="171"/>
      <c r="D13" s="57">
        <v>1</v>
      </c>
      <c r="E13" s="34" t="s">
        <v>35</v>
      </c>
      <c r="F13" s="35">
        <v>18</v>
      </c>
      <c r="G13" s="35">
        <v>9</v>
      </c>
      <c r="H13" s="35">
        <v>6</v>
      </c>
      <c r="I13" s="35">
        <v>9</v>
      </c>
      <c r="J13" s="35">
        <v>15</v>
      </c>
      <c r="K13" s="35">
        <v>15</v>
      </c>
      <c r="L13" s="35">
        <v>9</v>
      </c>
      <c r="M13" s="35">
        <v>9</v>
      </c>
      <c r="N13" s="35">
        <v>9</v>
      </c>
      <c r="O13" s="35">
        <v>12</v>
      </c>
      <c r="P13" s="35">
        <v>3</v>
      </c>
      <c r="Q13" s="36"/>
      <c r="R13" s="62">
        <f t="shared" si="0"/>
        <v>114</v>
      </c>
      <c r="S13" s="66">
        <f>IF(D12="",0,(SUM(R12+R13)))</f>
        <v>231</v>
      </c>
      <c r="T13" s="188"/>
      <c r="U13" s="64">
        <f>SUM(F87:H87)</f>
        <v>21</v>
      </c>
      <c r="V13" s="65">
        <f>SUM(U12:U13)</f>
        <v>45</v>
      </c>
    </row>
    <row r="14" spans="1:23" ht="16.5" customHeight="1" x14ac:dyDescent="0.3">
      <c r="A14" s="114">
        <v>12</v>
      </c>
      <c r="B14" s="175" t="s">
        <v>167</v>
      </c>
      <c r="C14" s="175" t="s">
        <v>168</v>
      </c>
      <c r="D14" s="57">
        <v>32</v>
      </c>
      <c r="E14" s="21" t="s">
        <v>33</v>
      </c>
      <c r="F14" s="68">
        <v>21</v>
      </c>
      <c r="G14" s="68">
        <v>15</v>
      </c>
      <c r="H14" s="68">
        <v>9</v>
      </c>
      <c r="I14" s="68">
        <v>9</v>
      </c>
      <c r="J14" s="68">
        <v>9</v>
      </c>
      <c r="K14" s="68">
        <v>12</v>
      </c>
      <c r="L14" s="68">
        <v>6</v>
      </c>
      <c r="M14" s="68">
        <v>9</v>
      </c>
      <c r="N14" s="68">
        <v>9</v>
      </c>
      <c r="O14" s="68">
        <v>12</v>
      </c>
      <c r="P14" s="68">
        <v>6</v>
      </c>
      <c r="Q14" s="23"/>
      <c r="R14" s="58">
        <f t="shared" si="0"/>
        <v>117</v>
      </c>
      <c r="S14" s="59"/>
      <c r="T14" s="191">
        <v>5</v>
      </c>
      <c r="U14" s="60">
        <f t="shared" ref="U14:U45" si="2">SUM(F14:H14)</f>
        <v>45</v>
      </c>
      <c r="V14" s="61" t="s">
        <v>34</v>
      </c>
    </row>
    <row r="15" spans="1:23" ht="16.5" customHeight="1" x14ac:dyDescent="0.3">
      <c r="A15" s="114">
        <v>12</v>
      </c>
      <c r="B15" s="171"/>
      <c r="C15" s="171"/>
      <c r="D15" s="57">
        <v>53</v>
      </c>
      <c r="E15" s="34" t="s">
        <v>35</v>
      </c>
      <c r="F15" s="68">
        <v>21</v>
      </c>
      <c r="G15" s="68">
        <v>15</v>
      </c>
      <c r="H15" s="68">
        <v>9</v>
      </c>
      <c r="I15" s="68">
        <v>9</v>
      </c>
      <c r="J15" s="157">
        <v>0</v>
      </c>
      <c r="K15" s="157">
        <v>12</v>
      </c>
      <c r="L15" s="157">
        <v>6</v>
      </c>
      <c r="M15" s="157">
        <v>9</v>
      </c>
      <c r="N15" s="157">
        <v>9</v>
      </c>
      <c r="O15" s="157">
        <v>15</v>
      </c>
      <c r="P15" s="157">
        <v>3</v>
      </c>
      <c r="Q15" s="36"/>
      <c r="R15" s="62">
        <f t="shared" si="0"/>
        <v>108</v>
      </c>
      <c r="S15" s="66">
        <f>IF(D14="",0,(SUM(R14+R15)))</f>
        <v>225</v>
      </c>
      <c r="T15" s="191"/>
      <c r="U15" s="67">
        <f t="shared" si="2"/>
        <v>45</v>
      </c>
      <c r="V15" s="65">
        <f>SUM(U14:U15)</f>
        <v>90</v>
      </c>
    </row>
    <row r="16" spans="1:23" ht="16.5" customHeight="1" x14ac:dyDescent="0.3">
      <c r="A16" s="114">
        <v>21</v>
      </c>
      <c r="B16" s="175" t="s">
        <v>103</v>
      </c>
      <c r="C16" s="175" t="s">
        <v>104</v>
      </c>
      <c r="D16" s="57">
        <v>36</v>
      </c>
      <c r="E16" s="21" t="s">
        <v>33</v>
      </c>
      <c r="F16" s="22">
        <v>24</v>
      </c>
      <c r="G16" s="22">
        <v>12</v>
      </c>
      <c r="H16" s="22">
        <v>9</v>
      </c>
      <c r="I16" s="22">
        <v>9</v>
      </c>
      <c r="J16" s="22"/>
      <c r="K16" s="22">
        <v>15</v>
      </c>
      <c r="L16" s="22">
        <v>6</v>
      </c>
      <c r="M16" s="22">
        <v>9</v>
      </c>
      <c r="N16" s="22">
        <v>12</v>
      </c>
      <c r="O16" s="22">
        <v>12</v>
      </c>
      <c r="P16" s="22">
        <v>3</v>
      </c>
      <c r="Q16" s="23"/>
      <c r="R16" s="58">
        <f t="shared" si="0"/>
        <v>111</v>
      </c>
      <c r="S16" s="59"/>
      <c r="T16" s="188"/>
      <c r="U16" s="60">
        <f t="shared" si="2"/>
        <v>45</v>
      </c>
      <c r="V16" s="61" t="s">
        <v>34</v>
      </c>
    </row>
    <row r="17" spans="1:22" ht="16.5" customHeight="1" x14ac:dyDescent="0.3">
      <c r="A17" s="114">
        <v>21</v>
      </c>
      <c r="B17" s="171"/>
      <c r="C17" s="171"/>
      <c r="D17" s="57">
        <v>96</v>
      </c>
      <c r="E17" s="34" t="s">
        <v>35</v>
      </c>
      <c r="F17" s="35">
        <v>21</v>
      </c>
      <c r="G17" s="35">
        <v>15</v>
      </c>
      <c r="H17" s="35">
        <v>9</v>
      </c>
      <c r="I17" s="35">
        <v>6</v>
      </c>
      <c r="J17" s="35"/>
      <c r="K17" s="35">
        <v>15</v>
      </c>
      <c r="L17" s="35">
        <v>9</v>
      </c>
      <c r="M17" s="35">
        <v>9</v>
      </c>
      <c r="N17" s="35">
        <v>9</v>
      </c>
      <c r="O17" s="35">
        <v>12</v>
      </c>
      <c r="P17" s="35">
        <v>3</v>
      </c>
      <c r="Q17" s="36"/>
      <c r="R17" s="62">
        <f t="shared" si="0"/>
        <v>108</v>
      </c>
      <c r="S17" s="66">
        <f>IF(D16="",0,(SUM(R16+R17)))</f>
        <v>219</v>
      </c>
      <c r="T17" s="188"/>
      <c r="U17" s="64">
        <f t="shared" si="2"/>
        <v>45</v>
      </c>
      <c r="V17" s="65">
        <f>SUM(U16:U17)</f>
        <v>90</v>
      </c>
    </row>
    <row r="18" spans="1:22" ht="16.5" customHeight="1" x14ac:dyDescent="0.3">
      <c r="A18" s="114">
        <v>8</v>
      </c>
      <c r="B18" s="175" t="s">
        <v>78</v>
      </c>
      <c r="C18" s="175" t="s">
        <v>79</v>
      </c>
      <c r="D18" s="57">
        <v>87</v>
      </c>
      <c r="E18" s="21" t="s">
        <v>33</v>
      </c>
      <c r="F18" s="22">
        <v>21</v>
      </c>
      <c r="G18" s="22">
        <v>9</v>
      </c>
      <c r="H18" s="22"/>
      <c r="I18" s="22">
        <v>9</v>
      </c>
      <c r="J18" s="22">
        <v>12</v>
      </c>
      <c r="K18" s="22">
        <v>12</v>
      </c>
      <c r="L18" s="22">
        <v>6</v>
      </c>
      <c r="M18" s="22">
        <v>9</v>
      </c>
      <c r="N18" s="22">
        <v>9</v>
      </c>
      <c r="O18" s="22">
        <v>12</v>
      </c>
      <c r="P18" s="22">
        <v>3</v>
      </c>
      <c r="Q18" s="23"/>
      <c r="R18" s="58">
        <f t="shared" si="0"/>
        <v>102</v>
      </c>
      <c r="S18" s="59"/>
      <c r="T18" s="188"/>
      <c r="U18" s="60">
        <f t="shared" si="2"/>
        <v>30</v>
      </c>
      <c r="V18" s="61" t="s">
        <v>34</v>
      </c>
    </row>
    <row r="19" spans="1:22" ht="16.5" customHeight="1" x14ac:dyDescent="0.3">
      <c r="A19" s="114">
        <v>8</v>
      </c>
      <c r="B19" s="177"/>
      <c r="C19" s="171"/>
      <c r="D19" s="57">
        <v>194</v>
      </c>
      <c r="E19" s="34" t="s">
        <v>35</v>
      </c>
      <c r="F19" s="35">
        <v>18</v>
      </c>
      <c r="G19" s="35">
        <v>12</v>
      </c>
      <c r="H19" s="35">
        <v>6</v>
      </c>
      <c r="I19" s="35">
        <v>9</v>
      </c>
      <c r="J19" s="35">
        <v>9</v>
      </c>
      <c r="K19" s="35">
        <v>15</v>
      </c>
      <c r="L19" s="35">
        <v>9</v>
      </c>
      <c r="M19" s="35">
        <v>12</v>
      </c>
      <c r="N19" s="35">
        <v>9</v>
      </c>
      <c r="O19" s="35">
        <v>12</v>
      </c>
      <c r="P19" s="35">
        <v>6</v>
      </c>
      <c r="Q19" s="36"/>
      <c r="R19" s="62">
        <f t="shared" si="0"/>
        <v>117</v>
      </c>
      <c r="S19" s="66">
        <f>IF(D18="",0,(SUM(R18+R19)))</f>
        <v>219</v>
      </c>
      <c r="T19" s="188"/>
      <c r="U19" s="67">
        <f t="shared" si="2"/>
        <v>36</v>
      </c>
      <c r="V19" s="65">
        <f>SUM(U18:U19)</f>
        <v>66</v>
      </c>
    </row>
    <row r="20" spans="1:22" ht="16.5" customHeight="1" x14ac:dyDescent="0.3">
      <c r="A20" s="114">
        <v>6</v>
      </c>
      <c r="B20" s="175" t="s">
        <v>78</v>
      </c>
      <c r="C20" s="175" t="s">
        <v>79</v>
      </c>
      <c r="D20" s="57">
        <v>144</v>
      </c>
      <c r="E20" s="21" t="s">
        <v>33</v>
      </c>
      <c r="F20" s="4">
        <v>21</v>
      </c>
      <c r="G20" s="4">
        <v>9</v>
      </c>
      <c r="H20" s="4">
        <v>6</v>
      </c>
      <c r="I20" s="4">
        <v>9</v>
      </c>
      <c r="J20" s="4">
        <v>12</v>
      </c>
      <c r="K20" s="4">
        <v>15</v>
      </c>
      <c r="L20" s="4">
        <v>9</v>
      </c>
      <c r="M20" s="4">
        <v>12</v>
      </c>
      <c r="N20" s="4">
        <v>9</v>
      </c>
      <c r="O20" s="4">
        <v>6</v>
      </c>
      <c r="P20" s="4">
        <v>3</v>
      </c>
      <c r="Q20" s="23"/>
      <c r="R20" s="58">
        <f t="shared" si="0"/>
        <v>111</v>
      </c>
      <c r="S20" s="59"/>
      <c r="T20" s="188"/>
      <c r="U20" s="60">
        <f t="shared" si="2"/>
        <v>36</v>
      </c>
      <c r="V20" s="61" t="s">
        <v>34</v>
      </c>
    </row>
    <row r="21" spans="1:22" ht="17.25" customHeight="1" x14ac:dyDescent="0.3">
      <c r="A21" s="114">
        <v>6</v>
      </c>
      <c r="B21" s="171"/>
      <c r="C21" s="171"/>
      <c r="D21" s="57">
        <v>160</v>
      </c>
      <c r="E21" s="34" t="s">
        <v>35</v>
      </c>
      <c r="F21" s="4">
        <v>18</v>
      </c>
      <c r="G21" s="4">
        <v>9</v>
      </c>
      <c r="I21" s="4">
        <v>9</v>
      </c>
      <c r="J21" s="4">
        <v>12</v>
      </c>
      <c r="K21" s="4">
        <v>18</v>
      </c>
      <c r="L21" s="4">
        <v>9</v>
      </c>
      <c r="M21" s="4">
        <v>9</v>
      </c>
      <c r="N21" s="4">
        <v>9</v>
      </c>
      <c r="O21" s="4">
        <v>12</v>
      </c>
      <c r="P21" s="4">
        <v>3</v>
      </c>
      <c r="Q21" s="36"/>
      <c r="R21" s="62">
        <f t="shared" si="0"/>
        <v>108</v>
      </c>
      <c r="S21" s="66">
        <f>IF(D20="",0,(SUM(R20+R21)))</f>
        <v>219</v>
      </c>
      <c r="T21" s="188"/>
      <c r="U21" s="60">
        <f t="shared" si="2"/>
        <v>27</v>
      </c>
      <c r="V21" s="65">
        <f>SUM(U20:U21)</f>
        <v>63</v>
      </c>
    </row>
    <row r="22" spans="1:22" ht="16.5" customHeight="1" x14ac:dyDescent="0.3">
      <c r="A22" s="114">
        <v>47</v>
      </c>
      <c r="B22" s="175" t="s">
        <v>107</v>
      </c>
      <c r="C22" s="175" t="s">
        <v>70</v>
      </c>
      <c r="D22" s="57">
        <v>41</v>
      </c>
      <c r="E22" s="21" t="s">
        <v>33</v>
      </c>
      <c r="F22" s="22">
        <v>15</v>
      </c>
      <c r="G22" s="22">
        <v>12</v>
      </c>
      <c r="H22" s="22">
        <v>9</v>
      </c>
      <c r="I22" s="22">
        <v>9</v>
      </c>
      <c r="J22" s="22">
        <v>12</v>
      </c>
      <c r="K22" s="22">
        <v>12</v>
      </c>
      <c r="L22" s="22">
        <v>12</v>
      </c>
      <c r="M22" s="22">
        <v>9</v>
      </c>
      <c r="N22" s="22">
        <v>9</v>
      </c>
      <c r="O22" s="22">
        <v>9</v>
      </c>
      <c r="P22" s="22">
        <v>3</v>
      </c>
      <c r="Q22" s="23"/>
      <c r="R22" s="58">
        <f t="shared" si="0"/>
        <v>111</v>
      </c>
      <c r="S22" s="59"/>
      <c r="T22" s="188"/>
      <c r="U22" s="60">
        <f t="shared" si="2"/>
        <v>36</v>
      </c>
      <c r="V22" s="61" t="s">
        <v>34</v>
      </c>
    </row>
    <row r="23" spans="1:22" ht="16.5" customHeight="1" x14ac:dyDescent="0.3">
      <c r="A23" s="114">
        <v>47</v>
      </c>
      <c r="B23" s="171"/>
      <c r="C23" s="171"/>
      <c r="D23" s="57">
        <v>30</v>
      </c>
      <c r="E23" s="34" t="s">
        <v>35</v>
      </c>
      <c r="F23" s="35">
        <v>18</v>
      </c>
      <c r="G23" s="35">
        <v>9</v>
      </c>
      <c r="H23" s="35">
        <v>6</v>
      </c>
      <c r="I23" s="35">
        <v>9</v>
      </c>
      <c r="J23" s="35">
        <v>15</v>
      </c>
      <c r="K23" s="35">
        <v>15</v>
      </c>
      <c r="L23" s="35">
        <v>9</v>
      </c>
      <c r="M23" s="35">
        <v>9</v>
      </c>
      <c r="N23" s="35">
        <v>9</v>
      </c>
      <c r="O23" s="35">
        <v>6</v>
      </c>
      <c r="P23" s="35">
        <v>3</v>
      </c>
      <c r="Q23" s="36"/>
      <c r="R23" s="62">
        <f t="shared" si="0"/>
        <v>108</v>
      </c>
      <c r="S23" s="70">
        <f>IF(D22="",0,(SUM(R22+R23)))</f>
        <v>219</v>
      </c>
      <c r="T23" s="188"/>
      <c r="U23" s="67">
        <f t="shared" si="2"/>
        <v>33</v>
      </c>
      <c r="V23" s="65">
        <f>SUM(U22:U23)</f>
        <v>69</v>
      </c>
    </row>
    <row r="24" spans="1:22" ht="16.5" customHeight="1" x14ac:dyDescent="0.3">
      <c r="A24" s="114">
        <v>23</v>
      </c>
      <c r="B24" s="175" t="s">
        <v>91</v>
      </c>
      <c r="C24" s="175" t="s">
        <v>92</v>
      </c>
      <c r="D24" s="57">
        <v>23</v>
      </c>
      <c r="E24" s="21" t="s">
        <v>33</v>
      </c>
      <c r="F24" s="22">
        <v>12</v>
      </c>
      <c r="G24" s="22">
        <v>9</v>
      </c>
      <c r="H24" s="22">
        <v>9</v>
      </c>
      <c r="I24" s="22">
        <v>9</v>
      </c>
      <c r="J24" s="22">
        <v>12</v>
      </c>
      <c r="K24" s="22">
        <v>12</v>
      </c>
      <c r="L24" s="22">
        <v>6</v>
      </c>
      <c r="M24" s="22">
        <v>9</v>
      </c>
      <c r="N24" s="22">
        <v>12</v>
      </c>
      <c r="O24" s="22">
        <v>12</v>
      </c>
      <c r="P24" s="22">
        <v>3</v>
      </c>
      <c r="Q24" s="23"/>
      <c r="R24" s="58">
        <f t="shared" si="0"/>
        <v>105</v>
      </c>
      <c r="S24" s="59"/>
      <c r="T24" s="188"/>
      <c r="U24" s="60">
        <f t="shared" si="2"/>
        <v>30</v>
      </c>
      <c r="V24" s="61" t="s">
        <v>34</v>
      </c>
    </row>
    <row r="25" spans="1:22" ht="16.5" customHeight="1" x14ac:dyDescent="0.3">
      <c r="A25" s="114">
        <v>23</v>
      </c>
      <c r="B25" s="171"/>
      <c r="C25" s="171"/>
      <c r="D25" s="57">
        <v>22</v>
      </c>
      <c r="E25" s="34" t="s">
        <v>35</v>
      </c>
      <c r="F25" s="35">
        <v>15</v>
      </c>
      <c r="G25" s="35">
        <v>12</v>
      </c>
      <c r="H25" s="35">
        <v>9</v>
      </c>
      <c r="I25" s="35">
        <v>6</v>
      </c>
      <c r="J25" s="35">
        <v>12</v>
      </c>
      <c r="K25" s="35">
        <v>15</v>
      </c>
      <c r="L25" s="35">
        <v>6</v>
      </c>
      <c r="M25" s="35">
        <v>12</v>
      </c>
      <c r="N25" s="35">
        <v>9</v>
      </c>
      <c r="O25" s="35">
        <v>12</v>
      </c>
      <c r="P25" s="35">
        <v>3</v>
      </c>
      <c r="Q25" s="36"/>
      <c r="R25" s="62">
        <f t="shared" si="0"/>
        <v>111</v>
      </c>
      <c r="S25" s="66">
        <f>IF(D24="",0,(SUM(R24+R25)))</f>
        <v>216</v>
      </c>
      <c r="T25" s="188"/>
      <c r="U25" s="64">
        <f t="shared" si="2"/>
        <v>36</v>
      </c>
      <c r="V25" s="65">
        <f>SUM(U24:U25)</f>
        <v>66</v>
      </c>
    </row>
    <row r="26" spans="1:22" ht="16.5" customHeight="1" x14ac:dyDescent="0.3">
      <c r="A26" s="114">
        <v>24</v>
      </c>
      <c r="B26" s="175" t="s">
        <v>91</v>
      </c>
      <c r="C26" s="175" t="s">
        <v>92</v>
      </c>
      <c r="D26" s="57">
        <v>15</v>
      </c>
      <c r="E26" s="21" t="s">
        <v>33</v>
      </c>
      <c r="F26" s="22">
        <v>12</v>
      </c>
      <c r="G26" s="22">
        <v>9</v>
      </c>
      <c r="H26" s="22">
        <v>6</v>
      </c>
      <c r="I26" s="22">
        <v>6</v>
      </c>
      <c r="J26" s="22">
        <v>9</v>
      </c>
      <c r="K26" s="22">
        <v>15</v>
      </c>
      <c r="L26" s="22">
        <v>9</v>
      </c>
      <c r="M26" s="22">
        <v>9</v>
      </c>
      <c r="N26" s="22">
        <v>9</v>
      </c>
      <c r="O26" s="22">
        <v>12</v>
      </c>
      <c r="P26" s="22">
        <v>3</v>
      </c>
      <c r="Q26" s="23"/>
      <c r="R26" s="58">
        <f t="shared" si="0"/>
        <v>99</v>
      </c>
      <c r="S26" s="59"/>
      <c r="T26" s="188"/>
      <c r="U26" s="60">
        <f t="shared" si="2"/>
        <v>27</v>
      </c>
      <c r="V26" s="61" t="s">
        <v>34</v>
      </c>
    </row>
    <row r="27" spans="1:22" ht="16.5" customHeight="1" x14ac:dyDescent="0.3">
      <c r="A27" s="114">
        <v>24</v>
      </c>
      <c r="B27" s="171"/>
      <c r="C27" s="171"/>
      <c r="D27" s="57">
        <v>41</v>
      </c>
      <c r="E27" s="34" t="s">
        <v>35</v>
      </c>
      <c r="F27" s="35">
        <v>12</v>
      </c>
      <c r="G27" s="35">
        <v>12</v>
      </c>
      <c r="H27" s="35">
        <v>9</v>
      </c>
      <c r="I27" s="35">
        <v>6</v>
      </c>
      <c r="J27" s="35">
        <v>12</v>
      </c>
      <c r="K27" s="35">
        <v>15</v>
      </c>
      <c r="L27" s="35">
        <v>9</v>
      </c>
      <c r="M27" s="35">
        <v>9</v>
      </c>
      <c r="N27" s="35">
        <v>9</v>
      </c>
      <c r="O27" s="35">
        <v>12</v>
      </c>
      <c r="P27" s="35">
        <v>3</v>
      </c>
      <c r="Q27" s="36"/>
      <c r="R27" s="62">
        <f t="shared" si="0"/>
        <v>108</v>
      </c>
      <c r="S27" s="66">
        <f>IF(D26="",0,(SUM(R26+R27)))</f>
        <v>207</v>
      </c>
      <c r="T27" s="188"/>
      <c r="U27" s="64">
        <f t="shared" si="2"/>
        <v>33</v>
      </c>
      <c r="V27" s="65">
        <f>SUM(U26:U27)</f>
        <v>60</v>
      </c>
    </row>
    <row r="28" spans="1:22" ht="16.5" customHeight="1" x14ac:dyDescent="0.3">
      <c r="A28" s="114">
        <v>7</v>
      </c>
      <c r="B28" s="175" t="s">
        <v>81</v>
      </c>
      <c r="C28" s="175" t="s">
        <v>82</v>
      </c>
      <c r="D28" s="57">
        <v>69</v>
      </c>
      <c r="E28" s="21" t="s">
        <v>33</v>
      </c>
      <c r="F28" s="22">
        <v>18</v>
      </c>
      <c r="G28" s="22">
        <v>12</v>
      </c>
      <c r="H28" s="22">
        <v>9</v>
      </c>
      <c r="I28" s="22">
        <v>6</v>
      </c>
      <c r="J28" s="22"/>
      <c r="K28" s="22">
        <v>15</v>
      </c>
      <c r="L28" s="22">
        <v>6</v>
      </c>
      <c r="M28" s="22">
        <v>9</v>
      </c>
      <c r="N28" s="22">
        <v>9</v>
      </c>
      <c r="O28" s="22">
        <v>15</v>
      </c>
      <c r="P28" s="22"/>
      <c r="Q28" s="23"/>
      <c r="R28" s="58">
        <f t="shared" si="0"/>
        <v>99</v>
      </c>
      <c r="S28" s="59"/>
      <c r="T28" s="188"/>
      <c r="U28" s="60">
        <f t="shared" si="2"/>
        <v>39</v>
      </c>
      <c r="V28" s="61" t="s">
        <v>34</v>
      </c>
    </row>
    <row r="29" spans="1:22" ht="16.5" customHeight="1" x14ac:dyDescent="0.3">
      <c r="A29" s="114">
        <v>7</v>
      </c>
      <c r="B29" s="171"/>
      <c r="C29" s="171"/>
      <c r="D29" s="57">
        <v>63</v>
      </c>
      <c r="E29" s="34" t="s">
        <v>35</v>
      </c>
      <c r="F29" s="35">
        <v>21</v>
      </c>
      <c r="G29" s="35">
        <v>15</v>
      </c>
      <c r="H29" s="35">
        <v>9</v>
      </c>
      <c r="I29" s="35">
        <v>6</v>
      </c>
      <c r="J29" s="35"/>
      <c r="K29" s="35">
        <v>15</v>
      </c>
      <c r="L29" s="35">
        <v>6</v>
      </c>
      <c r="M29" s="35">
        <v>9</v>
      </c>
      <c r="N29" s="35">
        <v>9</v>
      </c>
      <c r="O29" s="35">
        <v>12</v>
      </c>
      <c r="P29" s="35">
        <v>3</v>
      </c>
      <c r="Q29" s="36"/>
      <c r="R29" s="62">
        <f t="shared" si="0"/>
        <v>105</v>
      </c>
      <c r="S29" s="66">
        <f>IF(D28="",0,(SUM(R28+R29)))</f>
        <v>204</v>
      </c>
      <c r="T29" s="188"/>
      <c r="U29" s="64">
        <f t="shared" si="2"/>
        <v>45</v>
      </c>
      <c r="V29" s="65">
        <f>SUM(U28:U29)</f>
        <v>84</v>
      </c>
    </row>
    <row r="30" spans="1:22" ht="16.5" customHeight="1" x14ac:dyDescent="0.3">
      <c r="A30" s="114">
        <v>10</v>
      </c>
      <c r="B30" s="175" t="s">
        <v>117</v>
      </c>
      <c r="C30" s="175" t="s">
        <v>88</v>
      </c>
      <c r="D30" s="57">
        <v>126</v>
      </c>
      <c r="E30" s="21" t="s">
        <v>33</v>
      </c>
      <c r="F30" s="22">
        <v>21</v>
      </c>
      <c r="G30" s="22"/>
      <c r="H30" s="22">
        <v>9</v>
      </c>
      <c r="I30" s="22">
        <v>12</v>
      </c>
      <c r="J30" s="22">
        <v>9</v>
      </c>
      <c r="K30" s="22">
        <v>9</v>
      </c>
      <c r="L30" s="22">
        <v>12</v>
      </c>
      <c r="M30" s="22">
        <v>9</v>
      </c>
      <c r="N30" s="22">
        <v>12</v>
      </c>
      <c r="O30" s="22">
        <v>6</v>
      </c>
      <c r="P30" s="22">
        <v>3</v>
      </c>
      <c r="Q30" s="23"/>
      <c r="R30" s="58">
        <f t="shared" si="0"/>
        <v>102</v>
      </c>
      <c r="S30" s="59"/>
      <c r="T30" s="188"/>
      <c r="U30" s="60">
        <f t="shared" si="2"/>
        <v>30</v>
      </c>
      <c r="V30" s="61" t="s">
        <v>34</v>
      </c>
    </row>
    <row r="31" spans="1:22" ht="16.5" customHeight="1" x14ac:dyDescent="0.3">
      <c r="A31" s="114">
        <v>10</v>
      </c>
      <c r="B31" s="171"/>
      <c r="C31" s="171"/>
      <c r="D31" s="57">
        <v>96</v>
      </c>
      <c r="E31" s="34" t="s">
        <v>35</v>
      </c>
      <c r="F31" s="35">
        <v>18</v>
      </c>
      <c r="G31" s="35"/>
      <c r="H31" s="35">
        <v>9</v>
      </c>
      <c r="I31" s="35">
        <v>9</v>
      </c>
      <c r="J31" s="35">
        <v>12</v>
      </c>
      <c r="K31" s="35">
        <v>12</v>
      </c>
      <c r="L31" s="35">
        <v>12</v>
      </c>
      <c r="M31" s="35">
        <v>9</v>
      </c>
      <c r="N31" s="35">
        <v>12</v>
      </c>
      <c r="O31" s="35">
        <v>6</v>
      </c>
      <c r="P31" s="35">
        <v>3</v>
      </c>
      <c r="Q31" s="36"/>
      <c r="R31" s="62">
        <f t="shared" si="0"/>
        <v>102</v>
      </c>
      <c r="S31" s="66">
        <f>IF(D30="",0,(SUM(R30+R31)))</f>
        <v>204</v>
      </c>
      <c r="T31" s="188"/>
      <c r="U31" s="64">
        <f t="shared" si="2"/>
        <v>27</v>
      </c>
      <c r="V31" s="65">
        <f>SUM(U30:U31)</f>
        <v>57</v>
      </c>
    </row>
    <row r="32" spans="1:22" ht="16.5" customHeight="1" x14ac:dyDescent="0.3">
      <c r="A32" s="114">
        <v>4</v>
      </c>
      <c r="B32" s="175" t="s">
        <v>78</v>
      </c>
      <c r="C32" s="175" t="s">
        <v>79</v>
      </c>
      <c r="D32" s="57">
        <v>315</v>
      </c>
      <c r="E32" s="21" t="s">
        <v>33</v>
      </c>
      <c r="F32" s="22">
        <v>18</v>
      </c>
      <c r="G32" s="22">
        <v>9</v>
      </c>
      <c r="H32" s="22">
        <v>6</v>
      </c>
      <c r="I32" s="22">
        <v>9</v>
      </c>
      <c r="J32" s="22">
        <v>12</v>
      </c>
      <c r="K32" s="22">
        <v>12</v>
      </c>
      <c r="L32" s="22">
        <v>9</v>
      </c>
      <c r="M32" s="22">
        <v>9</v>
      </c>
      <c r="N32" s="22">
        <v>12</v>
      </c>
      <c r="O32" s="22">
        <v>12</v>
      </c>
      <c r="P32" s="22">
        <v>3</v>
      </c>
      <c r="Q32" s="23"/>
      <c r="R32" s="58">
        <f t="shared" si="0"/>
        <v>111</v>
      </c>
      <c r="S32" s="59"/>
      <c r="T32" s="188"/>
      <c r="U32" s="60">
        <f t="shared" si="2"/>
        <v>33</v>
      </c>
      <c r="V32" s="61" t="s">
        <v>34</v>
      </c>
    </row>
    <row r="33" spans="1:22" ht="16.5" customHeight="1" x14ac:dyDescent="0.3">
      <c r="A33" s="114">
        <v>4</v>
      </c>
      <c r="B33" s="171"/>
      <c r="C33" s="171"/>
      <c r="D33" s="57">
        <v>88</v>
      </c>
      <c r="E33" s="34" t="s">
        <v>35</v>
      </c>
      <c r="F33" s="35">
        <v>18</v>
      </c>
      <c r="G33" s="35"/>
      <c r="H33" s="35"/>
      <c r="I33" s="35">
        <v>9</v>
      </c>
      <c r="J33" s="35">
        <v>12</v>
      </c>
      <c r="K33" s="35">
        <v>12</v>
      </c>
      <c r="L33" s="35">
        <v>9</v>
      </c>
      <c r="M33" s="35">
        <v>9</v>
      </c>
      <c r="N33" s="35">
        <v>9</v>
      </c>
      <c r="O33" s="35">
        <v>12</v>
      </c>
      <c r="P33" s="35">
        <v>3</v>
      </c>
      <c r="Q33" s="36"/>
      <c r="R33" s="62">
        <f t="shared" si="0"/>
        <v>93</v>
      </c>
      <c r="S33" s="66">
        <f>IF(D32="",0,(SUM(R32+R33)))</f>
        <v>204</v>
      </c>
      <c r="T33" s="188"/>
      <c r="U33" s="64">
        <f t="shared" si="2"/>
        <v>18</v>
      </c>
      <c r="V33" s="65">
        <f>SUM(U32:U33)</f>
        <v>51</v>
      </c>
    </row>
    <row r="34" spans="1:22" ht="16.5" customHeight="1" x14ac:dyDescent="0.3">
      <c r="A34" s="114">
        <v>20</v>
      </c>
      <c r="B34" s="175" t="s">
        <v>103</v>
      </c>
      <c r="C34" s="175" t="s">
        <v>104</v>
      </c>
      <c r="D34" s="57">
        <v>36</v>
      </c>
      <c r="E34" s="21" t="s">
        <v>33</v>
      </c>
      <c r="F34" s="22">
        <v>21</v>
      </c>
      <c r="G34" s="22">
        <v>12</v>
      </c>
      <c r="H34" s="22">
        <v>9</v>
      </c>
      <c r="I34" s="22">
        <v>6</v>
      </c>
      <c r="J34" s="22"/>
      <c r="K34" s="22">
        <v>12</v>
      </c>
      <c r="L34" s="22">
        <v>9</v>
      </c>
      <c r="M34" s="22">
        <v>12</v>
      </c>
      <c r="N34" s="22">
        <v>9</v>
      </c>
      <c r="O34" s="22">
        <v>9</v>
      </c>
      <c r="P34" s="22"/>
      <c r="Q34" s="23"/>
      <c r="R34" s="58">
        <f t="shared" ref="R34:R65" si="3">IF(D34="","",SUM(F34:P34)-(Q34))</f>
        <v>99</v>
      </c>
      <c r="S34" s="59"/>
      <c r="T34" s="188"/>
      <c r="U34" s="60">
        <f t="shared" si="2"/>
        <v>42</v>
      </c>
      <c r="V34" s="61" t="s">
        <v>34</v>
      </c>
    </row>
    <row r="35" spans="1:22" ht="16.5" customHeight="1" x14ac:dyDescent="0.3">
      <c r="A35" s="114">
        <v>20</v>
      </c>
      <c r="B35" s="171"/>
      <c r="C35" s="171"/>
      <c r="D35" s="57">
        <v>96</v>
      </c>
      <c r="E35" s="34" t="s">
        <v>35</v>
      </c>
      <c r="F35" s="35">
        <v>18</v>
      </c>
      <c r="G35" s="35">
        <v>15</v>
      </c>
      <c r="H35" s="35">
        <v>9</v>
      </c>
      <c r="I35" s="35">
        <v>6</v>
      </c>
      <c r="J35" s="35"/>
      <c r="K35" s="35">
        <v>15</v>
      </c>
      <c r="L35" s="35">
        <v>6</v>
      </c>
      <c r="M35" s="35">
        <v>12</v>
      </c>
      <c r="N35" s="35">
        <v>9</v>
      </c>
      <c r="O35" s="35">
        <v>12</v>
      </c>
      <c r="P35" s="35"/>
      <c r="Q35" s="36"/>
      <c r="R35" s="62">
        <f t="shared" si="3"/>
        <v>102</v>
      </c>
      <c r="S35" s="66">
        <f>IF(D34="",0,(SUM(R34+R35)))</f>
        <v>201</v>
      </c>
      <c r="T35" s="188"/>
      <c r="U35" s="64">
        <f t="shared" si="2"/>
        <v>42</v>
      </c>
      <c r="V35" s="65">
        <f>SUM(U34:U35)</f>
        <v>84</v>
      </c>
    </row>
    <row r="36" spans="1:22" ht="16.5" customHeight="1" x14ac:dyDescent="0.3">
      <c r="A36" s="114">
        <v>28</v>
      </c>
      <c r="B36" s="175" t="s">
        <v>95</v>
      </c>
      <c r="C36" s="175" t="s">
        <v>96</v>
      </c>
      <c r="D36" s="57">
        <v>45</v>
      </c>
      <c r="E36" s="21" t="s">
        <v>33</v>
      </c>
      <c r="F36" s="22">
        <v>15</v>
      </c>
      <c r="G36" s="22">
        <v>12</v>
      </c>
      <c r="H36" s="22">
        <v>9</v>
      </c>
      <c r="I36" s="22">
        <v>9</v>
      </c>
      <c r="J36" s="22">
        <v>0</v>
      </c>
      <c r="K36" s="22">
        <v>12</v>
      </c>
      <c r="L36" s="22">
        <v>12</v>
      </c>
      <c r="M36" s="22">
        <v>9</v>
      </c>
      <c r="N36" s="22">
        <v>12</v>
      </c>
      <c r="O36" s="22">
        <v>12</v>
      </c>
      <c r="P36" s="22"/>
      <c r="Q36" s="23"/>
      <c r="R36" s="58">
        <f t="shared" si="3"/>
        <v>102</v>
      </c>
      <c r="S36" s="59"/>
      <c r="T36" s="188"/>
      <c r="U36" s="60">
        <f t="shared" si="2"/>
        <v>36</v>
      </c>
      <c r="V36" s="61" t="s">
        <v>34</v>
      </c>
    </row>
    <row r="37" spans="1:22" ht="16.5" customHeight="1" x14ac:dyDescent="0.3">
      <c r="A37" s="114">
        <v>28</v>
      </c>
      <c r="B37" s="171"/>
      <c r="C37" s="171"/>
      <c r="D37" s="57">
        <v>29</v>
      </c>
      <c r="E37" s="34" t="s">
        <v>35</v>
      </c>
      <c r="F37" s="35">
        <v>21</v>
      </c>
      <c r="G37" s="35">
        <v>12</v>
      </c>
      <c r="H37" s="35">
        <v>9</v>
      </c>
      <c r="I37" s="35">
        <v>6</v>
      </c>
      <c r="J37" s="35">
        <v>0</v>
      </c>
      <c r="K37" s="35">
        <v>9</v>
      </c>
      <c r="L37" s="35">
        <v>9</v>
      </c>
      <c r="M37" s="35">
        <v>9</v>
      </c>
      <c r="N37" s="35">
        <v>12</v>
      </c>
      <c r="O37" s="35">
        <v>12</v>
      </c>
      <c r="P37" s="35"/>
      <c r="Q37" s="36"/>
      <c r="R37" s="62">
        <f t="shared" si="3"/>
        <v>99</v>
      </c>
      <c r="S37" s="66">
        <f>IF(D36="",0,(SUM(R36+R37)))</f>
        <v>201</v>
      </c>
      <c r="T37" s="188"/>
      <c r="U37" s="64">
        <f t="shared" si="2"/>
        <v>42</v>
      </c>
      <c r="V37" s="65">
        <f>SUM(U36:U37)</f>
        <v>78</v>
      </c>
    </row>
    <row r="38" spans="1:22" ht="16.5" customHeight="1" x14ac:dyDescent="0.3">
      <c r="A38" s="114">
        <v>42</v>
      </c>
      <c r="B38" s="175" t="s">
        <v>76</v>
      </c>
      <c r="C38" s="175" t="s">
        <v>69</v>
      </c>
      <c r="D38" s="57">
        <v>8</v>
      </c>
      <c r="E38" s="21" t="s">
        <v>33</v>
      </c>
      <c r="F38" s="22">
        <v>15</v>
      </c>
      <c r="G38" s="22">
        <v>9</v>
      </c>
      <c r="H38" s="22">
        <v>6</v>
      </c>
      <c r="I38" s="22">
        <v>9</v>
      </c>
      <c r="J38" s="22">
        <v>12</v>
      </c>
      <c r="K38" s="22">
        <v>9</v>
      </c>
      <c r="L38" s="22">
        <v>9</v>
      </c>
      <c r="M38" s="22">
        <v>9</v>
      </c>
      <c r="N38" s="22">
        <v>9</v>
      </c>
      <c r="O38" s="22">
        <v>12</v>
      </c>
      <c r="P38" s="22">
        <v>3</v>
      </c>
      <c r="Q38" s="23"/>
      <c r="R38" s="58">
        <f t="shared" si="3"/>
        <v>102</v>
      </c>
      <c r="S38" s="59"/>
      <c r="T38" s="188"/>
      <c r="U38" s="60">
        <f t="shared" si="2"/>
        <v>30</v>
      </c>
      <c r="V38" s="61" t="s">
        <v>34</v>
      </c>
    </row>
    <row r="39" spans="1:22" ht="16.5" customHeight="1" x14ac:dyDescent="0.3">
      <c r="A39" s="114">
        <v>42</v>
      </c>
      <c r="B39" s="171"/>
      <c r="C39" s="171"/>
      <c r="D39" s="57">
        <v>21</v>
      </c>
      <c r="E39" s="34" t="s">
        <v>35</v>
      </c>
      <c r="F39" s="35">
        <v>18</v>
      </c>
      <c r="G39" s="35"/>
      <c r="H39" s="35">
        <v>6</v>
      </c>
      <c r="I39" s="35">
        <v>9</v>
      </c>
      <c r="J39" s="35">
        <v>12</v>
      </c>
      <c r="K39" s="35">
        <v>12</v>
      </c>
      <c r="L39" s="35">
        <v>9</v>
      </c>
      <c r="M39" s="35">
        <v>9</v>
      </c>
      <c r="N39" s="35">
        <v>9</v>
      </c>
      <c r="O39" s="35">
        <v>12</v>
      </c>
      <c r="P39" s="35">
        <v>3</v>
      </c>
      <c r="Q39" s="36"/>
      <c r="R39" s="62">
        <f t="shared" si="3"/>
        <v>99</v>
      </c>
      <c r="S39" s="66">
        <f>IF(D38="",0,(SUM(R38+R39)))</f>
        <v>201</v>
      </c>
      <c r="T39" s="188"/>
      <c r="U39" s="64">
        <f t="shared" si="2"/>
        <v>24</v>
      </c>
      <c r="V39" s="65">
        <f>SUM(U38:U39)</f>
        <v>54</v>
      </c>
    </row>
    <row r="40" spans="1:22" ht="16.5" customHeight="1" x14ac:dyDescent="0.3">
      <c r="A40" s="114">
        <v>49</v>
      </c>
      <c r="B40" s="175" t="s">
        <v>107</v>
      </c>
      <c r="C40" s="175" t="s">
        <v>70</v>
      </c>
      <c r="D40" s="57">
        <v>32</v>
      </c>
      <c r="E40" s="21" t="s">
        <v>33</v>
      </c>
      <c r="F40" s="22">
        <v>15</v>
      </c>
      <c r="G40" s="22">
        <v>9</v>
      </c>
      <c r="H40" s="22">
        <v>6</v>
      </c>
      <c r="I40" s="22">
        <v>9</v>
      </c>
      <c r="J40" s="22">
        <v>12</v>
      </c>
      <c r="K40" s="22">
        <v>9</v>
      </c>
      <c r="L40" s="22">
        <v>9</v>
      </c>
      <c r="M40" s="22">
        <v>9</v>
      </c>
      <c r="N40" s="22">
        <v>9</v>
      </c>
      <c r="O40" s="22">
        <v>12</v>
      </c>
      <c r="P40" s="22">
        <v>3</v>
      </c>
      <c r="Q40" s="23"/>
      <c r="R40" s="58">
        <f t="shared" si="3"/>
        <v>102</v>
      </c>
      <c r="S40" s="59"/>
      <c r="T40" s="188"/>
      <c r="U40" s="60">
        <f t="shared" si="2"/>
        <v>30</v>
      </c>
      <c r="V40" s="61" t="s">
        <v>34</v>
      </c>
    </row>
    <row r="41" spans="1:22" ht="16.5" customHeight="1" x14ac:dyDescent="0.3">
      <c r="A41" s="114">
        <v>49</v>
      </c>
      <c r="B41" s="171"/>
      <c r="C41" s="171"/>
      <c r="D41" s="57">
        <v>34</v>
      </c>
      <c r="E41" s="34" t="s">
        <v>35</v>
      </c>
      <c r="F41" s="35">
        <v>18</v>
      </c>
      <c r="G41" s="35"/>
      <c r="H41" s="35">
        <v>6</v>
      </c>
      <c r="I41" s="35">
        <v>9</v>
      </c>
      <c r="J41" s="35">
        <v>12</v>
      </c>
      <c r="K41" s="35">
        <v>12</v>
      </c>
      <c r="L41" s="35">
        <v>9</v>
      </c>
      <c r="M41" s="35">
        <v>9</v>
      </c>
      <c r="N41" s="35">
        <v>9</v>
      </c>
      <c r="O41" s="35">
        <v>12</v>
      </c>
      <c r="P41" s="35">
        <v>3</v>
      </c>
      <c r="Q41" s="36"/>
      <c r="R41" s="62">
        <f t="shared" si="3"/>
        <v>99</v>
      </c>
      <c r="S41" s="70">
        <f>IF(D40="",0,(SUM(R40+R41)))</f>
        <v>201</v>
      </c>
      <c r="T41" s="188"/>
      <c r="U41" s="67">
        <f t="shared" si="2"/>
        <v>24</v>
      </c>
      <c r="V41" s="65">
        <f>SUM(U40:U41)</f>
        <v>54</v>
      </c>
    </row>
    <row r="42" spans="1:22" ht="16.5" customHeight="1" x14ac:dyDescent="0.3">
      <c r="A42" s="114">
        <v>1</v>
      </c>
      <c r="B42" s="175" t="s">
        <v>163</v>
      </c>
      <c r="C42" s="175" t="s">
        <v>164</v>
      </c>
      <c r="D42" s="57">
        <v>131</v>
      </c>
      <c r="E42" s="21" t="s">
        <v>33</v>
      </c>
      <c r="F42" s="22">
        <v>15</v>
      </c>
      <c r="G42" s="22">
        <v>9</v>
      </c>
      <c r="H42" s="22"/>
      <c r="I42" s="22">
        <v>9</v>
      </c>
      <c r="J42" s="22">
        <v>9</v>
      </c>
      <c r="K42" s="22">
        <v>12</v>
      </c>
      <c r="L42" s="22">
        <v>15</v>
      </c>
      <c r="M42" s="22">
        <v>9</v>
      </c>
      <c r="N42" s="22">
        <v>9</v>
      </c>
      <c r="O42" s="22">
        <v>9</v>
      </c>
      <c r="P42" s="22"/>
      <c r="Q42" s="23"/>
      <c r="R42" s="58">
        <f t="shared" si="3"/>
        <v>96</v>
      </c>
      <c r="S42" s="59"/>
      <c r="T42" s="188"/>
      <c r="U42" s="60">
        <f t="shared" si="2"/>
        <v>24</v>
      </c>
      <c r="V42" s="61" t="s">
        <v>34</v>
      </c>
    </row>
    <row r="43" spans="1:22" ht="16.5" customHeight="1" x14ac:dyDescent="0.3">
      <c r="A43" s="114">
        <v>1</v>
      </c>
      <c r="B43" s="171"/>
      <c r="C43" s="171"/>
      <c r="D43" s="57">
        <v>36</v>
      </c>
      <c r="E43" s="34" t="s">
        <v>35</v>
      </c>
      <c r="F43" s="35">
        <v>15</v>
      </c>
      <c r="G43" s="35">
        <v>12</v>
      </c>
      <c r="H43" s="35">
        <v>6</v>
      </c>
      <c r="I43" s="35">
        <v>9</v>
      </c>
      <c r="J43" s="35">
        <v>12</v>
      </c>
      <c r="K43" s="35">
        <v>12</v>
      </c>
      <c r="L43" s="35">
        <v>12</v>
      </c>
      <c r="M43" s="35">
        <v>9</v>
      </c>
      <c r="N43" s="35">
        <v>12</v>
      </c>
      <c r="O43" s="35">
        <v>6</v>
      </c>
      <c r="P43" s="35"/>
      <c r="Q43" s="36"/>
      <c r="R43" s="62">
        <f t="shared" si="3"/>
        <v>105</v>
      </c>
      <c r="S43" s="66">
        <f>IF(D42="",0,(SUM(R42+R43)))</f>
        <v>201</v>
      </c>
      <c r="T43" s="188"/>
      <c r="U43" s="64">
        <f t="shared" si="2"/>
        <v>33</v>
      </c>
      <c r="V43" s="65">
        <f>SUM(U42:U43)</f>
        <v>57</v>
      </c>
    </row>
    <row r="44" spans="1:22" ht="16.5" customHeight="1" x14ac:dyDescent="0.3">
      <c r="A44" s="114">
        <v>3</v>
      </c>
      <c r="B44" s="175" t="s">
        <v>78</v>
      </c>
      <c r="C44" s="175" t="s">
        <v>79</v>
      </c>
      <c r="D44" s="57">
        <v>145</v>
      </c>
      <c r="E44" s="21" t="s">
        <v>33</v>
      </c>
      <c r="F44" s="22">
        <v>18</v>
      </c>
      <c r="G44" s="22">
        <v>9</v>
      </c>
      <c r="H44" s="22">
        <v>9</v>
      </c>
      <c r="I44" s="22">
        <v>9</v>
      </c>
      <c r="J44" s="22"/>
      <c r="K44" s="22">
        <v>12</v>
      </c>
      <c r="L44" s="22">
        <v>9</v>
      </c>
      <c r="M44" s="22">
        <v>12</v>
      </c>
      <c r="N44" s="22">
        <v>9</v>
      </c>
      <c r="O44" s="22">
        <v>6</v>
      </c>
      <c r="P44" s="22"/>
      <c r="Q44" s="23"/>
      <c r="R44" s="58">
        <f t="shared" si="3"/>
        <v>93</v>
      </c>
      <c r="S44" s="59"/>
      <c r="T44" s="188"/>
      <c r="U44" s="60">
        <f t="shared" si="2"/>
        <v>36</v>
      </c>
      <c r="V44" s="61" t="s">
        <v>34</v>
      </c>
    </row>
    <row r="45" spans="1:22" ht="16.5" customHeight="1" x14ac:dyDescent="0.3">
      <c r="A45" s="114">
        <v>3</v>
      </c>
      <c r="B45" s="171"/>
      <c r="C45" s="171"/>
      <c r="D45" s="57">
        <v>12</v>
      </c>
      <c r="E45" s="34" t="s">
        <v>35</v>
      </c>
      <c r="F45" s="35">
        <v>21</v>
      </c>
      <c r="G45" s="35">
        <v>9</v>
      </c>
      <c r="H45" s="35">
        <v>9</v>
      </c>
      <c r="I45" s="35">
        <v>9</v>
      </c>
      <c r="J45" s="35">
        <v>9</v>
      </c>
      <c r="K45" s="35">
        <v>12</v>
      </c>
      <c r="L45" s="35">
        <v>9</v>
      </c>
      <c r="M45" s="35">
        <v>12</v>
      </c>
      <c r="N45" s="35">
        <v>12</v>
      </c>
      <c r="O45" s="35"/>
      <c r="P45" s="35">
        <v>3</v>
      </c>
      <c r="Q45" s="36"/>
      <c r="R45" s="62">
        <f t="shared" si="3"/>
        <v>105</v>
      </c>
      <c r="S45" s="66">
        <f>IF(D44="",0,(SUM(R44+R45)))</f>
        <v>198</v>
      </c>
      <c r="T45" s="188"/>
      <c r="U45" s="67">
        <f t="shared" si="2"/>
        <v>39</v>
      </c>
      <c r="V45" s="65">
        <f>SUM(U44:U45)</f>
        <v>75</v>
      </c>
    </row>
    <row r="46" spans="1:22" ht="15.75" customHeight="1" x14ac:dyDescent="0.3">
      <c r="A46" s="114">
        <v>9</v>
      </c>
      <c r="B46" s="175" t="s">
        <v>117</v>
      </c>
      <c r="C46" s="175" t="s">
        <v>88</v>
      </c>
      <c r="D46" s="57">
        <v>70</v>
      </c>
      <c r="E46" s="21" t="s">
        <v>33</v>
      </c>
      <c r="F46" s="22">
        <v>18</v>
      </c>
      <c r="G46" s="22">
        <v>12</v>
      </c>
      <c r="H46" s="22">
        <v>9</v>
      </c>
      <c r="I46" s="22">
        <v>9</v>
      </c>
      <c r="J46" s="22">
        <v>12</v>
      </c>
      <c r="K46" s="22">
        <v>9</v>
      </c>
      <c r="L46" s="22">
        <v>9</v>
      </c>
      <c r="M46" s="22">
        <v>9</v>
      </c>
      <c r="N46" s="22">
        <v>9</v>
      </c>
      <c r="O46" s="22">
        <v>9</v>
      </c>
      <c r="P46" s="22">
        <v>3</v>
      </c>
      <c r="Q46" s="23"/>
      <c r="R46" s="58">
        <f t="shared" si="3"/>
        <v>108</v>
      </c>
      <c r="S46" s="59"/>
      <c r="T46" s="188"/>
      <c r="U46" s="60">
        <f t="shared" ref="U46:U63" si="4">SUM(F46:H46)</f>
        <v>39</v>
      </c>
      <c r="V46" s="61" t="s">
        <v>34</v>
      </c>
    </row>
    <row r="47" spans="1:22" ht="16.5" customHeight="1" x14ac:dyDescent="0.3">
      <c r="A47" s="114">
        <v>9</v>
      </c>
      <c r="B47" s="171"/>
      <c r="C47" s="171"/>
      <c r="D47" s="57">
        <v>72</v>
      </c>
      <c r="E47" s="34" t="s">
        <v>35</v>
      </c>
      <c r="F47" s="35">
        <v>18</v>
      </c>
      <c r="G47" s="35"/>
      <c r="H47" s="35">
        <v>6</v>
      </c>
      <c r="I47" s="35">
        <v>6</v>
      </c>
      <c r="J47" s="35">
        <v>12</v>
      </c>
      <c r="K47" s="35">
        <v>9</v>
      </c>
      <c r="L47" s="35">
        <v>6</v>
      </c>
      <c r="M47" s="35">
        <v>9</v>
      </c>
      <c r="N47" s="35">
        <v>9</v>
      </c>
      <c r="O47" s="35">
        <v>12</v>
      </c>
      <c r="P47" s="35"/>
      <c r="Q47" s="36"/>
      <c r="R47" s="62">
        <f t="shared" si="3"/>
        <v>87</v>
      </c>
      <c r="S47" s="66">
        <f>IF(D46="",0,(SUM(R46+R47)))</f>
        <v>195</v>
      </c>
      <c r="T47" s="188"/>
      <c r="U47" s="64">
        <f t="shared" si="4"/>
        <v>24</v>
      </c>
      <c r="V47" s="65">
        <f>SUM(U46:U47)</f>
        <v>63</v>
      </c>
    </row>
    <row r="48" spans="1:22" ht="16.5" customHeight="1" x14ac:dyDescent="0.3">
      <c r="A48" s="114">
        <v>13</v>
      </c>
      <c r="B48" s="175" t="s">
        <v>165</v>
      </c>
      <c r="C48" s="175" t="s">
        <v>166</v>
      </c>
      <c r="D48" s="57">
        <v>221</v>
      </c>
      <c r="E48" s="21" t="s">
        <v>33</v>
      </c>
      <c r="F48" s="22">
        <v>15</v>
      </c>
      <c r="G48" s="22">
        <v>12</v>
      </c>
      <c r="H48" s="22">
        <v>9</v>
      </c>
      <c r="I48" s="22">
        <v>6</v>
      </c>
      <c r="J48" s="22"/>
      <c r="K48" s="22">
        <v>12</v>
      </c>
      <c r="L48" s="22">
        <v>9</v>
      </c>
      <c r="M48" s="22">
        <v>9</v>
      </c>
      <c r="N48" s="22">
        <v>9</v>
      </c>
      <c r="O48" s="22">
        <v>12</v>
      </c>
      <c r="P48" s="22"/>
      <c r="Q48" s="23"/>
      <c r="R48" s="58">
        <f t="shared" si="3"/>
        <v>93</v>
      </c>
      <c r="S48" s="59"/>
      <c r="T48" s="188"/>
      <c r="U48" s="60">
        <f t="shared" si="4"/>
        <v>36</v>
      </c>
      <c r="V48" s="61" t="s">
        <v>34</v>
      </c>
    </row>
    <row r="49" spans="1:22" ht="16.5" customHeight="1" x14ac:dyDescent="0.3">
      <c r="A49" s="114">
        <v>13</v>
      </c>
      <c r="B49" s="171"/>
      <c r="C49" s="171"/>
      <c r="D49" s="57">
        <v>223</v>
      </c>
      <c r="E49" s="34" t="s">
        <v>35</v>
      </c>
      <c r="F49" s="35">
        <v>12</v>
      </c>
      <c r="G49" s="35">
        <v>9</v>
      </c>
      <c r="H49" s="35">
        <v>9</v>
      </c>
      <c r="I49" s="35">
        <v>9</v>
      </c>
      <c r="J49" s="35">
        <v>9</v>
      </c>
      <c r="K49" s="35">
        <v>12</v>
      </c>
      <c r="L49" s="35">
        <v>9</v>
      </c>
      <c r="M49" s="35">
        <v>9</v>
      </c>
      <c r="N49" s="35">
        <v>9</v>
      </c>
      <c r="O49" s="35">
        <v>12</v>
      </c>
      <c r="P49" s="35">
        <v>3</v>
      </c>
      <c r="Q49" s="36"/>
      <c r="R49" s="62">
        <f t="shared" si="3"/>
        <v>102</v>
      </c>
      <c r="S49" s="69">
        <f>IF(D48="",0,(SUM(R48+R49)))</f>
        <v>195</v>
      </c>
      <c r="T49" s="188"/>
      <c r="U49" s="64">
        <f t="shared" si="4"/>
        <v>30</v>
      </c>
      <c r="V49" s="65">
        <f>SUM(U48:U49)</f>
        <v>66</v>
      </c>
    </row>
    <row r="50" spans="1:22" ht="16.5" customHeight="1" x14ac:dyDescent="0.3">
      <c r="A50" s="114">
        <v>37</v>
      </c>
      <c r="B50" s="175" t="s">
        <v>169</v>
      </c>
      <c r="C50" s="175" t="s">
        <v>170</v>
      </c>
      <c r="D50" s="57">
        <v>9</v>
      </c>
      <c r="E50" s="21" t="s">
        <v>33</v>
      </c>
      <c r="F50" s="22">
        <v>12</v>
      </c>
      <c r="G50" s="22">
        <v>9</v>
      </c>
      <c r="H50" s="22"/>
      <c r="I50" s="22">
        <v>9</v>
      </c>
      <c r="J50" s="22"/>
      <c r="K50" s="22">
        <v>15</v>
      </c>
      <c r="L50" s="22">
        <v>15</v>
      </c>
      <c r="M50" s="22">
        <v>12</v>
      </c>
      <c r="N50" s="22">
        <v>9</v>
      </c>
      <c r="O50" s="22">
        <v>9</v>
      </c>
      <c r="P50" s="22"/>
      <c r="Q50" s="23"/>
      <c r="R50" s="58">
        <f t="shared" si="3"/>
        <v>90</v>
      </c>
      <c r="S50" s="59"/>
      <c r="T50" s="188"/>
      <c r="U50" s="60">
        <f t="shared" si="4"/>
        <v>21</v>
      </c>
      <c r="V50" s="61" t="s">
        <v>34</v>
      </c>
    </row>
    <row r="51" spans="1:22" ht="16.5" customHeight="1" x14ac:dyDescent="0.3">
      <c r="A51" s="114">
        <v>37</v>
      </c>
      <c r="B51" s="171"/>
      <c r="C51" s="171"/>
      <c r="D51" s="57">
        <v>24</v>
      </c>
      <c r="E51" s="34" t="s">
        <v>35</v>
      </c>
      <c r="F51" s="35">
        <v>12</v>
      </c>
      <c r="G51" s="35">
        <v>12</v>
      </c>
      <c r="H51" s="35"/>
      <c r="I51" s="35">
        <v>9</v>
      </c>
      <c r="J51" s="35">
        <v>12</v>
      </c>
      <c r="K51" s="35">
        <v>12</v>
      </c>
      <c r="L51" s="35">
        <v>12</v>
      </c>
      <c r="M51" s="35">
        <v>12</v>
      </c>
      <c r="N51" s="35">
        <v>12</v>
      </c>
      <c r="O51" s="35">
        <v>9</v>
      </c>
      <c r="P51" s="35">
        <v>3</v>
      </c>
      <c r="Q51" s="36"/>
      <c r="R51" s="62">
        <f t="shared" si="3"/>
        <v>105</v>
      </c>
      <c r="S51" s="63">
        <f>IF(D50="",0,(SUM(R50+R51)))</f>
        <v>195</v>
      </c>
      <c r="T51" s="188"/>
      <c r="U51" s="64">
        <f t="shared" si="4"/>
        <v>24</v>
      </c>
      <c r="V51" s="65">
        <f>SUM(U50:U51)</f>
        <v>45</v>
      </c>
    </row>
    <row r="52" spans="1:22" ht="16.5" customHeight="1" x14ac:dyDescent="0.3">
      <c r="A52" s="114">
        <v>7</v>
      </c>
      <c r="B52" s="175" t="s">
        <v>78</v>
      </c>
      <c r="C52" s="175" t="s">
        <v>79</v>
      </c>
      <c r="D52" s="57">
        <v>315</v>
      </c>
      <c r="E52" s="21" t="s">
        <v>33</v>
      </c>
      <c r="F52" s="22">
        <v>18</v>
      </c>
      <c r="G52" s="22"/>
      <c r="H52" s="22"/>
      <c r="I52" s="22">
        <v>9</v>
      </c>
      <c r="J52" s="22">
        <v>9</v>
      </c>
      <c r="K52" s="22">
        <v>12</v>
      </c>
      <c r="L52" s="22">
        <v>9</v>
      </c>
      <c r="M52" s="22">
        <v>9</v>
      </c>
      <c r="N52" s="22">
        <v>9</v>
      </c>
      <c r="O52" s="22"/>
      <c r="P52" s="22"/>
      <c r="Q52" s="23"/>
      <c r="R52" s="58">
        <f t="shared" si="3"/>
        <v>75</v>
      </c>
      <c r="S52" s="59"/>
      <c r="T52" s="188"/>
      <c r="U52" s="60">
        <f t="shared" si="4"/>
        <v>18</v>
      </c>
      <c r="V52" s="61" t="s">
        <v>34</v>
      </c>
    </row>
    <row r="53" spans="1:22" ht="16.5" customHeight="1" x14ac:dyDescent="0.3">
      <c r="A53" s="114">
        <v>7</v>
      </c>
      <c r="B53" s="171"/>
      <c r="C53" s="171"/>
      <c r="D53" s="57">
        <v>88</v>
      </c>
      <c r="E53" s="34" t="s">
        <v>35</v>
      </c>
      <c r="F53" s="35">
        <v>18</v>
      </c>
      <c r="G53" s="35">
        <v>9</v>
      </c>
      <c r="H53" s="35">
        <v>6</v>
      </c>
      <c r="I53" s="35">
        <v>9</v>
      </c>
      <c r="J53" s="35">
        <v>12</v>
      </c>
      <c r="K53" s="35">
        <v>12</v>
      </c>
      <c r="L53" s="35">
        <v>9</v>
      </c>
      <c r="M53" s="35">
        <v>12</v>
      </c>
      <c r="N53" s="35">
        <v>12</v>
      </c>
      <c r="O53" s="35">
        <v>12</v>
      </c>
      <c r="P53" s="35">
        <v>3</v>
      </c>
      <c r="Q53" s="36"/>
      <c r="R53" s="62">
        <f t="shared" si="3"/>
        <v>114</v>
      </c>
      <c r="S53" s="66">
        <f>IF(D52="",0,(SUM(R52+R53)))</f>
        <v>189</v>
      </c>
      <c r="T53" s="188"/>
      <c r="U53" s="67">
        <f t="shared" si="4"/>
        <v>33</v>
      </c>
      <c r="V53" s="65">
        <f>SUM(U52:U53)</f>
        <v>51</v>
      </c>
    </row>
    <row r="54" spans="1:22" ht="16.5" customHeight="1" x14ac:dyDescent="0.3">
      <c r="A54" s="114">
        <v>50</v>
      </c>
      <c r="B54" s="175" t="s">
        <v>107</v>
      </c>
      <c r="C54" s="175" t="s">
        <v>70</v>
      </c>
      <c r="D54" s="57">
        <v>33</v>
      </c>
      <c r="E54" s="21" t="s">
        <v>33</v>
      </c>
      <c r="F54" s="22">
        <v>15</v>
      </c>
      <c r="G54" s="22">
        <v>12</v>
      </c>
      <c r="H54" s="22">
        <v>9</v>
      </c>
      <c r="I54" s="22">
        <v>6</v>
      </c>
      <c r="J54" s="22"/>
      <c r="K54" s="22">
        <v>9</v>
      </c>
      <c r="L54" s="22">
        <v>6</v>
      </c>
      <c r="M54" s="22">
        <v>9</v>
      </c>
      <c r="N54" s="22">
        <v>9</v>
      </c>
      <c r="O54" s="22">
        <v>9</v>
      </c>
      <c r="P54" s="22"/>
      <c r="Q54" s="23"/>
      <c r="R54" s="58">
        <f t="shared" si="3"/>
        <v>84</v>
      </c>
      <c r="S54" s="59"/>
      <c r="T54" s="188"/>
      <c r="U54" s="60">
        <f t="shared" si="4"/>
        <v>36</v>
      </c>
      <c r="V54" s="61" t="s">
        <v>34</v>
      </c>
    </row>
    <row r="55" spans="1:22" ht="16.5" customHeight="1" x14ac:dyDescent="0.3">
      <c r="A55" s="114">
        <v>50</v>
      </c>
      <c r="B55" s="171"/>
      <c r="C55" s="171"/>
      <c r="D55" s="57">
        <v>37</v>
      </c>
      <c r="E55" s="34" t="s">
        <v>35</v>
      </c>
      <c r="F55" s="35">
        <v>21</v>
      </c>
      <c r="G55" s="35">
        <v>9</v>
      </c>
      <c r="H55" s="35">
        <v>6</v>
      </c>
      <c r="I55" s="35">
        <v>9</v>
      </c>
      <c r="J55" s="35">
        <v>12</v>
      </c>
      <c r="K55" s="35">
        <v>12</v>
      </c>
      <c r="L55" s="35">
        <v>6</v>
      </c>
      <c r="M55" s="35">
        <v>9</v>
      </c>
      <c r="N55" s="35">
        <v>6</v>
      </c>
      <c r="O55" s="35">
        <v>9</v>
      </c>
      <c r="P55" s="35">
        <v>3</v>
      </c>
      <c r="Q55" s="36"/>
      <c r="R55" s="62">
        <f t="shared" si="3"/>
        <v>102</v>
      </c>
      <c r="S55" s="66">
        <f>IF(D54="",0,(SUM(R54+R55)))</f>
        <v>186</v>
      </c>
      <c r="T55" s="188"/>
      <c r="U55" s="64">
        <f t="shared" si="4"/>
        <v>36</v>
      </c>
      <c r="V55" s="65">
        <f>SUM(U54:U55)</f>
        <v>72</v>
      </c>
    </row>
    <row r="56" spans="1:22" ht="16.5" customHeight="1" x14ac:dyDescent="0.3">
      <c r="A56" s="114">
        <v>31</v>
      </c>
      <c r="B56" s="175" t="s">
        <v>83</v>
      </c>
      <c r="C56" s="175" t="s">
        <v>84</v>
      </c>
      <c r="D56" s="57">
        <v>47</v>
      </c>
      <c r="E56" s="21" t="s">
        <v>33</v>
      </c>
      <c r="F56" s="22">
        <v>15</v>
      </c>
      <c r="G56" s="22">
        <v>9</v>
      </c>
      <c r="H56" s="22">
        <v>0</v>
      </c>
      <c r="I56" s="22">
        <v>9</v>
      </c>
      <c r="J56" s="68">
        <v>9</v>
      </c>
      <c r="K56" s="68">
        <v>12</v>
      </c>
      <c r="L56" s="68">
        <v>12</v>
      </c>
      <c r="M56" s="68">
        <v>9</v>
      </c>
      <c r="N56" s="68">
        <v>6</v>
      </c>
      <c r="O56" s="68">
        <v>9</v>
      </c>
      <c r="P56" s="68">
        <v>3</v>
      </c>
      <c r="Q56" s="23"/>
      <c r="R56" s="58">
        <f t="shared" si="3"/>
        <v>93</v>
      </c>
      <c r="S56" s="59"/>
      <c r="T56" s="188"/>
      <c r="U56" s="60">
        <f t="shared" si="4"/>
        <v>24</v>
      </c>
      <c r="V56" s="61" t="s">
        <v>34</v>
      </c>
    </row>
    <row r="57" spans="1:22" ht="16.5" customHeight="1" x14ac:dyDescent="0.3">
      <c r="A57" s="114">
        <v>31</v>
      </c>
      <c r="B57" s="171"/>
      <c r="C57" s="171"/>
      <c r="D57" s="57">
        <v>69</v>
      </c>
      <c r="E57" s="34" t="s">
        <v>35</v>
      </c>
      <c r="F57" s="35">
        <v>15</v>
      </c>
      <c r="G57" s="35">
        <v>9</v>
      </c>
      <c r="H57" s="35">
        <v>0</v>
      </c>
      <c r="I57" s="35">
        <v>9</v>
      </c>
      <c r="J57" s="35">
        <v>9</v>
      </c>
      <c r="K57" s="35">
        <v>12</v>
      </c>
      <c r="L57" s="35">
        <v>12</v>
      </c>
      <c r="M57" s="35">
        <v>9</v>
      </c>
      <c r="N57" s="35">
        <v>9</v>
      </c>
      <c r="O57" s="35">
        <v>6</v>
      </c>
      <c r="P57" s="35">
        <v>3</v>
      </c>
      <c r="Q57" s="36"/>
      <c r="R57" s="62">
        <f t="shared" si="3"/>
        <v>93</v>
      </c>
      <c r="S57" s="66">
        <f>IF(D56="",0,(SUM(R56+R57)))</f>
        <v>186</v>
      </c>
      <c r="T57" s="188"/>
      <c r="U57" s="64">
        <f t="shared" si="4"/>
        <v>24</v>
      </c>
      <c r="V57" s="65">
        <f>SUM(U56:U57)</f>
        <v>48</v>
      </c>
    </row>
    <row r="58" spans="1:22" ht="16.5" customHeight="1" x14ac:dyDescent="0.3">
      <c r="A58" s="114">
        <v>2</v>
      </c>
      <c r="B58" s="175" t="s">
        <v>163</v>
      </c>
      <c r="C58" s="175" t="s">
        <v>164</v>
      </c>
      <c r="D58" s="57">
        <v>101</v>
      </c>
      <c r="E58" s="21" t="s">
        <v>33</v>
      </c>
      <c r="F58" s="22">
        <v>12</v>
      </c>
      <c r="G58" s="22">
        <v>9</v>
      </c>
      <c r="H58" s="22"/>
      <c r="I58" s="22">
        <v>9</v>
      </c>
      <c r="J58" s="22">
        <v>9</v>
      </c>
      <c r="K58" s="22">
        <v>12</v>
      </c>
      <c r="L58" s="22">
        <v>12</v>
      </c>
      <c r="M58" s="22">
        <v>9</v>
      </c>
      <c r="N58" s="22">
        <v>9</v>
      </c>
      <c r="O58" s="22">
        <v>6</v>
      </c>
      <c r="P58" s="22"/>
      <c r="Q58" s="23"/>
      <c r="R58" s="58">
        <f t="shared" si="3"/>
        <v>87</v>
      </c>
      <c r="S58" s="59"/>
      <c r="T58" s="188"/>
      <c r="U58" s="60">
        <f t="shared" si="4"/>
        <v>21</v>
      </c>
      <c r="V58" s="61" t="s">
        <v>34</v>
      </c>
    </row>
    <row r="59" spans="1:22" ht="16.5" customHeight="1" x14ac:dyDescent="0.3">
      <c r="A59" s="114">
        <v>2</v>
      </c>
      <c r="B59" s="171"/>
      <c r="C59" s="171"/>
      <c r="D59" s="57">
        <v>76</v>
      </c>
      <c r="E59" s="34" t="s">
        <v>35</v>
      </c>
      <c r="F59" s="35">
        <v>12</v>
      </c>
      <c r="G59" s="35">
        <v>9</v>
      </c>
      <c r="H59" s="35"/>
      <c r="I59" s="35">
        <v>6</v>
      </c>
      <c r="J59" s="35"/>
      <c r="K59" s="35">
        <v>12</v>
      </c>
      <c r="L59" s="35">
        <v>12</v>
      </c>
      <c r="M59" s="35">
        <v>9</v>
      </c>
      <c r="N59" s="35">
        <v>12</v>
      </c>
      <c r="O59" s="35">
        <v>9</v>
      </c>
      <c r="P59" s="35"/>
      <c r="Q59" s="36"/>
      <c r="R59" s="62">
        <f t="shared" si="3"/>
        <v>81</v>
      </c>
      <c r="S59" s="66">
        <f>IF(D58="",0,(SUM(R58+R59)))</f>
        <v>168</v>
      </c>
      <c r="T59" s="188"/>
      <c r="U59" s="67">
        <f t="shared" si="4"/>
        <v>21</v>
      </c>
      <c r="V59" s="65">
        <f>SUM(U58:U59)</f>
        <v>42</v>
      </c>
    </row>
    <row r="60" spans="1:22" ht="16.5" customHeight="1" x14ac:dyDescent="0.3">
      <c r="A60" s="114">
        <v>27</v>
      </c>
      <c r="B60" s="175" t="s">
        <v>95</v>
      </c>
      <c r="C60" s="175" t="s">
        <v>96</v>
      </c>
      <c r="D60" s="57">
        <v>27</v>
      </c>
      <c r="E60" s="21" t="s">
        <v>33</v>
      </c>
      <c r="F60" s="22">
        <v>12</v>
      </c>
      <c r="G60" s="22"/>
      <c r="H60" s="22"/>
      <c r="I60" s="22">
        <v>9</v>
      </c>
      <c r="J60" s="22">
        <v>12</v>
      </c>
      <c r="K60" s="22">
        <v>12</v>
      </c>
      <c r="L60" s="22">
        <v>6</v>
      </c>
      <c r="M60" s="22">
        <v>9</v>
      </c>
      <c r="N60" s="22">
        <v>6</v>
      </c>
      <c r="O60" s="22">
        <v>9</v>
      </c>
      <c r="P60" s="22"/>
      <c r="Q60" s="23"/>
      <c r="R60" s="58">
        <f t="shared" si="3"/>
        <v>75</v>
      </c>
      <c r="S60" s="59"/>
      <c r="T60" s="188"/>
      <c r="U60" s="60">
        <f t="shared" si="4"/>
        <v>12</v>
      </c>
      <c r="V60" s="61" t="s">
        <v>34</v>
      </c>
    </row>
    <row r="61" spans="1:22" ht="16.5" customHeight="1" x14ac:dyDescent="0.3">
      <c r="A61" s="114">
        <v>27</v>
      </c>
      <c r="B61" s="171"/>
      <c r="C61" s="171"/>
      <c r="D61" s="57">
        <v>63</v>
      </c>
      <c r="E61" s="34" t="s">
        <v>35</v>
      </c>
      <c r="F61" s="35">
        <v>15</v>
      </c>
      <c r="G61" s="35">
        <v>9</v>
      </c>
      <c r="H61" s="35">
        <v>9</v>
      </c>
      <c r="I61" s="35">
        <v>9</v>
      </c>
      <c r="J61" s="35">
        <v>9</v>
      </c>
      <c r="K61" s="35">
        <v>12</v>
      </c>
      <c r="L61" s="35">
        <v>9</v>
      </c>
      <c r="M61" s="35">
        <v>9</v>
      </c>
      <c r="N61" s="35">
        <v>9</v>
      </c>
      <c r="O61" s="35">
        <v>9</v>
      </c>
      <c r="P61" s="35">
        <v>3</v>
      </c>
      <c r="Q61" s="36"/>
      <c r="R61" s="62">
        <f t="shared" si="3"/>
        <v>102</v>
      </c>
      <c r="S61" s="66">
        <f>IF(D60="",0,(SUM(R60+R61)))</f>
        <v>177</v>
      </c>
      <c r="T61" s="188"/>
      <c r="U61" s="67">
        <f t="shared" si="4"/>
        <v>33</v>
      </c>
      <c r="V61" s="65">
        <f>SUM(U60:U61)</f>
        <v>45</v>
      </c>
    </row>
    <row r="62" spans="1:22" ht="16.5" customHeight="1" x14ac:dyDescent="0.3">
      <c r="A62" s="114">
        <v>38</v>
      </c>
      <c r="B62" s="175" t="s">
        <v>169</v>
      </c>
      <c r="C62" s="175" t="s">
        <v>170</v>
      </c>
      <c r="D62" s="57">
        <v>48</v>
      </c>
      <c r="E62" s="21" t="s">
        <v>33</v>
      </c>
      <c r="F62" s="22">
        <v>12</v>
      </c>
      <c r="G62" s="22">
        <v>12</v>
      </c>
      <c r="H62" s="22">
        <v>0</v>
      </c>
      <c r="I62" s="22">
        <v>9</v>
      </c>
      <c r="J62" s="22">
        <v>0</v>
      </c>
      <c r="K62" s="22">
        <v>15</v>
      </c>
      <c r="L62" s="22">
        <v>15</v>
      </c>
      <c r="M62" s="22">
        <v>9</v>
      </c>
      <c r="N62" s="22">
        <v>9</v>
      </c>
      <c r="O62" s="22">
        <v>12</v>
      </c>
      <c r="P62" s="22"/>
      <c r="Q62" s="23"/>
      <c r="R62" s="58">
        <f t="shared" si="3"/>
        <v>93</v>
      </c>
      <c r="S62" s="59"/>
      <c r="T62" s="188"/>
      <c r="U62" s="60">
        <f t="shared" si="4"/>
        <v>24</v>
      </c>
      <c r="V62" s="61" t="s">
        <v>34</v>
      </c>
    </row>
    <row r="63" spans="1:22" ht="16.5" customHeight="1" x14ac:dyDescent="0.3">
      <c r="A63" s="114">
        <v>38</v>
      </c>
      <c r="B63" s="171"/>
      <c r="C63" s="171"/>
      <c r="D63" s="57">
        <v>39</v>
      </c>
      <c r="E63" s="34" t="s">
        <v>35</v>
      </c>
      <c r="F63" s="35">
        <v>12</v>
      </c>
      <c r="G63" s="35">
        <v>9</v>
      </c>
      <c r="H63" s="35">
        <v>0</v>
      </c>
      <c r="I63" s="35">
        <v>6</v>
      </c>
      <c r="J63" s="35">
        <v>0</v>
      </c>
      <c r="K63" s="35">
        <v>15</v>
      </c>
      <c r="L63" s="35">
        <v>15</v>
      </c>
      <c r="M63" s="35">
        <v>9</v>
      </c>
      <c r="N63" s="35">
        <v>9</v>
      </c>
      <c r="O63" s="35">
        <v>6</v>
      </c>
      <c r="P63" s="35"/>
      <c r="Q63" s="36"/>
      <c r="R63" s="62">
        <f t="shared" si="3"/>
        <v>81</v>
      </c>
      <c r="S63" s="66">
        <f>IF(D62="",0,(SUM(R62+R63)))</f>
        <v>174</v>
      </c>
      <c r="T63" s="188"/>
      <c r="U63" s="67">
        <f t="shared" si="4"/>
        <v>21</v>
      </c>
      <c r="V63" s="65">
        <f>SUM(U62:U63)</f>
        <v>45</v>
      </c>
    </row>
    <row r="64" spans="1:22" ht="16.5" customHeight="1" x14ac:dyDescent="0.3">
      <c r="A64" s="114">
        <v>14</v>
      </c>
      <c r="B64" s="175" t="s">
        <v>165</v>
      </c>
      <c r="C64" s="175" t="s">
        <v>166</v>
      </c>
      <c r="D64" s="57">
        <v>257</v>
      </c>
      <c r="E64" s="21" t="s">
        <v>33</v>
      </c>
      <c r="F64" s="22">
        <v>12</v>
      </c>
      <c r="G64" s="22">
        <v>9</v>
      </c>
      <c r="H64" s="22">
        <v>6</v>
      </c>
      <c r="I64" s="22">
        <v>6</v>
      </c>
      <c r="J64" s="22">
        <v>0</v>
      </c>
      <c r="K64" s="22">
        <v>15</v>
      </c>
      <c r="L64" s="22">
        <v>9</v>
      </c>
      <c r="M64" s="22">
        <v>6</v>
      </c>
      <c r="N64" s="22">
        <v>6</v>
      </c>
      <c r="O64" s="22">
        <v>9</v>
      </c>
      <c r="P64" s="22"/>
      <c r="Q64" s="23"/>
      <c r="R64" s="58">
        <f t="shared" si="3"/>
        <v>78</v>
      </c>
      <c r="S64" s="59"/>
      <c r="T64" s="188"/>
      <c r="U64" s="60">
        <f t="shared" ref="U64:U91" si="5">SUM(F64:H64)</f>
        <v>27</v>
      </c>
      <c r="V64" s="61" t="s">
        <v>34</v>
      </c>
    </row>
    <row r="65" spans="1:22" ht="16.5" customHeight="1" x14ac:dyDescent="0.3">
      <c r="A65" s="114">
        <v>14</v>
      </c>
      <c r="B65" s="171"/>
      <c r="C65" s="171"/>
      <c r="D65" s="57">
        <v>254</v>
      </c>
      <c r="E65" s="34" t="s">
        <v>35</v>
      </c>
      <c r="F65" s="35"/>
      <c r="G65" s="35">
        <v>9</v>
      </c>
      <c r="H65" s="35">
        <v>6</v>
      </c>
      <c r="I65" s="35">
        <v>6</v>
      </c>
      <c r="J65" s="35">
        <v>9</v>
      </c>
      <c r="K65" s="35">
        <v>9</v>
      </c>
      <c r="L65" s="35">
        <v>12</v>
      </c>
      <c r="M65" s="35">
        <v>9</v>
      </c>
      <c r="N65" s="35">
        <v>6</v>
      </c>
      <c r="O65" s="35">
        <v>9</v>
      </c>
      <c r="P65" s="35"/>
      <c r="Q65" s="36"/>
      <c r="R65" s="62">
        <f t="shared" si="3"/>
        <v>75</v>
      </c>
      <c r="S65" s="66">
        <f>IF(D64="",0,(SUM(R64+R65)))</f>
        <v>153</v>
      </c>
      <c r="T65" s="188"/>
      <c r="U65" s="64">
        <f t="shared" si="5"/>
        <v>15</v>
      </c>
      <c r="V65" s="65">
        <f>SUM(U64:U65)</f>
        <v>42</v>
      </c>
    </row>
    <row r="66" spans="1:22" ht="16.5" customHeight="1" x14ac:dyDescent="0.3">
      <c r="A66" s="114">
        <v>15</v>
      </c>
      <c r="B66" s="175" t="s">
        <v>97</v>
      </c>
      <c r="C66" s="175" t="s">
        <v>98</v>
      </c>
      <c r="D66" s="57">
        <v>19</v>
      </c>
      <c r="E66" s="21" t="s">
        <v>33</v>
      </c>
      <c r="F66" s="22">
        <v>12</v>
      </c>
      <c r="G66" s="22">
        <v>12</v>
      </c>
      <c r="H66" s="22">
        <v>6</v>
      </c>
      <c r="I66" s="22">
        <v>9</v>
      </c>
      <c r="J66" s="22"/>
      <c r="K66" s="22">
        <v>12</v>
      </c>
      <c r="L66" s="22">
        <v>9</v>
      </c>
      <c r="M66" s="22">
        <v>6</v>
      </c>
      <c r="N66" s="22">
        <v>9</v>
      </c>
      <c r="O66" s="22">
        <v>6</v>
      </c>
      <c r="P66" s="22"/>
      <c r="Q66" s="23"/>
      <c r="R66" s="58">
        <f t="shared" ref="R66:R67" si="6">IF(D66="","",SUM(F66:P66)-(Q66))</f>
        <v>81</v>
      </c>
      <c r="S66" s="59"/>
      <c r="T66" s="188"/>
      <c r="U66" s="60">
        <f t="shared" si="5"/>
        <v>30</v>
      </c>
      <c r="V66" s="61" t="s">
        <v>34</v>
      </c>
    </row>
    <row r="67" spans="1:22" ht="16.5" customHeight="1" x14ac:dyDescent="0.3">
      <c r="A67" s="114">
        <v>15</v>
      </c>
      <c r="B67" s="171"/>
      <c r="C67" s="171"/>
      <c r="D67" s="57">
        <v>44</v>
      </c>
      <c r="E67" s="34" t="s">
        <v>35</v>
      </c>
      <c r="F67" s="35">
        <v>12</v>
      </c>
      <c r="G67" s="35">
        <v>12</v>
      </c>
      <c r="H67" s="35">
        <v>6</v>
      </c>
      <c r="I67" s="35">
        <v>6</v>
      </c>
      <c r="J67" s="35"/>
      <c r="K67" s="35">
        <v>12</v>
      </c>
      <c r="L67" s="35">
        <v>9</v>
      </c>
      <c r="M67" s="35">
        <v>9</v>
      </c>
      <c r="N67" s="35">
        <v>6</v>
      </c>
      <c r="O67" s="35">
        <v>6</v>
      </c>
      <c r="P67" s="35"/>
      <c r="Q67" s="36"/>
      <c r="R67" s="62">
        <f t="shared" si="6"/>
        <v>78</v>
      </c>
      <c r="S67" s="66">
        <f>IF(D66="",0,(SUM(R66+R67)))</f>
        <v>159</v>
      </c>
      <c r="T67" s="188"/>
      <c r="U67" s="67">
        <f t="shared" si="5"/>
        <v>30</v>
      </c>
      <c r="V67" s="65">
        <f>SUM(U66:U67)</f>
        <v>60</v>
      </c>
    </row>
    <row r="68" spans="1:22" ht="16.5" customHeight="1" x14ac:dyDescent="0.3">
      <c r="A68" s="114">
        <v>11</v>
      </c>
      <c r="B68" s="175" t="s">
        <v>167</v>
      </c>
      <c r="C68" s="175" t="s">
        <v>168</v>
      </c>
      <c r="D68" s="57">
        <v>54</v>
      </c>
      <c r="E68" s="21" t="s">
        <v>33</v>
      </c>
      <c r="F68" s="22">
        <v>0</v>
      </c>
      <c r="G68" s="22">
        <v>9</v>
      </c>
      <c r="H68" s="22">
        <v>6</v>
      </c>
      <c r="I68" s="22">
        <v>6</v>
      </c>
      <c r="J68" s="22">
        <v>0</v>
      </c>
      <c r="K68" s="22">
        <v>12</v>
      </c>
      <c r="L68" s="22">
        <v>6</v>
      </c>
      <c r="M68" s="22">
        <v>9</v>
      </c>
      <c r="N68" s="22">
        <v>9</v>
      </c>
      <c r="O68" s="22">
        <v>9</v>
      </c>
      <c r="P68" s="22"/>
      <c r="Q68" s="23"/>
      <c r="R68" s="58">
        <f>SUM(F68:Q68)</f>
        <v>66</v>
      </c>
      <c r="S68" s="59"/>
      <c r="T68" s="188"/>
      <c r="U68" s="60">
        <f>SUM(F68:H68)</f>
        <v>15</v>
      </c>
      <c r="V68" s="61" t="s">
        <v>34</v>
      </c>
    </row>
    <row r="69" spans="1:22" ht="16.5" customHeight="1" x14ac:dyDescent="0.3">
      <c r="A69" s="114">
        <v>11</v>
      </c>
      <c r="B69" s="171"/>
      <c r="C69" s="171"/>
      <c r="D69" s="57">
        <v>90</v>
      </c>
      <c r="E69" s="34" t="s">
        <v>35</v>
      </c>
      <c r="F69" s="35">
        <v>18</v>
      </c>
      <c r="G69" s="35">
        <v>12</v>
      </c>
      <c r="H69" s="35">
        <v>6</v>
      </c>
      <c r="I69" s="35">
        <v>6</v>
      </c>
      <c r="J69" s="35">
        <v>0</v>
      </c>
      <c r="K69" s="35">
        <v>12</v>
      </c>
      <c r="L69" s="35">
        <v>6</v>
      </c>
      <c r="M69" s="35">
        <v>9</v>
      </c>
      <c r="N69" s="35">
        <v>12</v>
      </c>
      <c r="O69" s="35">
        <v>12</v>
      </c>
      <c r="P69" s="35"/>
      <c r="Q69" s="36"/>
      <c r="R69" s="58">
        <f>SUM(F69:Q69)</f>
        <v>93</v>
      </c>
      <c r="S69" s="66">
        <f>IF(D68="",0,(SUM(R68+R69)))</f>
        <v>159</v>
      </c>
      <c r="T69" s="188"/>
      <c r="U69" s="64">
        <f>SUM(F69:H69)</f>
        <v>36</v>
      </c>
      <c r="V69" s="65">
        <f>SUM(U68:U69)</f>
        <v>51</v>
      </c>
    </row>
    <row r="70" spans="1:22" ht="16.5" customHeight="1" x14ac:dyDescent="0.3">
      <c r="A70" s="114">
        <v>16</v>
      </c>
      <c r="B70" s="175" t="s">
        <v>97</v>
      </c>
      <c r="C70" s="175" t="s">
        <v>98</v>
      </c>
      <c r="D70" s="57">
        <v>61</v>
      </c>
      <c r="E70" s="21" t="s">
        <v>33</v>
      </c>
      <c r="F70" s="22">
        <v>15</v>
      </c>
      <c r="G70" s="22">
        <v>15</v>
      </c>
      <c r="H70" s="22">
        <v>6</v>
      </c>
      <c r="I70" s="22">
        <v>9</v>
      </c>
      <c r="J70" s="22"/>
      <c r="K70" s="22">
        <v>15</v>
      </c>
      <c r="L70" s="22">
        <v>12</v>
      </c>
      <c r="M70" s="22">
        <v>9</v>
      </c>
      <c r="N70" s="22">
        <v>9</v>
      </c>
      <c r="O70" s="22">
        <v>9</v>
      </c>
      <c r="P70" s="22"/>
      <c r="Q70" s="23"/>
      <c r="R70" s="58">
        <f t="shared" ref="R70:R99" si="7">IF(D70="","",SUM(F70:P70)-(Q70))</f>
        <v>99</v>
      </c>
      <c r="S70" s="59"/>
      <c r="T70" s="188"/>
      <c r="U70" s="60">
        <f t="shared" si="5"/>
        <v>36</v>
      </c>
      <c r="V70" s="61" t="s">
        <v>34</v>
      </c>
    </row>
    <row r="71" spans="1:22" ht="16.5" customHeight="1" x14ac:dyDescent="0.3">
      <c r="A71" s="114">
        <v>16</v>
      </c>
      <c r="B71" s="171"/>
      <c r="C71" s="171"/>
      <c r="D71" s="57">
        <v>56</v>
      </c>
      <c r="E71" s="34" t="s">
        <v>35</v>
      </c>
      <c r="F71" s="35"/>
      <c r="G71" s="35">
        <v>9</v>
      </c>
      <c r="H71" s="35"/>
      <c r="I71" s="35">
        <v>6</v>
      </c>
      <c r="J71" s="35"/>
      <c r="K71" s="35">
        <v>9</v>
      </c>
      <c r="L71" s="35">
        <v>12</v>
      </c>
      <c r="M71" s="35">
        <v>9</v>
      </c>
      <c r="N71" s="35">
        <v>6</v>
      </c>
      <c r="O71" s="35">
        <v>6</v>
      </c>
      <c r="P71" s="35"/>
      <c r="Q71" s="36"/>
      <c r="R71" s="62">
        <f t="shared" si="7"/>
        <v>57</v>
      </c>
      <c r="S71" s="63">
        <f>IF(D70="",0,(SUM(R70+R71)))</f>
        <v>156</v>
      </c>
      <c r="T71" s="188"/>
      <c r="U71" s="64">
        <f t="shared" si="5"/>
        <v>9</v>
      </c>
      <c r="V71" s="65">
        <f>SUM(U70:U71)</f>
        <v>45</v>
      </c>
    </row>
    <row r="72" spans="1:22" ht="16.5" customHeight="1" x14ac:dyDescent="0.3">
      <c r="A72" s="114">
        <v>32</v>
      </c>
      <c r="B72" s="175" t="s">
        <v>83</v>
      </c>
      <c r="C72" s="175" t="s">
        <v>84</v>
      </c>
      <c r="D72" s="57">
        <v>25</v>
      </c>
      <c r="E72" s="21" t="s">
        <v>33</v>
      </c>
      <c r="F72" s="22">
        <v>12</v>
      </c>
      <c r="G72" s="22">
        <v>9</v>
      </c>
      <c r="H72" s="22">
        <v>0</v>
      </c>
      <c r="I72" s="22">
        <v>9</v>
      </c>
      <c r="J72" s="22">
        <v>0</v>
      </c>
      <c r="K72" s="22">
        <v>12</v>
      </c>
      <c r="L72" s="22">
        <v>9</v>
      </c>
      <c r="M72" s="22">
        <v>9</v>
      </c>
      <c r="N72" s="22">
        <v>9</v>
      </c>
      <c r="O72" s="22">
        <v>0</v>
      </c>
      <c r="P72" s="22"/>
      <c r="Q72" s="23"/>
      <c r="R72" s="58">
        <f t="shared" si="7"/>
        <v>69</v>
      </c>
      <c r="S72" s="59"/>
      <c r="T72" s="188"/>
      <c r="U72" s="60">
        <f t="shared" si="5"/>
        <v>21</v>
      </c>
      <c r="V72" s="61" t="s">
        <v>34</v>
      </c>
    </row>
    <row r="73" spans="1:22" ht="16.5" customHeight="1" x14ac:dyDescent="0.3">
      <c r="A73" s="114">
        <v>32</v>
      </c>
      <c r="B73" s="171"/>
      <c r="C73" s="171"/>
      <c r="D73" s="57">
        <v>68</v>
      </c>
      <c r="E73" s="34" t="s">
        <v>35</v>
      </c>
      <c r="F73" s="35">
        <v>0</v>
      </c>
      <c r="G73" s="35">
        <v>0</v>
      </c>
      <c r="H73" s="35">
        <v>0</v>
      </c>
      <c r="I73" s="35">
        <v>9</v>
      </c>
      <c r="J73" s="35">
        <v>0</v>
      </c>
      <c r="K73" s="35">
        <v>12</v>
      </c>
      <c r="L73" s="35">
        <v>9</v>
      </c>
      <c r="M73" s="35">
        <v>12</v>
      </c>
      <c r="N73" s="35">
        <v>12</v>
      </c>
      <c r="O73" s="35">
        <v>6</v>
      </c>
      <c r="P73" s="35"/>
      <c r="Q73" s="36"/>
      <c r="R73" s="62">
        <f t="shared" si="7"/>
        <v>60</v>
      </c>
      <c r="S73" s="66">
        <f>IF(D72="",0,(SUM(R72+R73)))</f>
        <v>129</v>
      </c>
      <c r="T73" s="188"/>
      <c r="U73" s="64">
        <f t="shared" si="5"/>
        <v>0</v>
      </c>
      <c r="V73" s="65">
        <f>SUM(U72:U73)</f>
        <v>21</v>
      </c>
    </row>
    <row r="74" spans="1:22" ht="16.5" customHeight="1" x14ac:dyDescent="0.3">
      <c r="A74" s="114">
        <v>25</v>
      </c>
      <c r="B74" s="175" t="s">
        <v>91</v>
      </c>
      <c r="C74" s="175" t="s">
        <v>92</v>
      </c>
      <c r="D74" s="57">
        <v>35</v>
      </c>
      <c r="E74" s="21" t="s">
        <v>33</v>
      </c>
      <c r="F74" s="22"/>
      <c r="G74" s="22">
        <v>9</v>
      </c>
      <c r="H74" s="22"/>
      <c r="I74" s="22">
        <v>9</v>
      </c>
      <c r="J74" s="22">
        <v>12</v>
      </c>
      <c r="K74" s="22">
        <v>15</v>
      </c>
      <c r="L74" s="22">
        <v>9</v>
      </c>
      <c r="M74" s="22">
        <v>9</v>
      </c>
      <c r="N74" s="22">
        <v>9</v>
      </c>
      <c r="O74" s="22">
        <v>12</v>
      </c>
      <c r="P74" s="22"/>
      <c r="Q74" s="23"/>
      <c r="R74" s="58">
        <f t="shared" si="7"/>
        <v>84</v>
      </c>
      <c r="S74" s="59"/>
      <c r="T74" s="188"/>
      <c r="U74" s="60">
        <f t="shared" si="5"/>
        <v>9</v>
      </c>
      <c r="V74" s="61" t="s">
        <v>34</v>
      </c>
    </row>
    <row r="75" spans="1:22" ht="16.5" customHeight="1" x14ac:dyDescent="0.3">
      <c r="A75" s="114">
        <v>25</v>
      </c>
      <c r="B75" s="171"/>
      <c r="C75" s="171"/>
      <c r="D75" s="57">
        <v>1</v>
      </c>
      <c r="E75" s="34" t="s">
        <v>35</v>
      </c>
      <c r="F75" s="35"/>
      <c r="G75" s="35"/>
      <c r="H75" s="35"/>
      <c r="I75" s="35">
        <v>6</v>
      </c>
      <c r="J75" s="35">
        <v>9</v>
      </c>
      <c r="K75" s="35">
        <v>12</v>
      </c>
      <c r="L75" s="35">
        <v>6</v>
      </c>
      <c r="M75" s="35">
        <v>6</v>
      </c>
      <c r="N75" s="35">
        <v>6</v>
      </c>
      <c r="O75" s="35">
        <v>9</v>
      </c>
      <c r="P75" s="35"/>
      <c r="Q75" s="36"/>
      <c r="R75" s="62">
        <f t="shared" si="7"/>
        <v>54</v>
      </c>
      <c r="S75" s="66">
        <f>IF(D74="",0,(SUM(R74+R75)))</f>
        <v>138</v>
      </c>
      <c r="T75" s="188"/>
      <c r="U75" s="67">
        <f t="shared" si="5"/>
        <v>0</v>
      </c>
      <c r="V75" s="65">
        <f>SUM(U74:U75)</f>
        <v>9</v>
      </c>
    </row>
    <row r="76" spans="1:22" ht="16.5" customHeight="1" x14ac:dyDescent="0.3">
      <c r="A76" s="114">
        <v>26</v>
      </c>
      <c r="B76" s="175" t="s">
        <v>91</v>
      </c>
      <c r="C76" s="175" t="s">
        <v>92</v>
      </c>
      <c r="D76" s="57">
        <v>30</v>
      </c>
      <c r="E76" s="21" t="s">
        <v>33</v>
      </c>
      <c r="F76" s="22"/>
      <c r="G76" s="22">
        <v>9</v>
      </c>
      <c r="H76" s="22">
        <v>6</v>
      </c>
      <c r="I76" s="22">
        <v>9</v>
      </c>
      <c r="J76" s="22">
        <v>9</v>
      </c>
      <c r="K76" s="22">
        <v>12</v>
      </c>
      <c r="L76" s="22">
        <v>6</v>
      </c>
      <c r="M76" s="22">
        <v>9</v>
      </c>
      <c r="N76" s="22">
        <v>12</v>
      </c>
      <c r="O76" s="22">
        <v>12</v>
      </c>
      <c r="P76" s="22"/>
      <c r="Q76" s="23"/>
      <c r="R76" s="58">
        <f t="shared" si="7"/>
        <v>84</v>
      </c>
      <c r="S76" s="59"/>
      <c r="T76" s="188"/>
      <c r="U76" s="60">
        <f t="shared" si="5"/>
        <v>15</v>
      </c>
      <c r="V76" s="61" t="s">
        <v>34</v>
      </c>
    </row>
    <row r="77" spans="1:22" ht="16.5" customHeight="1" x14ac:dyDescent="0.3">
      <c r="A77" s="114">
        <v>26</v>
      </c>
      <c r="B77" s="171"/>
      <c r="C77" s="171"/>
      <c r="D77" s="57">
        <v>34</v>
      </c>
      <c r="E77" s="34" t="s">
        <v>35</v>
      </c>
      <c r="F77" s="35"/>
      <c r="G77" s="35">
        <v>9</v>
      </c>
      <c r="H77" s="35">
        <v>0</v>
      </c>
      <c r="I77" s="35">
        <v>9</v>
      </c>
      <c r="J77" s="35">
        <v>12</v>
      </c>
      <c r="K77" s="35">
        <v>12</v>
      </c>
      <c r="L77" s="35">
        <v>6</v>
      </c>
      <c r="M77" s="35">
        <v>9</v>
      </c>
      <c r="N77" s="35">
        <v>9</v>
      </c>
      <c r="O77" s="35">
        <v>12</v>
      </c>
      <c r="P77" s="35"/>
      <c r="Q77" s="36"/>
      <c r="R77" s="62">
        <f t="shared" si="7"/>
        <v>78</v>
      </c>
      <c r="S77" s="66">
        <f>IF(D76="",0,(SUM(R76+R77)))</f>
        <v>162</v>
      </c>
      <c r="T77" s="188"/>
      <c r="U77" s="67">
        <f t="shared" si="5"/>
        <v>9</v>
      </c>
      <c r="V77" s="65">
        <f>SUM(U76:U77)</f>
        <v>24</v>
      </c>
    </row>
    <row r="78" spans="1:22" ht="16.5" customHeight="1" x14ac:dyDescent="0.3">
      <c r="A78" s="114">
        <v>48</v>
      </c>
      <c r="B78" s="175" t="s">
        <v>107</v>
      </c>
      <c r="C78" s="175" t="s">
        <v>70</v>
      </c>
      <c r="D78" s="57">
        <v>76</v>
      </c>
      <c r="E78" s="21" t="s">
        <v>33</v>
      </c>
      <c r="F78" s="22">
        <v>15</v>
      </c>
      <c r="G78" s="22">
        <v>0</v>
      </c>
      <c r="H78" s="22">
        <v>0</v>
      </c>
      <c r="I78" s="22">
        <v>9</v>
      </c>
      <c r="J78" s="22"/>
      <c r="K78" s="22">
        <v>9</v>
      </c>
      <c r="L78" s="22">
        <v>9</v>
      </c>
      <c r="M78" s="22">
        <v>9</v>
      </c>
      <c r="N78" s="22">
        <v>9</v>
      </c>
      <c r="O78" s="22">
        <v>6</v>
      </c>
      <c r="P78" s="22"/>
      <c r="Q78" s="23"/>
      <c r="R78" s="58">
        <f t="shared" si="7"/>
        <v>66</v>
      </c>
      <c r="S78" s="59"/>
      <c r="T78" s="188"/>
      <c r="U78" s="60">
        <f t="shared" ref="U78:U89" si="8">SUM(F78:H78)</f>
        <v>15</v>
      </c>
      <c r="V78" s="61" t="s">
        <v>34</v>
      </c>
    </row>
    <row r="79" spans="1:22" ht="16.5" customHeight="1" x14ac:dyDescent="0.3">
      <c r="A79" s="114">
        <v>48</v>
      </c>
      <c r="B79" s="171"/>
      <c r="C79" s="171"/>
      <c r="D79" s="57">
        <v>99</v>
      </c>
      <c r="E79" s="34" t="s">
        <v>35</v>
      </c>
      <c r="F79" s="35">
        <v>15</v>
      </c>
      <c r="G79" s="35">
        <v>0</v>
      </c>
      <c r="H79" s="35">
        <v>0</v>
      </c>
      <c r="I79" s="35">
        <v>9</v>
      </c>
      <c r="J79" s="35">
        <v>9</v>
      </c>
      <c r="K79" s="35">
        <v>12</v>
      </c>
      <c r="L79" s="35">
        <v>12</v>
      </c>
      <c r="M79" s="35">
        <v>9</v>
      </c>
      <c r="N79" s="35">
        <v>12</v>
      </c>
      <c r="O79" s="35">
        <v>12</v>
      </c>
      <c r="P79" s="35">
        <v>3</v>
      </c>
      <c r="Q79" s="36"/>
      <c r="R79" s="62">
        <f t="shared" si="7"/>
        <v>93</v>
      </c>
      <c r="S79" s="66">
        <f>IF(D78="",0,(SUM(R78+R79)))</f>
        <v>159</v>
      </c>
      <c r="T79" s="188"/>
      <c r="U79" s="64">
        <f t="shared" si="8"/>
        <v>15</v>
      </c>
      <c r="V79" s="65">
        <f>SUM(U78:U79)</f>
        <v>30</v>
      </c>
    </row>
    <row r="80" spans="1:22" ht="16.5" customHeight="1" x14ac:dyDescent="0.3">
      <c r="A80" s="114">
        <v>39</v>
      </c>
      <c r="B80" s="175" t="s">
        <v>172</v>
      </c>
      <c r="C80" s="175" t="s">
        <v>173</v>
      </c>
      <c r="D80" s="57">
        <v>145</v>
      </c>
      <c r="E80" s="21" t="s">
        <v>33</v>
      </c>
      <c r="F80" s="22">
        <v>15</v>
      </c>
      <c r="G80" s="22"/>
      <c r="H80" s="22"/>
      <c r="I80" s="22">
        <v>6</v>
      </c>
      <c r="J80" s="22">
        <v>9</v>
      </c>
      <c r="K80" s="22">
        <v>12</v>
      </c>
      <c r="L80" s="22">
        <v>9</v>
      </c>
      <c r="M80" s="22">
        <v>9</v>
      </c>
      <c r="N80" s="22">
        <v>6</v>
      </c>
      <c r="O80" s="22">
        <v>6</v>
      </c>
      <c r="P80" s="22"/>
      <c r="Q80" s="23"/>
      <c r="R80" s="58">
        <f t="shared" si="7"/>
        <v>72</v>
      </c>
      <c r="S80" s="59"/>
      <c r="T80" s="188"/>
      <c r="U80" s="60">
        <f t="shared" si="8"/>
        <v>15</v>
      </c>
      <c r="V80" s="61" t="s">
        <v>34</v>
      </c>
    </row>
    <row r="81" spans="1:22" ht="16.5" customHeight="1" x14ac:dyDescent="0.3">
      <c r="A81" s="114">
        <v>39</v>
      </c>
      <c r="B81" s="171"/>
      <c r="C81" s="171"/>
      <c r="D81" s="57">
        <v>130</v>
      </c>
      <c r="E81" s="34" t="s">
        <v>35</v>
      </c>
      <c r="F81" s="35">
        <v>15</v>
      </c>
      <c r="G81" s="35"/>
      <c r="H81" s="35"/>
      <c r="I81" s="35">
        <v>9</v>
      </c>
      <c r="J81" s="35">
        <v>9</v>
      </c>
      <c r="K81" s="35">
        <v>12</v>
      </c>
      <c r="L81" s="35">
        <v>9</v>
      </c>
      <c r="M81" s="35">
        <v>9</v>
      </c>
      <c r="N81" s="35">
        <v>9</v>
      </c>
      <c r="O81" s="35">
        <v>12</v>
      </c>
      <c r="P81" s="35"/>
      <c r="Q81" s="36"/>
      <c r="R81" s="62">
        <f t="shared" si="7"/>
        <v>84</v>
      </c>
      <c r="S81" s="70">
        <f>IF(D80="",0,(SUM(R80+R81)))</f>
        <v>156</v>
      </c>
      <c r="T81" s="188"/>
      <c r="U81" s="67">
        <f t="shared" si="8"/>
        <v>15</v>
      </c>
      <c r="V81" s="65">
        <f>SUM(U80:U81)</f>
        <v>30</v>
      </c>
    </row>
    <row r="82" spans="1:22" ht="16.5" customHeight="1" x14ac:dyDescent="0.3">
      <c r="A82" s="114">
        <v>41</v>
      </c>
      <c r="B82" s="175" t="s">
        <v>76</v>
      </c>
      <c r="C82" s="175" t="s">
        <v>174</v>
      </c>
      <c r="D82" s="57">
        <v>16</v>
      </c>
      <c r="E82" s="21" t="s">
        <v>33</v>
      </c>
      <c r="F82" s="22"/>
      <c r="G82" s="22">
        <v>12</v>
      </c>
      <c r="H82" s="22">
        <v>6</v>
      </c>
      <c r="I82" s="22">
        <v>6</v>
      </c>
      <c r="J82" s="22"/>
      <c r="K82" s="22">
        <v>9</v>
      </c>
      <c r="L82" s="22">
        <v>9</v>
      </c>
      <c r="M82" s="22">
        <v>9</v>
      </c>
      <c r="N82" s="22">
        <v>9</v>
      </c>
      <c r="O82" s="22"/>
      <c r="P82" s="22"/>
      <c r="Q82" s="23"/>
      <c r="R82" s="58">
        <f t="shared" si="7"/>
        <v>60</v>
      </c>
      <c r="S82" s="59"/>
      <c r="T82" s="188"/>
      <c r="U82" s="60">
        <f t="shared" si="8"/>
        <v>18</v>
      </c>
      <c r="V82" s="61" t="s">
        <v>34</v>
      </c>
    </row>
    <row r="83" spans="1:22" ht="16.5" customHeight="1" x14ac:dyDescent="0.3">
      <c r="A83" s="114">
        <v>41</v>
      </c>
      <c r="B83" s="171"/>
      <c r="C83" s="171"/>
      <c r="D83" s="57">
        <v>17</v>
      </c>
      <c r="E83" s="34" t="s">
        <v>35</v>
      </c>
      <c r="F83" s="35">
        <v>18</v>
      </c>
      <c r="G83" s="35">
        <v>9</v>
      </c>
      <c r="H83" s="35">
        <v>6</v>
      </c>
      <c r="I83" s="35">
        <v>9</v>
      </c>
      <c r="J83" s="35">
        <v>9</v>
      </c>
      <c r="K83" s="35">
        <v>15</v>
      </c>
      <c r="L83" s="35">
        <v>9</v>
      </c>
      <c r="M83" s="35">
        <v>9</v>
      </c>
      <c r="N83" s="35">
        <v>9</v>
      </c>
      <c r="O83" s="35"/>
      <c r="P83" s="35">
        <v>3</v>
      </c>
      <c r="Q83" s="36"/>
      <c r="R83" s="62">
        <f t="shared" si="7"/>
        <v>96</v>
      </c>
      <c r="S83" s="70">
        <f>IF(D82="",0,(SUM(R82+R83)))</f>
        <v>156</v>
      </c>
      <c r="T83" s="188"/>
      <c r="U83" s="67">
        <f t="shared" si="8"/>
        <v>33</v>
      </c>
      <c r="V83" s="65">
        <f>SUM(U82:U83)</f>
        <v>51</v>
      </c>
    </row>
    <row r="84" spans="1:22" ht="16.5" customHeight="1" x14ac:dyDescent="0.3">
      <c r="A84" s="114">
        <v>18</v>
      </c>
      <c r="B84" s="175" t="s">
        <v>97</v>
      </c>
      <c r="C84" s="175" t="s">
        <v>98</v>
      </c>
      <c r="D84" s="57">
        <v>47</v>
      </c>
      <c r="E84" s="21" t="s">
        <v>33</v>
      </c>
      <c r="F84" s="22">
        <v>12</v>
      </c>
      <c r="G84" s="22">
        <v>12</v>
      </c>
      <c r="H84" s="22"/>
      <c r="I84" s="22">
        <v>6</v>
      </c>
      <c r="J84" s="22"/>
      <c r="K84" s="22">
        <v>9</v>
      </c>
      <c r="L84" s="22">
        <v>9</v>
      </c>
      <c r="M84" s="22">
        <v>6</v>
      </c>
      <c r="N84" s="22">
        <v>9</v>
      </c>
      <c r="O84" s="22">
        <v>6</v>
      </c>
      <c r="P84" s="22"/>
      <c r="Q84" s="23"/>
      <c r="R84" s="58">
        <f t="shared" si="7"/>
        <v>69</v>
      </c>
      <c r="S84" s="59"/>
      <c r="T84" s="188"/>
      <c r="U84" s="60">
        <f t="shared" si="8"/>
        <v>24</v>
      </c>
      <c r="V84" s="61" t="s">
        <v>34</v>
      </c>
    </row>
    <row r="85" spans="1:22" ht="16.5" customHeight="1" x14ac:dyDescent="0.3">
      <c r="A85" s="114">
        <v>18</v>
      </c>
      <c r="B85" s="171"/>
      <c r="C85" s="171"/>
      <c r="D85" s="57">
        <v>45</v>
      </c>
      <c r="E85" s="34" t="s">
        <v>35</v>
      </c>
      <c r="F85" s="35">
        <v>15</v>
      </c>
      <c r="G85" s="35">
        <v>12</v>
      </c>
      <c r="H85" s="35"/>
      <c r="I85" s="35">
        <v>9</v>
      </c>
      <c r="J85" s="35"/>
      <c r="K85" s="35">
        <v>12</v>
      </c>
      <c r="L85" s="35">
        <v>9</v>
      </c>
      <c r="M85" s="35">
        <v>9</v>
      </c>
      <c r="N85" s="35">
        <v>6</v>
      </c>
      <c r="O85" s="35">
        <v>9</v>
      </c>
      <c r="P85" s="35"/>
      <c r="Q85" s="36"/>
      <c r="R85" s="62">
        <f t="shared" si="7"/>
        <v>81</v>
      </c>
      <c r="S85" s="66">
        <f>IF(D84="",0,(SUM(R84+R85)))</f>
        <v>150</v>
      </c>
      <c r="T85" s="188"/>
      <c r="U85" s="64">
        <f t="shared" si="8"/>
        <v>27</v>
      </c>
      <c r="V85" s="65">
        <f>SUM(U84:U85)</f>
        <v>51</v>
      </c>
    </row>
    <row r="86" spans="1:22" ht="16.5" customHeight="1" x14ac:dyDescent="0.3">
      <c r="A86" s="114">
        <v>17</v>
      </c>
      <c r="B86" s="175" t="s">
        <v>97</v>
      </c>
      <c r="C86" s="175" t="s">
        <v>98</v>
      </c>
      <c r="D86" s="57">
        <v>22</v>
      </c>
      <c r="E86" s="21" t="s">
        <v>33</v>
      </c>
      <c r="F86" s="22">
        <v>12</v>
      </c>
      <c r="G86" s="22">
        <v>12</v>
      </c>
      <c r="H86" s="22"/>
      <c r="I86" s="22">
        <v>9</v>
      </c>
      <c r="J86" s="22"/>
      <c r="K86" s="22">
        <v>9</v>
      </c>
      <c r="L86" s="22">
        <v>9</v>
      </c>
      <c r="M86" s="22">
        <v>9</v>
      </c>
      <c r="N86" s="22">
        <v>6</v>
      </c>
      <c r="O86" s="22">
        <v>9</v>
      </c>
      <c r="P86" s="22"/>
      <c r="Q86" s="23"/>
      <c r="R86" s="58">
        <f t="shared" si="7"/>
        <v>75</v>
      </c>
      <c r="S86" s="59"/>
      <c r="T86" s="188"/>
      <c r="U86" s="60">
        <f t="shared" si="8"/>
        <v>24</v>
      </c>
      <c r="V86" s="61" t="s">
        <v>34</v>
      </c>
    </row>
    <row r="87" spans="1:22" ht="16.5" customHeight="1" x14ac:dyDescent="0.3">
      <c r="A87" s="114">
        <v>17</v>
      </c>
      <c r="B87" s="171"/>
      <c r="C87" s="171"/>
      <c r="D87" s="57">
        <v>78</v>
      </c>
      <c r="E87" s="34" t="s">
        <v>35</v>
      </c>
      <c r="F87" s="35">
        <v>12</v>
      </c>
      <c r="G87" s="35">
        <v>9</v>
      </c>
      <c r="H87" s="35"/>
      <c r="I87" s="35">
        <v>6</v>
      </c>
      <c r="J87" s="35"/>
      <c r="K87" s="35">
        <v>12</v>
      </c>
      <c r="L87" s="35">
        <v>9</v>
      </c>
      <c r="M87" s="35">
        <v>6</v>
      </c>
      <c r="N87" s="35">
        <v>9</v>
      </c>
      <c r="O87" s="35">
        <v>6</v>
      </c>
      <c r="P87" s="35"/>
      <c r="Q87" s="36"/>
      <c r="R87" s="62">
        <f t="shared" si="7"/>
        <v>69</v>
      </c>
      <c r="S87" s="66">
        <f>IF(D86="",0,(SUM(R86+R87)))</f>
        <v>144</v>
      </c>
      <c r="T87" s="188"/>
      <c r="U87" s="64">
        <f t="shared" si="8"/>
        <v>21</v>
      </c>
      <c r="V87" s="65">
        <f>SUM(U86:U87)</f>
        <v>45</v>
      </c>
    </row>
    <row r="88" spans="1:22" ht="16.5" customHeight="1" x14ac:dyDescent="0.3">
      <c r="A88" s="114">
        <v>40</v>
      </c>
      <c r="B88" s="175" t="s">
        <v>172</v>
      </c>
      <c r="C88" s="175" t="s">
        <v>173</v>
      </c>
      <c r="D88" s="57">
        <v>99</v>
      </c>
      <c r="E88" s="21" t="s">
        <v>33</v>
      </c>
      <c r="F88" s="22">
        <v>12</v>
      </c>
      <c r="G88" s="22"/>
      <c r="H88" s="22"/>
      <c r="I88" s="22">
        <v>6</v>
      </c>
      <c r="J88" s="22">
        <v>9</v>
      </c>
      <c r="K88" s="22">
        <v>9</v>
      </c>
      <c r="L88" s="22">
        <v>9</v>
      </c>
      <c r="M88" s="22">
        <v>6</v>
      </c>
      <c r="N88" s="22">
        <v>6</v>
      </c>
      <c r="O88" s="22"/>
      <c r="P88" s="22"/>
      <c r="Q88" s="23"/>
      <c r="R88" s="58">
        <f t="shared" si="7"/>
        <v>57</v>
      </c>
      <c r="S88" s="59"/>
      <c r="T88" s="188"/>
      <c r="U88" s="60">
        <f t="shared" si="8"/>
        <v>12</v>
      </c>
      <c r="V88" s="61" t="s">
        <v>34</v>
      </c>
    </row>
    <row r="89" spans="1:22" ht="16.5" customHeight="1" x14ac:dyDescent="0.3">
      <c r="A89" s="114">
        <v>40</v>
      </c>
      <c r="B89" s="171"/>
      <c r="C89" s="171"/>
      <c r="D89" s="57">
        <v>124</v>
      </c>
      <c r="E89" s="34" t="s">
        <v>35</v>
      </c>
      <c r="F89" s="35">
        <v>15</v>
      </c>
      <c r="G89" s="35"/>
      <c r="H89" s="35"/>
      <c r="I89" s="35">
        <v>9</v>
      </c>
      <c r="J89" s="35">
        <v>12</v>
      </c>
      <c r="K89" s="35">
        <v>12</v>
      </c>
      <c r="L89" s="35">
        <v>9</v>
      </c>
      <c r="M89" s="35">
        <v>6</v>
      </c>
      <c r="N89" s="35">
        <v>6</v>
      </c>
      <c r="O89" s="35">
        <v>12</v>
      </c>
      <c r="P89" s="35"/>
      <c r="Q89" s="36"/>
      <c r="R89" s="62">
        <f t="shared" si="7"/>
        <v>81</v>
      </c>
      <c r="S89" s="66">
        <f>IF(D88="",0,(SUM(R88+R89)))</f>
        <v>138</v>
      </c>
      <c r="T89" s="188"/>
      <c r="U89" s="64">
        <f t="shared" si="8"/>
        <v>15</v>
      </c>
      <c r="V89" s="65">
        <f>SUM(U88:U89)</f>
        <v>27</v>
      </c>
    </row>
    <row r="90" spans="1:22" ht="16.5" customHeight="1" x14ac:dyDescent="0.3">
      <c r="A90" s="114">
        <v>34</v>
      </c>
      <c r="B90" s="175" t="s">
        <v>99</v>
      </c>
      <c r="C90" s="175" t="s">
        <v>100</v>
      </c>
      <c r="D90" s="57">
        <v>2</v>
      </c>
      <c r="E90" s="21" t="s">
        <v>33</v>
      </c>
      <c r="F90" s="22">
        <v>12</v>
      </c>
      <c r="G90" s="22"/>
      <c r="H90" s="22"/>
      <c r="I90" s="22">
        <v>9</v>
      </c>
      <c r="J90" s="22"/>
      <c r="K90" s="22">
        <v>12</v>
      </c>
      <c r="L90" s="22">
        <v>12</v>
      </c>
      <c r="M90" s="22">
        <v>6</v>
      </c>
      <c r="N90" s="22">
        <v>9</v>
      </c>
      <c r="O90" s="22">
        <v>9</v>
      </c>
      <c r="P90" s="22"/>
      <c r="Q90" s="23"/>
      <c r="R90" s="58">
        <f t="shared" si="7"/>
        <v>69</v>
      </c>
      <c r="S90" s="59"/>
      <c r="T90" s="188"/>
      <c r="U90" s="60">
        <f t="shared" si="5"/>
        <v>12</v>
      </c>
      <c r="V90" s="61" t="s">
        <v>34</v>
      </c>
    </row>
    <row r="91" spans="1:22" ht="16.5" customHeight="1" x14ac:dyDescent="0.3">
      <c r="A91" s="114">
        <v>34</v>
      </c>
      <c r="B91" s="171"/>
      <c r="C91" s="171"/>
      <c r="D91" s="57">
        <v>18</v>
      </c>
      <c r="E91" s="34" t="s">
        <v>35</v>
      </c>
      <c r="F91" s="35"/>
      <c r="G91" s="35">
        <v>9</v>
      </c>
      <c r="H91" s="35"/>
      <c r="I91" s="35">
        <v>6</v>
      </c>
      <c r="J91" s="35"/>
      <c r="K91" s="35">
        <v>12</v>
      </c>
      <c r="L91" s="35">
        <v>12</v>
      </c>
      <c r="M91" s="35">
        <v>6</v>
      </c>
      <c r="N91" s="35">
        <v>9</v>
      </c>
      <c r="O91" s="35">
        <v>12</v>
      </c>
      <c r="P91" s="35"/>
      <c r="Q91" s="36"/>
      <c r="R91" s="62">
        <f t="shared" si="7"/>
        <v>66</v>
      </c>
      <c r="S91" s="66">
        <f>IF(D90="",0,(SUM(R90+R91)))</f>
        <v>135</v>
      </c>
      <c r="T91" s="188"/>
      <c r="U91" s="64">
        <f t="shared" si="5"/>
        <v>9</v>
      </c>
      <c r="V91" s="65">
        <f>SUM(U90:U91)</f>
        <v>21</v>
      </c>
    </row>
    <row r="92" spans="1:22" ht="16.5" customHeight="1" x14ac:dyDescent="0.3">
      <c r="A92" s="114">
        <v>43</v>
      </c>
      <c r="B92" s="175" t="s">
        <v>171</v>
      </c>
      <c r="C92" s="175" t="s">
        <v>66</v>
      </c>
      <c r="D92" s="57">
        <v>139</v>
      </c>
      <c r="E92" s="21" t="s">
        <v>33</v>
      </c>
      <c r="F92" s="22">
        <v>12</v>
      </c>
      <c r="G92" s="22"/>
      <c r="H92" s="22">
        <v>6</v>
      </c>
      <c r="I92" s="22">
        <v>6</v>
      </c>
      <c r="J92" s="22"/>
      <c r="K92" s="22">
        <v>9</v>
      </c>
      <c r="L92" s="22">
        <v>9</v>
      </c>
      <c r="M92" s="22">
        <v>9</v>
      </c>
      <c r="N92" s="22">
        <v>9</v>
      </c>
      <c r="O92" s="22"/>
      <c r="P92" s="22"/>
      <c r="Q92" s="23"/>
      <c r="R92" s="58">
        <f t="shared" si="7"/>
        <v>60</v>
      </c>
      <c r="S92" s="59"/>
      <c r="T92" s="188"/>
      <c r="U92" s="60">
        <f t="shared" ref="U92:U99" si="9">SUM(F92:H92)</f>
        <v>18</v>
      </c>
      <c r="V92" s="61" t="s">
        <v>34</v>
      </c>
    </row>
    <row r="93" spans="1:22" ht="16.5" customHeight="1" x14ac:dyDescent="0.3">
      <c r="A93" s="114">
        <v>43</v>
      </c>
      <c r="B93" s="171"/>
      <c r="C93" s="171"/>
      <c r="D93" s="57">
        <v>122</v>
      </c>
      <c r="E93" s="34" t="s">
        <v>35</v>
      </c>
      <c r="F93" s="35"/>
      <c r="G93" s="35"/>
      <c r="H93" s="35"/>
      <c r="I93" s="35">
        <v>6</v>
      </c>
      <c r="J93" s="35"/>
      <c r="K93" s="35">
        <v>12</v>
      </c>
      <c r="L93" s="35">
        <v>9</v>
      </c>
      <c r="M93" s="35">
        <v>9</v>
      </c>
      <c r="N93" s="35">
        <v>9</v>
      </c>
      <c r="O93" s="35">
        <v>9</v>
      </c>
      <c r="P93" s="35"/>
      <c r="Q93" s="36"/>
      <c r="R93" s="62">
        <f t="shared" si="7"/>
        <v>54</v>
      </c>
      <c r="S93" s="70">
        <f>IF(D92="",0,(SUM(R92+R93)))</f>
        <v>114</v>
      </c>
      <c r="T93" s="188"/>
      <c r="U93" s="67">
        <f t="shared" si="9"/>
        <v>0</v>
      </c>
      <c r="V93" s="65">
        <f>SUM(U92:U93)</f>
        <v>18</v>
      </c>
    </row>
    <row r="94" spans="1:22" ht="16.5" customHeight="1" x14ac:dyDescent="0.3">
      <c r="A94" s="114">
        <v>44</v>
      </c>
      <c r="B94" s="175" t="s">
        <v>171</v>
      </c>
      <c r="C94" s="175" t="s">
        <v>66</v>
      </c>
      <c r="D94" s="57">
        <v>22</v>
      </c>
      <c r="E94" s="21" t="s">
        <v>33</v>
      </c>
      <c r="F94" s="22">
        <v>12</v>
      </c>
      <c r="G94" s="22"/>
      <c r="H94" s="22"/>
      <c r="I94" s="22">
        <v>6</v>
      </c>
      <c r="J94" s="22">
        <v>9</v>
      </c>
      <c r="K94" s="22">
        <v>9</v>
      </c>
      <c r="L94" s="22">
        <v>9</v>
      </c>
      <c r="M94" s="22">
        <v>9</v>
      </c>
      <c r="N94" s="22">
        <v>9</v>
      </c>
      <c r="O94" s="22">
        <v>6</v>
      </c>
      <c r="P94" s="22"/>
      <c r="Q94" s="23"/>
      <c r="R94" s="58">
        <f t="shared" si="7"/>
        <v>69</v>
      </c>
      <c r="S94" s="59"/>
      <c r="T94" s="188"/>
      <c r="U94" s="60">
        <f t="shared" si="9"/>
        <v>12</v>
      </c>
      <c r="V94" s="61" t="s">
        <v>34</v>
      </c>
    </row>
    <row r="95" spans="1:22" ht="16.5" customHeight="1" x14ac:dyDescent="0.3">
      <c r="A95" s="114">
        <v>44</v>
      </c>
      <c r="B95" s="171"/>
      <c r="C95" s="171"/>
      <c r="D95" s="57">
        <v>97</v>
      </c>
      <c r="E95" s="34" t="s">
        <v>35</v>
      </c>
      <c r="F95" s="35"/>
      <c r="G95" s="35"/>
      <c r="H95" s="35"/>
      <c r="I95" s="35">
        <v>6</v>
      </c>
      <c r="J95" s="35"/>
      <c r="K95" s="35">
        <v>9</v>
      </c>
      <c r="L95" s="35">
        <v>6</v>
      </c>
      <c r="M95" s="35">
        <v>9</v>
      </c>
      <c r="N95" s="35">
        <v>6</v>
      </c>
      <c r="O95" s="35">
        <v>6</v>
      </c>
      <c r="P95" s="35"/>
      <c r="Q95" s="36"/>
      <c r="R95" s="62">
        <f t="shared" si="7"/>
        <v>42</v>
      </c>
      <c r="S95" s="70">
        <f>IF(D94="",0,(SUM(R94+R95)))</f>
        <v>111</v>
      </c>
      <c r="T95" s="188"/>
      <c r="U95" s="67">
        <f t="shared" si="9"/>
        <v>0</v>
      </c>
      <c r="V95" s="65">
        <f>SUM(U94:U95)</f>
        <v>12</v>
      </c>
    </row>
    <row r="96" spans="1:22" ht="16.5" customHeight="1" x14ac:dyDescent="0.3">
      <c r="A96" s="114">
        <v>45</v>
      </c>
      <c r="B96" s="175" t="s">
        <v>171</v>
      </c>
      <c r="C96" s="175" t="s">
        <v>66</v>
      </c>
      <c r="D96" s="57">
        <v>83</v>
      </c>
      <c r="E96" s="21" t="s">
        <v>33</v>
      </c>
      <c r="F96" s="22"/>
      <c r="G96" s="22"/>
      <c r="H96" s="22"/>
      <c r="I96" s="22">
        <v>6</v>
      </c>
      <c r="J96" s="22"/>
      <c r="K96" s="22">
        <v>9</v>
      </c>
      <c r="L96" s="22">
        <v>6</v>
      </c>
      <c r="M96" s="22">
        <v>6</v>
      </c>
      <c r="N96" s="22">
        <v>6</v>
      </c>
      <c r="O96" s="22"/>
      <c r="P96" s="22"/>
      <c r="Q96" s="23"/>
      <c r="R96" s="58">
        <f t="shared" si="7"/>
        <v>33</v>
      </c>
      <c r="S96" s="59"/>
      <c r="T96" s="188"/>
      <c r="U96" s="60">
        <f t="shared" si="9"/>
        <v>0</v>
      </c>
      <c r="V96" s="61" t="s">
        <v>34</v>
      </c>
    </row>
    <row r="97" spans="1:22" ht="16.5" customHeight="1" x14ac:dyDescent="0.3">
      <c r="A97" s="114">
        <v>45</v>
      </c>
      <c r="B97" s="171"/>
      <c r="C97" s="171"/>
      <c r="D97" s="57">
        <v>75</v>
      </c>
      <c r="E97" s="34" t="s">
        <v>35</v>
      </c>
      <c r="F97" s="35">
        <v>12</v>
      </c>
      <c r="G97" s="35"/>
      <c r="H97" s="35"/>
      <c r="I97" s="35">
        <v>6</v>
      </c>
      <c r="J97" s="35"/>
      <c r="K97" s="35">
        <v>9</v>
      </c>
      <c r="L97" s="35">
        <v>6</v>
      </c>
      <c r="M97" s="35">
        <v>9</v>
      </c>
      <c r="N97" s="35">
        <v>9</v>
      </c>
      <c r="O97" s="35">
        <v>6</v>
      </c>
      <c r="P97" s="35"/>
      <c r="Q97" s="36"/>
      <c r="R97" s="62">
        <f t="shared" si="7"/>
        <v>57</v>
      </c>
      <c r="S97" s="70">
        <f>IF(D96="",0,(SUM(R96+R97)))</f>
        <v>90</v>
      </c>
      <c r="T97" s="188"/>
      <c r="U97" s="67">
        <f t="shared" si="9"/>
        <v>12</v>
      </c>
      <c r="V97" s="65">
        <f>SUM(U96:U97)</f>
        <v>12</v>
      </c>
    </row>
    <row r="98" spans="1:22" ht="16.5" customHeight="1" x14ac:dyDescent="0.3">
      <c r="A98" s="114">
        <v>46</v>
      </c>
      <c r="B98" s="175" t="s">
        <v>171</v>
      </c>
      <c r="C98" s="175" t="s">
        <v>66</v>
      </c>
      <c r="D98" s="57">
        <v>5</v>
      </c>
      <c r="E98" s="21" t="s">
        <v>33</v>
      </c>
      <c r="F98" s="22"/>
      <c r="G98" s="22"/>
      <c r="H98" s="22"/>
      <c r="I98" s="22">
        <v>6</v>
      </c>
      <c r="J98" s="22"/>
      <c r="K98" s="22">
        <v>12</v>
      </c>
      <c r="L98" s="22">
        <v>9</v>
      </c>
      <c r="M98" s="22">
        <v>6</v>
      </c>
      <c r="N98" s="22">
        <v>6</v>
      </c>
      <c r="O98" s="22"/>
      <c r="P98" s="22"/>
      <c r="Q98" s="23"/>
      <c r="R98" s="58">
        <f t="shared" si="7"/>
        <v>39</v>
      </c>
      <c r="S98" s="59"/>
      <c r="T98" s="188"/>
      <c r="U98" s="60">
        <f t="shared" si="9"/>
        <v>0</v>
      </c>
      <c r="V98" s="61" t="s">
        <v>34</v>
      </c>
    </row>
    <row r="99" spans="1:22" ht="16.5" customHeight="1" x14ac:dyDescent="0.3">
      <c r="A99" s="114">
        <v>46</v>
      </c>
      <c r="B99" s="171"/>
      <c r="C99" s="171"/>
      <c r="D99" s="57">
        <v>59</v>
      </c>
      <c r="E99" s="34" t="s">
        <v>35</v>
      </c>
      <c r="F99" s="35"/>
      <c r="G99" s="35"/>
      <c r="H99" s="35"/>
      <c r="I99" s="35">
        <v>9</v>
      </c>
      <c r="J99" s="35"/>
      <c r="K99" s="35">
        <v>9</v>
      </c>
      <c r="L99" s="35">
        <v>6</v>
      </c>
      <c r="M99" s="35">
        <v>9</v>
      </c>
      <c r="N99" s="35">
        <v>9</v>
      </c>
      <c r="O99" s="35">
        <v>9</v>
      </c>
      <c r="P99" s="35"/>
      <c r="Q99" s="36"/>
      <c r="R99" s="62">
        <f t="shared" si="7"/>
        <v>51</v>
      </c>
      <c r="S99" s="158">
        <f>IF(D98="",0,(SUM(R98+R99)))</f>
        <v>90</v>
      </c>
      <c r="T99" s="188"/>
      <c r="U99" s="64">
        <f t="shared" si="9"/>
        <v>0</v>
      </c>
      <c r="V99" s="65">
        <f>SUM(U98:U99)</f>
        <v>0</v>
      </c>
    </row>
  </sheetData>
  <sheetProtection selectLockedCells="1" selectUnlockedCells="1"/>
  <autoFilter ref="B1:B99" xr:uid="{00000000-0009-0000-0000-000001000000}"/>
  <mergeCells count="49">
    <mergeCell ref="T70:T71"/>
    <mergeCell ref="T2:T3"/>
    <mergeCell ref="T56:T57"/>
    <mergeCell ref="T14:T15"/>
    <mergeCell ref="T52:T53"/>
    <mergeCell ref="T58:T59"/>
    <mergeCell ref="T12:T13"/>
    <mergeCell ref="T42:T43"/>
    <mergeCell ref="T6:T7"/>
    <mergeCell ref="T4:T5"/>
    <mergeCell ref="T24:T25"/>
    <mergeCell ref="T44:T45"/>
    <mergeCell ref="T46:T47"/>
    <mergeCell ref="T32:T33"/>
    <mergeCell ref="T50:T51"/>
    <mergeCell ref="T16:T17"/>
    <mergeCell ref="T28:T29"/>
    <mergeCell ref="T26:T27"/>
    <mergeCell ref="T18:T19"/>
    <mergeCell ref="T8:T9"/>
    <mergeCell ref="T10:T11"/>
    <mergeCell ref="T90:T91"/>
    <mergeCell ref="T60:T61"/>
    <mergeCell ref="T62:T63"/>
    <mergeCell ref="T88:T89"/>
    <mergeCell ref="T82:T83"/>
    <mergeCell ref="T36:T37"/>
    <mergeCell ref="T20:T21"/>
    <mergeCell ref="T34:T35"/>
    <mergeCell ref="T22:T23"/>
    <mergeCell ref="T78:T79"/>
    <mergeCell ref="T66:T67"/>
    <mergeCell ref="T72:T73"/>
    <mergeCell ref="T98:T99"/>
    <mergeCell ref="T80:T81"/>
    <mergeCell ref="T84:T85"/>
    <mergeCell ref="T96:T97"/>
    <mergeCell ref="T30:T31"/>
    <mergeCell ref="T86:T87"/>
    <mergeCell ref="T94:T95"/>
    <mergeCell ref="T54:T55"/>
    <mergeCell ref="T92:T93"/>
    <mergeCell ref="T38:T39"/>
    <mergeCell ref="T48:T49"/>
    <mergeCell ref="T64:T65"/>
    <mergeCell ref="T40:T41"/>
    <mergeCell ref="T68:T69"/>
    <mergeCell ref="T74:T75"/>
    <mergeCell ref="T76:T77"/>
  </mergeCells>
  <printOptions gridLines="1"/>
  <pageMargins left="0.3" right="0.1701388888888889" top="0.57013888888888886" bottom="0.540277777777777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9"/>
  <sheetViews>
    <sheetView zoomScaleNormal="100" workbookViewId="0">
      <pane ySplit="1" topLeftCell="A2" activePane="bottomLeft" state="frozen"/>
      <selection pane="bottomLeft" activeCell="K67" sqref="K67"/>
    </sheetView>
  </sheetViews>
  <sheetFormatPr defaultColWidth="9.109375" defaultRowHeight="15.75" customHeight="1" x14ac:dyDescent="0.3"/>
  <cols>
    <col min="1" max="1" width="5" style="7" customWidth="1"/>
    <col min="2" max="2" width="19.5546875" style="7" customWidth="1"/>
    <col min="3" max="3" width="6.88671875" style="7" customWidth="1"/>
    <col min="4" max="4" width="6.109375" style="48" customWidth="1"/>
    <col min="5" max="16" width="4.33203125" style="4" customWidth="1"/>
    <col min="17" max="17" width="5.44140625" style="1" customWidth="1"/>
    <col min="18" max="18" width="5.44140625" style="49" customWidth="1"/>
    <col min="19" max="19" width="11.109375" style="50" customWidth="1"/>
    <col min="20" max="16384" width="9.109375" style="1"/>
  </cols>
  <sheetData>
    <row r="1" spans="1:20" s="18" customFormat="1" ht="15.75" customHeight="1" x14ac:dyDescent="0.2">
      <c r="A1" s="71" t="s">
        <v>36</v>
      </c>
      <c r="B1" s="72" t="s">
        <v>37</v>
      </c>
      <c r="C1" s="72" t="s">
        <v>2</v>
      </c>
      <c r="D1" s="73" t="s">
        <v>3</v>
      </c>
      <c r="E1" s="74" t="s">
        <v>5</v>
      </c>
      <c r="F1" s="74" t="s">
        <v>6</v>
      </c>
      <c r="G1" s="74" t="s">
        <v>7</v>
      </c>
      <c r="H1" s="74" t="s">
        <v>8</v>
      </c>
      <c r="I1" s="74" t="s">
        <v>9</v>
      </c>
      <c r="J1" s="74" t="s">
        <v>10</v>
      </c>
      <c r="K1" s="74" t="s">
        <v>11</v>
      </c>
      <c r="L1" s="74" t="s">
        <v>12</v>
      </c>
      <c r="M1" s="74" t="s">
        <v>13</v>
      </c>
      <c r="N1" s="74" t="s">
        <v>38</v>
      </c>
      <c r="O1" s="74" t="s">
        <v>15</v>
      </c>
      <c r="P1" s="75" t="s">
        <v>16</v>
      </c>
      <c r="Q1" s="76" t="s">
        <v>39</v>
      </c>
      <c r="R1" s="77" t="s">
        <v>19</v>
      </c>
      <c r="S1" s="16" t="s">
        <v>20</v>
      </c>
      <c r="T1" s="17"/>
    </row>
    <row r="2" spans="1:20" ht="15.75" customHeight="1" x14ac:dyDescent="0.3">
      <c r="A2" s="59">
        <v>44</v>
      </c>
      <c r="B2" s="78" t="s">
        <v>81</v>
      </c>
      <c r="C2" s="78" t="s">
        <v>82</v>
      </c>
      <c r="D2" s="79" t="s">
        <v>177</v>
      </c>
      <c r="E2" s="78">
        <v>24</v>
      </c>
      <c r="F2" s="78">
        <v>17</v>
      </c>
      <c r="G2" s="78">
        <v>11</v>
      </c>
      <c r="H2" s="78">
        <v>9</v>
      </c>
      <c r="I2" s="78">
        <v>12</v>
      </c>
      <c r="J2" s="78">
        <v>15</v>
      </c>
      <c r="K2" s="78">
        <v>6</v>
      </c>
      <c r="L2" s="78">
        <v>12</v>
      </c>
      <c r="M2" s="78">
        <v>6</v>
      </c>
      <c r="N2" s="78">
        <v>12</v>
      </c>
      <c r="O2" s="78">
        <v>6</v>
      </c>
      <c r="P2" s="78"/>
      <c r="Q2" s="33">
        <f t="shared" ref="Q2:Q10" si="0">IF(D2="","",SUM(E2:O2)-(P2))</f>
        <v>130</v>
      </c>
      <c r="R2" s="164">
        <v>1</v>
      </c>
      <c r="S2" s="81">
        <f t="shared" ref="S2:S31" si="1">SUM(E2:G2)</f>
        <v>52</v>
      </c>
    </row>
    <row r="3" spans="1:20" ht="15.75" customHeight="1" x14ac:dyDescent="0.3">
      <c r="A3" s="59">
        <v>94</v>
      </c>
      <c r="B3" s="78" t="s">
        <v>209</v>
      </c>
      <c r="C3" s="78" t="s">
        <v>210</v>
      </c>
      <c r="D3" s="79" t="s">
        <v>72</v>
      </c>
      <c r="E3" s="78">
        <v>18</v>
      </c>
      <c r="F3" s="78">
        <v>18</v>
      </c>
      <c r="G3" s="78">
        <v>9</v>
      </c>
      <c r="H3" s="78">
        <v>6</v>
      </c>
      <c r="I3" s="78">
        <v>15</v>
      </c>
      <c r="J3" s="78">
        <v>15</v>
      </c>
      <c r="K3" s="78">
        <v>12</v>
      </c>
      <c r="L3" s="78">
        <v>9</v>
      </c>
      <c r="M3" s="78">
        <v>9</v>
      </c>
      <c r="N3" s="78">
        <v>12</v>
      </c>
      <c r="O3" s="78">
        <v>3</v>
      </c>
      <c r="P3" s="78"/>
      <c r="Q3" s="33">
        <f t="shared" si="0"/>
        <v>126</v>
      </c>
      <c r="R3" s="164">
        <v>2</v>
      </c>
      <c r="S3" s="81">
        <f t="shared" si="1"/>
        <v>45</v>
      </c>
    </row>
    <row r="4" spans="1:20" ht="15.75" customHeight="1" x14ac:dyDescent="0.3">
      <c r="A4" s="59">
        <v>97</v>
      </c>
      <c r="B4" s="78" t="s">
        <v>209</v>
      </c>
      <c r="C4" s="78" t="s">
        <v>210</v>
      </c>
      <c r="D4" s="79" t="s">
        <v>213</v>
      </c>
      <c r="E4" s="78">
        <v>20</v>
      </c>
      <c r="F4" s="78">
        <v>12</v>
      </c>
      <c r="G4" s="78">
        <v>7</v>
      </c>
      <c r="H4" s="78">
        <v>9</v>
      </c>
      <c r="I4" s="78">
        <v>15</v>
      </c>
      <c r="J4" s="78">
        <v>15</v>
      </c>
      <c r="K4" s="78">
        <v>9</v>
      </c>
      <c r="L4" s="78">
        <v>9</v>
      </c>
      <c r="M4" s="78">
        <v>9</v>
      </c>
      <c r="N4" s="78">
        <v>12</v>
      </c>
      <c r="O4" s="78">
        <v>6</v>
      </c>
      <c r="P4" s="78"/>
      <c r="Q4" s="33">
        <f t="shared" si="0"/>
        <v>123</v>
      </c>
      <c r="R4" s="80" t="s">
        <v>114</v>
      </c>
      <c r="S4" s="81">
        <f t="shared" si="1"/>
        <v>39</v>
      </c>
    </row>
    <row r="5" spans="1:20" ht="15.75" customHeight="1" x14ac:dyDescent="0.3">
      <c r="A5" s="59">
        <v>93</v>
      </c>
      <c r="B5" s="78" t="s">
        <v>209</v>
      </c>
      <c r="C5" s="78" t="s">
        <v>210</v>
      </c>
      <c r="D5" s="79" t="s">
        <v>211</v>
      </c>
      <c r="E5" s="19">
        <v>18</v>
      </c>
      <c r="F5" s="19">
        <v>18</v>
      </c>
      <c r="G5" s="19">
        <v>9</v>
      </c>
      <c r="H5" s="19">
        <v>9</v>
      </c>
      <c r="I5" s="19">
        <v>12</v>
      </c>
      <c r="J5" s="19">
        <v>15</v>
      </c>
      <c r="K5" s="19">
        <v>12</v>
      </c>
      <c r="L5" s="19">
        <v>9</v>
      </c>
      <c r="M5" s="19">
        <v>6</v>
      </c>
      <c r="N5" s="19">
        <v>12</v>
      </c>
      <c r="O5" s="19">
        <v>3</v>
      </c>
      <c r="P5" s="82"/>
      <c r="Q5" s="33">
        <f t="shared" si="0"/>
        <v>123</v>
      </c>
      <c r="R5" s="83" t="s">
        <v>114</v>
      </c>
      <c r="S5" s="81">
        <f t="shared" si="1"/>
        <v>45</v>
      </c>
    </row>
    <row r="6" spans="1:20" ht="15.75" customHeight="1" x14ac:dyDescent="0.3">
      <c r="A6" s="59">
        <v>49</v>
      </c>
      <c r="B6" s="78" t="s">
        <v>118</v>
      </c>
      <c r="C6" s="78" t="s">
        <v>86</v>
      </c>
      <c r="D6" s="79" t="s">
        <v>187</v>
      </c>
      <c r="E6" s="78">
        <v>18</v>
      </c>
      <c r="F6" s="78">
        <v>15</v>
      </c>
      <c r="G6" s="78">
        <v>9</v>
      </c>
      <c r="H6" s="78">
        <v>9</v>
      </c>
      <c r="I6" s="78">
        <v>12</v>
      </c>
      <c r="J6" s="78">
        <v>15</v>
      </c>
      <c r="K6" s="78">
        <v>6</v>
      </c>
      <c r="L6" s="78">
        <v>9</v>
      </c>
      <c r="M6" s="78">
        <v>12</v>
      </c>
      <c r="N6" s="78">
        <v>12</v>
      </c>
      <c r="O6" s="78">
        <v>6</v>
      </c>
      <c r="P6" s="78"/>
      <c r="Q6" s="33">
        <f t="shared" si="0"/>
        <v>123</v>
      </c>
      <c r="R6" s="163">
        <v>3</v>
      </c>
      <c r="S6" s="81">
        <f t="shared" si="1"/>
        <v>42</v>
      </c>
    </row>
    <row r="7" spans="1:20" ht="15.75" customHeight="1" x14ac:dyDescent="0.3">
      <c r="A7" s="59">
        <v>95</v>
      </c>
      <c r="B7" s="78" t="s">
        <v>209</v>
      </c>
      <c r="C7" s="78" t="s">
        <v>210</v>
      </c>
      <c r="D7" s="79" t="s">
        <v>212</v>
      </c>
      <c r="E7" s="19">
        <v>15</v>
      </c>
      <c r="F7" s="19">
        <v>16</v>
      </c>
      <c r="G7" s="19">
        <v>9</v>
      </c>
      <c r="H7" s="19">
        <v>6</v>
      </c>
      <c r="I7" s="19">
        <v>15</v>
      </c>
      <c r="J7" s="19">
        <v>15</v>
      </c>
      <c r="K7" s="19">
        <v>12</v>
      </c>
      <c r="L7" s="19">
        <v>9</v>
      </c>
      <c r="M7" s="19">
        <v>9</v>
      </c>
      <c r="N7" s="19">
        <v>12</v>
      </c>
      <c r="O7" s="19">
        <v>3</v>
      </c>
      <c r="P7" s="82"/>
      <c r="Q7" s="33">
        <f t="shared" si="0"/>
        <v>121</v>
      </c>
      <c r="R7" s="84" t="s">
        <v>114</v>
      </c>
      <c r="S7" s="81">
        <f t="shared" si="1"/>
        <v>40</v>
      </c>
    </row>
    <row r="8" spans="1:20" ht="15.75" customHeight="1" x14ac:dyDescent="0.3">
      <c r="A8" s="59">
        <v>46</v>
      </c>
      <c r="B8" s="78" t="s">
        <v>118</v>
      </c>
      <c r="C8" s="78" t="s">
        <v>86</v>
      </c>
      <c r="D8" s="79" t="s">
        <v>67</v>
      </c>
      <c r="E8" s="19">
        <v>18</v>
      </c>
      <c r="F8" s="19">
        <v>15</v>
      </c>
      <c r="G8" s="19">
        <v>9</v>
      </c>
      <c r="H8" s="19">
        <v>6</v>
      </c>
      <c r="I8" s="19">
        <v>12</v>
      </c>
      <c r="J8" s="19">
        <v>12</v>
      </c>
      <c r="K8" s="19">
        <v>9</v>
      </c>
      <c r="L8" s="19">
        <v>9</v>
      </c>
      <c r="M8" s="19">
        <v>9</v>
      </c>
      <c r="N8" s="19">
        <v>12</v>
      </c>
      <c r="O8" s="19">
        <v>3</v>
      </c>
      <c r="P8" s="82"/>
      <c r="Q8" s="33">
        <f t="shared" si="0"/>
        <v>114</v>
      </c>
      <c r="R8" s="84" t="s">
        <v>114</v>
      </c>
      <c r="S8" s="81">
        <f t="shared" si="1"/>
        <v>42</v>
      </c>
    </row>
    <row r="9" spans="1:20" ht="15.75" customHeight="1" x14ac:dyDescent="0.3">
      <c r="A9" s="59">
        <v>50</v>
      </c>
      <c r="B9" s="78" t="s">
        <v>118</v>
      </c>
      <c r="C9" s="78" t="s">
        <v>86</v>
      </c>
      <c r="D9" s="79" t="s">
        <v>178</v>
      </c>
      <c r="E9" s="19">
        <v>18</v>
      </c>
      <c r="F9" s="19">
        <v>15</v>
      </c>
      <c r="G9" s="19">
        <v>6</v>
      </c>
      <c r="H9" s="19">
        <v>9</v>
      </c>
      <c r="I9" s="19">
        <v>9</v>
      </c>
      <c r="J9" s="19">
        <v>15</v>
      </c>
      <c r="K9" s="19">
        <v>6</v>
      </c>
      <c r="L9" s="19">
        <v>9</v>
      </c>
      <c r="M9" s="19">
        <v>9</v>
      </c>
      <c r="N9" s="19">
        <v>15</v>
      </c>
      <c r="O9" s="19">
        <v>3</v>
      </c>
      <c r="P9" s="82"/>
      <c r="Q9" s="33">
        <f t="shared" si="0"/>
        <v>114</v>
      </c>
      <c r="R9" s="84" t="s">
        <v>114</v>
      </c>
      <c r="S9" s="81">
        <f t="shared" si="1"/>
        <v>39</v>
      </c>
    </row>
    <row r="10" spans="1:20" ht="15.75" customHeight="1" x14ac:dyDescent="0.3">
      <c r="A10" s="59">
        <v>96</v>
      </c>
      <c r="B10" s="78" t="s">
        <v>209</v>
      </c>
      <c r="C10" s="78" t="s">
        <v>210</v>
      </c>
      <c r="D10" s="79" t="s">
        <v>59</v>
      </c>
      <c r="E10" s="78">
        <v>15</v>
      </c>
      <c r="F10" s="78">
        <v>12</v>
      </c>
      <c r="G10" s="78">
        <v>9</v>
      </c>
      <c r="H10" s="78">
        <v>9</v>
      </c>
      <c r="I10" s="78">
        <v>12</v>
      </c>
      <c r="J10" s="78">
        <v>15</v>
      </c>
      <c r="K10" s="78">
        <v>12</v>
      </c>
      <c r="L10" s="78">
        <v>9</v>
      </c>
      <c r="M10" s="78">
        <v>6</v>
      </c>
      <c r="N10" s="78">
        <v>12</v>
      </c>
      <c r="O10" s="78">
        <v>3</v>
      </c>
      <c r="P10" s="78"/>
      <c r="Q10" s="33">
        <f t="shared" si="0"/>
        <v>114</v>
      </c>
      <c r="R10" s="84" t="s">
        <v>114</v>
      </c>
      <c r="S10" s="81">
        <f t="shared" si="1"/>
        <v>36</v>
      </c>
    </row>
    <row r="11" spans="1:20" ht="15.75" customHeight="1" x14ac:dyDescent="0.3">
      <c r="A11" s="59">
        <v>15</v>
      </c>
      <c r="B11" s="78" t="s">
        <v>117</v>
      </c>
      <c r="C11" s="78" t="s">
        <v>88</v>
      </c>
      <c r="D11" s="79">
        <v>38</v>
      </c>
      <c r="E11" s="78">
        <v>22</v>
      </c>
      <c r="F11" s="78">
        <v>12</v>
      </c>
      <c r="G11" s="78">
        <v>6</v>
      </c>
      <c r="H11" s="78">
        <v>9</v>
      </c>
      <c r="I11" s="78">
        <v>9</v>
      </c>
      <c r="J11" s="78">
        <v>12</v>
      </c>
      <c r="K11" s="78">
        <v>9</v>
      </c>
      <c r="L11" s="78">
        <v>9</v>
      </c>
      <c r="M11" s="78">
        <v>9</v>
      </c>
      <c r="N11" s="78">
        <v>12</v>
      </c>
      <c r="O11" s="78">
        <v>3</v>
      </c>
      <c r="P11" s="78"/>
      <c r="Q11" s="33">
        <v>112</v>
      </c>
      <c r="R11" s="162">
        <v>4</v>
      </c>
      <c r="S11" s="81">
        <f t="shared" si="1"/>
        <v>40</v>
      </c>
    </row>
    <row r="12" spans="1:20" ht="15.75" customHeight="1" x14ac:dyDescent="0.3">
      <c r="A12" s="59">
        <v>99</v>
      </c>
      <c r="B12" s="78" t="s">
        <v>209</v>
      </c>
      <c r="C12" s="78" t="s">
        <v>210</v>
      </c>
      <c r="D12" s="79" t="s">
        <v>177</v>
      </c>
      <c r="E12" s="78">
        <v>17</v>
      </c>
      <c r="F12" s="78">
        <v>12</v>
      </c>
      <c r="G12" s="78">
        <v>7</v>
      </c>
      <c r="H12" s="78">
        <v>9</v>
      </c>
      <c r="I12" s="78">
        <v>14</v>
      </c>
      <c r="J12" s="78">
        <v>13</v>
      </c>
      <c r="K12" s="78">
        <v>9</v>
      </c>
      <c r="L12" s="78">
        <v>9</v>
      </c>
      <c r="M12" s="78">
        <v>9</v>
      </c>
      <c r="N12" s="78">
        <v>10</v>
      </c>
      <c r="O12" s="78">
        <v>3</v>
      </c>
      <c r="P12" s="78"/>
      <c r="Q12" s="33">
        <f>IF(D12="","",SUM(E12:O12)-(P12))</f>
        <v>112</v>
      </c>
      <c r="R12" s="84" t="s">
        <v>114</v>
      </c>
      <c r="S12" s="81">
        <f t="shared" si="1"/>
        <v>36</v>
      </c>
    </row>
    <row r="13" spans="1:20" ht="15.75" customHeight="1" x14ac:dyDescent="0.3">
      <c r="A13" s="59">
        <v>53</v>
      </c>
      <c r="B13" s="78" t="s">
        <v>105</v>
      </c>
      <c r="C13" s="78" t="s">
        <v>188</v>
      </c>
      <c r="D13" s="79" t="s">
        <v>189</v>
      </c>
      <c r="E13" s="19">
        <v>12</v>
      </c>
      <c r="F13" s="19">
        <v>13</v>
      </c>
      <c r="G13" s="19">
        <v>6</v>
      </c>
      <c r="H13" s="19">
        <v>9</v>
      </c>
      <c r="I13" s="19">
        <v>9</v>
      </c>
      <c r="J13" s="19">
        <v>15</v>
      </c>
      <c r="K13" s="19">
        <v>12</v>
      </c>
      <c r="L13" s="19">
        <v>12</v>
      </c>
      <c r="M13" s="19">
        <v>9</v>
      </c>
      <c r="N13" s="19">
        <v>12</v>
      </c>
      <c r="O13" s="19">
        <v>3</v>
      </c>
      <c r="P13" s="82"/>
      <c r="Q13" s="33">
        <f>IF(D13="","",SUM(E13:O13)-(P13))</f>
        <v>112</v>
      </c>
      <c r="R13" s="162">
        <v>5</v>
      </c>
      <c r="S13" s="81">
        <f t="shared" si="1"/>
        <v>31</v>
      </c>
    </row>
    <row r="14" spans="1:20" ht="15.75" customHeight="1" x14ac:dyDescent="0.3">
      <c r="A14" s="59">
        <v>55</v>
      </c>
      <c r="B14" s="78" t="s">
        <v>105</v>
      </c>
      <c r="C14" s="78" t="s">
        <v>188</v>
      </c>
      <c r="D14" s="79" t="s">
        <v>191</v>
      </c>
      <c r="E14" s="78">
        <v>15</v>
      </c>
      <c r="F14" s="78">
        <v>9</v>
      </c>
      <c r="G14" s="78">
        <v>9</v>
      </c>
      <c r="H14" s="78">
        <v>9</v>
      </c>
      <c r="I14" s="78">
        <v>12</v>
      </c>
      <c r="J14" s="78">
        <v>15</v>
      </c>
      <c r="K14" s="78">
        <v>9</v>
      </c>
      <c r="L14" s="78">
        <v>12</v>
      </c>
      <c r="M14" s="78">
        <v>6</v>
      </c>
      <c r="N14" s="78">
        <v>12</v>
      </c>
      <c r="O14" s="78">
        <v>3</v>
      </c>
      <c r="P14" s="78"/>
      <c r="Q14" s="33">
        <f>IF(D14="","",SUM(E14:O14)-(P14))</f>
        <v>111</v>
      </c>
      <c r="R14" s="84"/>
      <c r="S14" s="81">
        <f t="shared" si="1"/>
        <v>33</v>
      </c>
    </row>
    <row r="15" spans="1:20" ht="15.75" customHeight="1" x14ac:dyDescent="0.3">
      <c r="A15" s="59">
        <v>90</v>
      </c>
      <c r="B15" s="78" t="s">
        <v>107</v>
      </c>
      <c r="C15" s="78" t="s">
        <v>70</v>
      </c>
      <c r="D15" s="79" t="s">
        <v>208</v>
      </c>
      <c r="E15" s="19">
        <v>20</v>
      </c>
      <c r="F15" s="19">
        <v>12</v>
      </c>
      <c r="G15" s="19">
        <v>9</v>
      </c>
      <c r="H15" s="19">
        <v>9</v>
      </c>
      <c r="I15" s="19">
        <v>0</v>
      </c>
      <c r="J15" s="19">
        <v>15</v>
      </c>
      <c r="K15" s="19">
        <v>9</v>
      </c>
      <c r="L15" s="19">
        <v>9</v>
      </c>
      <c r="M15" s="19">
        <v>12</v>
      </c>
      <c r="N15" s="19">
        <v>12</v>
      </c>
      <c r="O15" s="19">
        <v>3</v>
      </c>
      <c r="P15" s="82"/>
      <c r="Q15" s="33">
        <f>IF(D15="","",SUM(E15:O15)-(P15))</f>
        <v>110</v>
      </c>
      <c r="R15" s="84"/>
      <c r="S15" s="81">
        <f t="shared" si="1"/>
        <v>41</v>
      </c>
    </row>
    <row r="16" spans="1:20" ht="15.75" customHeight="1" x14ac:dyDescent="0.3">
      <c r="A16" s="59">
        <v>11</v>
      </c>
      <c r="B16" s="78" t="s">
        <v>78</v>
      </c>
      <c r="C16" s="78" t="s">
        <v>79</v>
      </c>
      <c r="D16" s="79">
        <v>214</v>
      </c>
      <c r="E16" s="78">
        <v>19</v>
      </c>
      <c r="F16" s="78">
        <v>12</v>
      </c>
      <c r="G16" s="78">
        <v>6</v>
      </c>
      <c r="H16" s="78">
        <v>9</v>
      </c>
      <c r="I16" s="78">
        <v>12</v>
      </c>
      <c r="J16" s="78">
        <v>15</v>
      </c>
      <c r="K16" s="78">
        <v>6</v>
      </c>
      <c r="L16" s="78">
        <v>9</v>
      </c>
      <c r="M16" s="78">
        <v>9</v>
      </c>
      <c r="N16" s="78">
        <v>10</v>
      </c>
      <c r="O16" s="78">
        <v>3</v>
      </c>
      <c r="P16" s="78"/>
      <c r="Q16" s="33">
        <v>110</v>
      </c>
      <c r="R16" s="84"/>
      <c r="S16" s="81">
        <f t="shared" si="1"/>
        <v>37</v>
      </c>
    </row>
    <row r="17" spans="1:19" ht="15.75" customHeight="1" x14ac:dyDescent="0.3">
      <c r="A17" s="59">
        <v>86</v>
      </c>
      <c r="B17" s="78" t="s">
        <v>107</v>
      </c>
      <c r="C17" s="78" t="s">
        <v>70</v>
      </c>
      <c r="D17" s="79" t="s">
        <v>224</v>
      </c>
      <c r="E17" s="19">
        <v>21</v>
      </c>
      <c r="F17" s="19">
        <v>11</v>
      </c>
      <c r="G17" s="19">
        <v>6</v>
      </c>
      <c r="H17" s="19">
        <v>9</v>
      </c>
      <c r="I17" s="19">
        <v>10</v>
      </c>
      <c r="J17" s="19">
        <v>12</v>
      </c>
      <c r="K17" s="19">
        <v>9</v>
      </c>
      <c r="L17" s="19">
        <v>9</v>
      </c>
      <c r="M17" s="19">
        <v>9</v>
      </c>
      <c r="N17" s="19">
        <v>9</v>
      </c>
      <c r="O17" s="19">
        <v>3</v>
      </c>
      <c r="P17" s="82"/>
      <c r="Q17" s="33">
        <f>IF(D17="","",SUM(E17:O17)-(P17))</f>
        <v>108</v>
      </c>
      <c r="R17" s="84"/>
      <c r="S17" s="81">
        <f t="shared" si="1"/>
        <v>38</v>
      </c>
    </row>
    <row r="18" spans="1:19" ht="15.75" customHeight="1" x14ac:dyDescent="0.3">
      <c r="A18" s="59">
        <v>51</v>
      </c>
      <c r="B18" s="78" t="s">
        <v>118</v>
      </c>
      <c r="C18" s="78" t="s">
        <v>86</v>
      </c>
      <c r="D18" s="79" t="s">
        <v>61</v>
      </c>
      <c r="E18" s="78">
        <v>21</v>
      </c>
      <c r="F18" s="78">
        <v>0</v>
      </c>
      <c r="G18" s="78">
        <v>9</v>
      </c>
      <c r="H18" s="78">
        <v>9</v>
      </c>
      <c r="I18" s="78">
        <v>12</v>
      </c>
      <c r="J18" s="78">
        <v>15</v>
      </c>
      <c r="K18" s="78">
        <v>9</v>
      </c>
      <c r="L18" s="78">
        <v>9</v>
      </c>
      <c r="M18" s="78">
        <v>9</v>
      </c>
      <c r="N18" s="78">
        <v>12</v>
      </c>
      <c r="O18" s="78">
        <v>3</v>
      </c>
      <c r="P18" s="78"/>
      <c r="Q18" s="33">
        <f>IF(D18="","",SUM(E18:O18)-(P18))</f>
        <v>108</v>
      </c>
      <c r="R18" s="84"/>
      <c r="S18" s="81">
        <f t="shared" si="1"/>
        <v>30</v>
      </c>
    </row>
    <row r="19" spans="1:19" ht="15.75" customHeight="1" x14ac:dyDescent="0.3">
      <c r="A19" s="59">
        <v>16</v>
      </c>
      <c r="B19" s="78" t="s">
        <v>117</v>
      </c>
      <c r="C19" s="78" t="s">
        <v>88</v>
      </c>
      <c r="D19" s="79">
        <v>21</v>
      </c>
      <c r="E19" s="78">
        <v>18</v>
      </c>
      <c r="F19" s="78">
        <v>12</v>
      </c>
      <c r="G19" s="78">
        <v>9</v>
      </c>
      <c r="H19" s="78">
        <v>6</v>
      </c>
      <c r="I19" s="78">
        <v>12</v>
      </c>
      <c r="J19" s="78">
        <v>12</v>
      </c>
      <c r="K19" s="78">
        <v>9</v>
      </c>
      <c r="L19" s="78">
        <v>6</v>
      </c>
      <c r="M19" s="78">
        <v>9</v>
      </c>
      <c r="N19" s="78">
        <v>12</v>
      </c>
      <c r="O19" s="78">
        <v>3</v>
      </c>
      <c r="P19" s="78"/>
      <c r="Q19" s="33">
        <v>108</v>
      </c>
      <c r="R19" s="84"/>
      <c r="S19" s="81">
        <f t="shared" si="1"/>
        <v>39</v>
      </c>
    </row>
    <row r="20" spans="1:19" ht="15.75" customHeight="1" x14ac:dyDescent="0.3">
      <c r="A20" s="59">
        <v>38</v>
      </c>
      <c r="B20" s="78" t="s">
        <v>83</v>
      </c>
      <c r="C20" s="78" t="s">
        <v>84</v>
      </c>
      <c r="D20" s="79" t="s">
        <v>74</v>
      </c>
      <c r="E20" s="78">
        <v>16</v>
      </c>
      <c r="F20" s="78">
        <v>9</v>
      </c>
      <c r="G20" s="78">
        <v>6</v>
      </c>
      <c r="H20" s="78">
        <v>9</v>
      </c>
      <c r="I20" s="78">
        <v>12</v>
      </c>
      <c r="J20" s="78">
        <v>12</v>
      </c>
      <c r="K20" s="78">
        <v>12</v>
      </c>
      <c r="L20" s="78">
        <v>9</v>
      </c>
      <c r="M20" s="78">
        <v>9</v>
      </c>
      <c r="N20" s="78">
        <v>9</v>
      </c>
      <c r="O20" s="78">
        <v>3</v>
      </c>
      <c r="P20" s="78"/>
      <c r="Q20" s="33">
        <f>IF(D20="","",SUM(E20:O20)-(P20))</f>
        <v>106</v>
      </c>
      <c r="R20" s="84"/>
      <c r="S20" s="81">
        <f t="shared" si="1"/>
        <v>31</v>
      </c>
    </row>
    <row r="21" spans="1:19" ht="15.75" customHeight="1" x14ac:dyDescent="0.3">
      <c r="A21" s="59">
        <v>54</v>
      </c>
      <c r="B21" s="78" t="s">
        <v>105</v>
      </c>
      <c r="C21" s="78" t="s">
        <v>188</v>
      </c>
      <c r="D21" s="79" t="s">
        <v>190</v>
      </c>
      <c r="E21" s="78">
        <v>15</v>
      </c>
      <c r="F21" s="78">
        <v>13</v>
      </c>
      <c r="G21" s="78">
        <v>6</v>
      </c>
      <c r="H21" s="78">
        <v>9</v>
      </c>
      <c r="I21" s="78">
        <v>9</v>
      </c>
      <c r="J21" s="78">
        <v>15</v>
      </c>
      <c r="K21" s="78">
        <v>9</v>
      </c>
      <c r="L21" s="78">
        <v>9</v>
      </c>
      <c r="M21" s="78">
        <v>6</v>
      </c>
      <c r="N21" s="78">
        <v>12</v>
      </c>
      <c r="O21" s="78">
        <v>3</v>
      </c>
      <c r="P21" s="78"/>
      <c r="Q21" s="33">
        <f>IF(D21="","",SUM(E21:O21)-(P21))</f>
        <v>106</v>
      </c>
      <c r="R21" s="84"/>
      <c r="S21" s="81">
        <f t="shared" si="1"/>
        <v>34</v>
      </c>
    </row>
    <row r="22" spans="1:19" ht="15.75" customHeight="1" x14ac:dyDescent="0.3">
      <c r="A22" s="59">
        <v>42</v>
      </c>
      <c r="B22" s="78" t="s">
        <v>81</v>
      </c>
      <c r="C22" s="78" t="s">
        <v>82</v>
      </c>
      <c r="D22" s="79" t="s">
        <v>181</v>
      </c>
      <c r="E22" s="78">
        <v>21</v>
      </c>
      <c r="F22" s="78">
        <v>15</v>
      </c>
      <c r="G22" s="78">
        <v>9</v>
      </c>
      <c r="H22" s="78">
        <v>6</v>
      </c>
      <c r="I22" s="78">
        <v>0</v>
      </c>
      <c r="J22" s="78">
        <v>15</v>
      </c>
      <c r="K22" s="78">
        <v>6</v>
      </c>
      <c r="L22" s="78">
        <v>12</v>
      </c>
      <c r="M22" s="78">
        <v>6</v>
      </c>
      <c r="N22" s="78">
        <v>15</v>
      </c>
      <c r="O22" s="78"/>
      <c r="P22" s="78"/>
      <c r="Q22" s="33">
        <f>IF(D22="","",SUM(E22:O22)-(P22))</f>
        <v>105</v>
      </c>
      <c r="R22" s="84"/>
      <c r="S22" s="81">
        <f t="shared" si="1"/>
        <v>45</v>
      </c>
    </row>
    <row r="23" spans="1:19" ht="15.75" customHeight="1" x14ac:dyDescent="0.3">
      <c r="A23" s="59">
        <v>23</v>
      </c>
      <c r="B23" s="78" t="s">
        <v>175</v>
      </c>
      <c r="C23" s="78"/>
      <c r="D23" s="79">
        <v>25</v>
      </c>
      <c r="E23" s="78">
        <v>18</v>
      </c>
      <c r="F23" s="78">
        <v>15</v>
      </c>
      <c r="G23" s="78">
        <v>6</v>
      </c>
      <c r="H23" s="78">
        <v>6</v>
      </c>
      <c r="I23" s="78">
        <v>9</v>
      </c>
      <c r="J23" s="78">
        <v>15</v>
      </c>
      <c r="K23" s="78">
        <v>6</v>
      </c>
      <c r="L23" s="78">
        <v>6</v>
      </c>
      <c r="M23" s="78">
        <v>9</v>
      </c>
      <c r="N23" s="78">
        <v>12</v>
      </c>
      <c r="O23" s="78">
        <v>3</v>
      </c>
      <c r="P23" s="78"/>
      <c r="Q23" s="33">
        <v>105</v>
      </c>
      <c r="R23" s="84"/>
      <c r="S23" s="81">
        <f t="shared" si="1"/>
        <v>39</v>
      </c>
    </row>
    <row r="24" spans="1:19" ht="15.75" customHeight="1" x14ac:dyDescent="0.3">
      <c r="A24" s="59">
        <v>43</v>
      </c>
      <c r="B24" s="78" t="s">
        <v>81</v>
      </c>
      <c r="C24" s="78" t="s">
        <v>82</v>
      </c>
      <c r="D24" s="79" t="s">
        <v>182</v>
      </c>
      <c r="E24" s="19">
        <v>18</v>
      </c>
      <c r="F24" s="19">
        <v>15</v>
      </c>
      <c r="G24" s="19">
        <v>9</v>
      </c>
      <c r="H24" s="19">
        <v>6</v>
      </c>
      <c r="I24" s="19">
        <v>0</v>
      </c>
      <c r="J24" s="19">
        <v>15</v>
      </c>
      <c r="K24" s="19">
        <v>6</v>
      </c>
      <c r="L24" s="19">
        <v>12</v>
      </c>
      <c r="M24" s="19">
        <v>9</v>
      </c>
      <c r="N24" s="19">
        <v>15</v>
      </c>
      <c r="O24" s="19"/>
      <c r="P24" s="82"/>
      <c r="Q24" s="33">
        <f>IF(D24="","",SUM(E24:O24)-(P24))</f>
        <v>105</v>
      </c>
      <c r="R24" s="84"/>
      <c r="S24" s="81">
        <f t="shared" si="1"/>
        <v>42</v>
      </c>
    </row>
    <row r="25" spans="1:19" ht="15.75" customHeight="1" x14ac:dyDescent="0.3">
      <c r="A25" s="59">
        <v>8</v>
      </c>
      <c r="B25" s="78" t="s">
        <v>163</v>
      </c>
      <c r="C25" s="78" t="s">
        <v>164</v>
      </c>
      <c r="D25" s="79">
        <v>26</v>
      </c>
      <c r="E25" s="78">
        <v>15</v>
      </c>
      <c r="F25" s="78">
        <v>15</v>
      </c>
      <c r="G25" s="78">
        <v>6</v>
      </c>
      <c r="H25" s="78">
        <v>6</v>
      </c>
      <c r="I25" s="78">
        <v>12</v>
      </c>
      <c r="J25" s="78">
        <v>12</v>
      </c>
      <c r="K25" s="78">
        <v>9</v>
      </c>
      <c r="L25" s="78">
        <v>9</v>
      </c>
      <c r="M25" s="78">
        <v>12</v>
      </c>
      <c r="N25" s="78">
        <v>6</v>
      </c>
      <c r="O25" s="78">
        <v>3</v>
      </c>
      <c r="P25" s="78"/>
      <c r="Q25" s="33">
        <v>105</v>
      </c>
      <c r="R25" s="84"/>
      <c r="S25" s="81">
        <f t="shared" si="1"/>
        <v>36</v>
      </c>
    </row>
    <row r="26" spans="1:19" ht="15.75" customHeight="1" x14ac:dyDescent="0.3">
      <c r="A26" s="59">
        <v>87</v>
      </c>
      <c r="B26" s="78" t="s">
        <v>107</v>
      </c>
      <c r="C26" s="78" t="s">
        <v>70</v>
      </c>
      <c r="D26" s="79" t="s">
        <v>206</v>
      </c>
      <c r="E26" s="78">
        <v>20</v>
      </c>
      <c r="F26" s="78">
        <v>9</v>
      </c>
      <c r="G26" s="78">
        <v>6</v>
      </c>
      <c r="H26" s="78">
        <v>8</v>
      </c>
      <c r="I26" s="78">
        <v>13</v>
      </c>
      <c r="J26" s="78">
        <v>12</v>
      </c>
      <c r="K26" s="78">
        <v>6</v>
      </c>
      <c r="L26" s="78">
        <v>8</v>
      </c>
      <c r="M26" s="78">
        <v>9</v>
      </c>
      <c r="N26" s="78">
        <v>9</v>
      </c>
      <c r="O26" s="78">
        <v>3</v>
      </c>
      <c r="P26" s="78"/>
      <c r="Q26" s="33">
        <f>IF(D26="","",SUM(E26:O26)-(P26))</f>
        <v>103</v>
      </c>
      <c r="R26" s="84"/>
      <c r="S26" s="81">
        <f t="shared" si="1"/>
        <v>35</v>
      </c>
    </row>
    <row r="27" spans="1:19" ht="15.75" customHeight="1" x14ac:dyDescent="0.3">
      <c r="A27" s="59">
        <v>98</v>
      </c>
      <c r="B27" s="78" t="s">
        <v>209</v>
      </c>
      <c r="C27" s="78" t="s">
        <v>210</v>
      </c>
      <c r="D27" s="79" t="s">
        <v>214</v>
      </c>
      <c r="E27" s="19">
        <v>20</v>
      </c>
      <c r="F27" s="19">
        <v>11</v>
      </c>
      <c r="G27" s="19">
        <v>6</v>
      </c>
      <c r="H27" s="19">
        <v>9</v>
      </c>
      <c r="I27" s="19">
        <v>0</v>
      </c>
      <c r="J27" s="19">
        <v>14</v>
      </c>
      <c r="K27" s="19">
        <v>9</v>
      </c>
      <c r="L27" s="19">
        <v>9</v>
      </c>
      <c r="M27" s="19">
        <v>9</v>
      </c>
      <c r="N27" s="19">
        <v>11</v>
      </c>
      <c r="O27" s="19">
        <v>3</v>
      </c>
      <c r="P27" s="82"/>
      <c r="Q27" s="33">
        <f>IF(D27="","",SUM(E27:O27)-(P27))</f>
        <v>101</v>
      </c>
      <c r="R27" s="84"/>
      <c r="S27" s="81">
        <f t="shared" si="1"/>
        <v>37</v>
      </c>
    </row>
    <row r="28" spans="1:19" ht="15.75" customHeight="1" x14ac:dyDescent="0.3">
      <c r="A28" s="59">
        <v>100</v>
      </c>
      <c r="B28" s="78" t="s">
        <v>209</v>
      </c>
      <c r="C28" s="78" t="s">
        <v>210</v>
      </c>
      <c r="D28" s="79" t="s">
        <v>215</v>
      </c>
      <c r="E28" s="19">
        <v>20</v>
      </c>
      <c r="F28" s="19">
        <v>11</v>
      </c>
      <c r="G28" s="19">
        <v>8</v>
      </c>
      <c r="H28" s="19">
        <v>9</v>
      </c>
      <c r="I28" s="19">
        <v>0</v>
      </c>
      <c r="J28" s="19">
        <v>12</v>
      </c>
      <c r="K28" s="19">
        <v>9</v>
      </c>
      <c r="L28" s="19">
        <v>11</v>
      </c>
      <c r="M28" s="19">
        <v>9</v>
      </c>
      <c r="N28" s="19">
        <v>9</v>
      </c>
      <c r="O28" s="19">
        <v>3</v>
      </c>
      <c r="P28" s="82"/>
      <c r="Q28" s="33">
        <f>IF(D28="","",SUM(E28:O28)-(P28))</f>
        <v>101</v>
      </c>
      <c r="R28" s="84"/>
      <c r="S28" s="81">
        <f t="shared" si="1"/>
        <v>39</v>
      </c>
    </row>
    <row r="29" spans="1:19" ht="15.75" customHeight="1" x14ac:dyDescent="0.3">
      <c r="A29" s="59">
        <v>9</v>
      </c>
      <c r="B29" s="78" t="s">
        <v>78</v>
      </c>
      <c r="C29" s="78" t="s">
        <v>79</v>
      </c>
      <c r="D29" s="79">
        <v>212</v>
      </c>
      <c r="E29" s="19">
        <v>18</v>
      </c>
      <c r="F29" s="19">
        <v>12</v>
      </c>
      <c r="G29" s="19">
        <v>6</v>
      </c>
      <c r="H29" s="19">
        <v>6</v>
      </c>
      <c r="I29" s="19">
        <v>11</v>
      </c>
      <c r="J29" s="19">
        <v>12</v>
      </c>
      <c r="K29" s="19">
        <v>9</v>
      </c>
      <c r="L29" s="19">
        <v>6</v>
      </c>
      <c r="M29" s="19">
        <v>9</v>
      </c>
      <c r="N29" s="19">
        <v>9</v>
      </c>
      <c r="O29" s="19">
        <v>3</v>
      </c>
      <c r="P29" s="82"/>
      <c r="Q29" s="33">
        <v>101</v>
      </c>
      <c r="R29" s="84"/>
      <c r="S29" s="81">
        <f t="shared" si="1"/>
        <v>36</v>
      </c>
    </row>
    <row r="30" spans="1:19" ht="15.75" customHeight="1" x14ac:dyDescent="0.3">
      <c r="A30" s="59">
        <v>41</v>
      </c>
      <c r="B30" s="78" t="s">
        <v>81</v>
      </c>
      <c r="C30" s="78" t="s">
        <v>82</v>
      </c>
      <c r="D30" s="79" t="s">
        <v>60</v>
      </c>
      <c r="E30" s="78">
        <v>21</v>
      </c>
      <c r="F30" s="78">
        <v>15</v>
      </c>
      <c r="G30" s="78">
        <v>9</v>
      </c>
      <c r="H30" s="78">
        <v>6</v>
      </c>
      <c r="I30" s="78">
        <v>0</v>
      </c>
      <c r="J30" s="78">
        <v>15</v>
      </c>
      <c r="K30" s="78">
        <v>9</v>
      </c>
      <c r="L30" s="78">
        <v>6</v>
      </c>
      <c r="M30" s="78">
        <v>6</v>
      </c>
      <c r="N30" s="78">
        <v>12</v>
      </c>
      <c r="O30" s="78"/>
      <c r="P30" s="78"/>
      <c r="Q30" s="33">
        <f>IF(D30="","",SUM(E30:O30)-(P30))</f>
        <v>99</v>
      </c>
      <c r="R30" s="84"/>
      <c r="S30" s="81">
        <f t="shared" si="1"/>
        <v>45</v>
      </c>
    </row>
    <row r="31" spans="1:19" ht="15.75" customHeight="1" x14ac:dyDescent="0.3">
      <c r="A31" s="59">
        <v>40</v>
      </c>
      <c r="B31" s="78" t="s">
        <v>83</v>
      </c>
      <c r="C31" s="78" t="s">
        <v>84</v>
      </c>
      <c r="D31" s="79" t="s">
        <v>180</v>
      </c>
      <c r="E31" s="19">
        <v>17</v>
      </c>
      <c r="F31" s="19">
        <v>9</v>
      </c>
      <c r="G31" s="19">
        <v>9</v>
      </c>
      <c r="H31" s="19">
        <v>9</v>
      </c>
      <c r="I31" s="19">
        <v>0</v>
      </c>
      <c r="J31" s="19">
        <v>12</v>
      </c>
      <c r="K31" s="19">
        <v>12</v>
      </c>
      <c r="L31" s="19">
        <v>12</v>
      </c>
      <c r="M31" s="19">
        <v>9</v>
      </c>
      <c r="N31" s="19">
        <v>9</v>
      </c>
      <c r="O31" s="19"/>
      <c r="P31" s="82"/>
      <c r="Q31" s="33">
        <f>IF(D31="","",SUM(E31:O31)-(P31))</f>
        <v>98</v>
      </c>
      <c r="R31" s="84"/>
      <c r="S31" s="81">
        <f t="shared" si="1"/>
        <v>35</v>
      </c>
    </row>
    <row r="32" spans="1:19" ht="15.75" customHeight="1" x14ac:dyDescent="0.3">
      <c r="A32" s="59">
        <v>47</v>
      </c>
      <c r="B32" s="78" t="s">
        <v>118</v>
      </c>
      <c r="C32" s="78" t="s">
        <v>86</v>
      </c>
      <c r="D32" s="79" t="s">
        <v>183</v>
      </c>
      <c r="E32" s="78">
        <v>15</v>
      </c>
      <c r="F32" s="78">
        <v>14</v>
      </c>
      <c r="G32" s="78">
        <v>9</v>
      </c>
      <c r="H32" s="78">
        <v>6</v>
      </c>
      <c r="I32" s="78">
        <v>0</v>
      </c>
      <c r="J32" s="78">
        <v>12</v>
      </c>
      <c r="K32" s="78">
        <v>9</v>
      </c>
      <c r="L32" s="78">
        <v>9</v>
      </c>
      <c r="M32" s="78">
        <v>9</v>
      </c>
      <c r="N32" s="78">
        <v>12</v>
      </c>
      <c r="O32" s="78">
        <v>3</v>
      </c>
      <c r="P32" s="78"/>
      <c r="Q32" s="33">
        <f>IF(D32="","",SUM(E32:O32)-(P32))</f>
        <v>98</v>
      </c>
      <c r="R32" s="84"/>
      <c r="S32" s="81">
        <f t="shared" ref="S32:S62" si="2">SUM(E32:G32)</f>
        <v>38</v>
      </c>
    </row>
    <row r="33" spans="1:19" ht="15.75" customHeight="1" x14ac:dyDescent="0.3">
      <c r="A33" s="59">
        <v>13</v>
      </c>
      <c r="B33" s="78" t="s">
        <v>117</v>
      </c>
      <c r="C33" s="78" t="s">
        <v>88</v>
      </c>
      <c r="D33" s="79">
        <v>56</v>
      </c>
      <c r="E33" s="78">
        <v>21</v>
      </c>
      <c r="F33" s="78"/>
      <c r="G33" s="78"/>
      <c r="H33" s="78">
        <v>9</v>
      </c>
      <c r="I33" s="78">
        <v>12</v>
      </c>
      <c r="J33" s="78">
        <v>12</v>
      </c>
      <c r="K33" s="78">
        <v>9</v>
      </c>
      <c r="L33" s="78">
        <v>9</v>
      </c>
      <c r="M33" s="78">
        <v>9</v>
      </c>
      <c r="N33" s="78">
        <v>12</v>
      </c>
      <c r="O33" s="78">
        <v>3</v>
      </c>
      <c r="P33" s="78"/>
      <c r="Q33" s="33">
        <v>96</v>
      </c>
      <c r="R33" s="84"/>
      <c r="S33" s="81">
        <f t="shared" si="2"/>
        <v>21</v>
      </c>
    </row>
    <row r="34" spans="1:19" ht="15.75" customHeight="1" x14ac:dyDescent="0.3">
      <c r="A34" s="59">
        <v>12</v>
      </c>
      <c r="B34" s="78" t="s">
        <v>78</v>
      </c>
      <c r="C34" s="78" t="s">
        <v>79</v>
      </c>
      <c r="D34" s="79">
        <v>176</v>
      </c>
      <c r="E34" s="19">
        <v>18</v>
      </c>
      <c r="F34" s="19">
        <v>12</v>
      </c>
      <c r="G34" s="19"/>
      <c r="H34" s="19">
        <v>6</v>
      </c>
      <c r="I34" s="19">
        <v>11</v>
      </c>
      <c r="J34" s="19">
        <v>15</v>
      </c>
      <c r="K34" s="19">
        <v>9</v>
      </c>
      <c r="L34" s="19">
        <v>9</v>
      </c>
      <c r="M34" s="19">
        <v>9</v>
      </c>
      <c r="N34" s="19">
        <v>6</v>
      </c>
      <c r="O34" s="19"/>
      <c r="P34" s="82"/>
      <c r="Q34" s="33">
        <v>95</v>
      </c>
      <c r="R34" s="84"/>
      <c r="S34" s="81">
        <f t="shared" si="2"/>
        <v>30</v>
      </c>
    </row>
    <row r="35" spans="1:19" ht="15.75" customHeight="1" x14ac:dyDescent="0.3">
      <c r="A35" s="59">
        <v>25</v>
      </c>
      <c r="B35" s="78" t="s">
        <v>93</v>
      </c>
      <c r="C35" s="78"/>
      <c r="D35" s="79">
        <v>7</v>
      </c>
      <c r="E35" s="19">
        <v>12</v>
      </c>
      <c r="F35" s="19">
        <v>9</v>
      </c>
      <c r="G35" s="19">
        <v>6</v>
      </c>
      <c r="H35" s="19">
        <v>9</v>
      </c>
      <c r="I35" s="19">
        <v>9</v>
      </c>
      <c r="J35" s="19">
        <v>12</v>
      </c>
      <c r="K35" s="19">
        <v>9</v>
      </c>
      <c r="L35" s="19">
        <v>12</v>
      </c>
      <c r="M35" s="19">
        <v>9</v>
      </c>
      <c r="N35" s="19">
        <v>6</v>
      </c>
      <c r="O35" s="19"/>
      <c r="P35" s="82"/>
      <c r="Q35" s="33">
        <v>93</v>
      </c>
      <c r="R35" s="84"/>
      <c r="S35" s="81">
        <f t="shared" si="2"/>
        <v>27</v>
      </c>
    </row>
    <row r="36" spans="1:19" ht="15.75" customHeight="1" x14ac:dyDescent="0.3">
      <c r="A36" s="59">
        <v>60</v>
      </c>
      <c r="B36" s="78" t="s">
        <v>172</v>
      </c>
      <c r="C36" s="78" t="s">
        <v>173</v>
      </c>
      <c r="D36" s="79" t="s">
        <v>204</v>
      </c>
      <c r="E36" s="78">
        <v>15</v>
      </c>
      <c r="F36" s="78">
        <v>0</v>
      </c>
      <c r="G36" s="78">
        <v>6</v>
      </c>
      <c r="H36" s="78">
        <v>9</v>
      </c>
      <c r="I36" s="78">
        <v>14</v>
      </c>
      <c r="J36" s="78">
        <v>12</v>
      </c>
      <c r="K36" s="78">
        <v>6</v>
      </c>
      <c r="L36" s="78">
        <v>12</v>
      </c>
      <c r="M36" s="78">
        <v>9</v>
      </c>
      <c r="N36" s="78">
        <v>9</v>
      </c>
      <c r="O36" s="78"/>
      <c r="P36" s="78"/>
      <c r="Q36" s="33">
        <f>IF(D36="","",SUM(E36:O36)-(P36))</f>
        <v>92</v>
      </c>
      <c r="R36" s="84"/>
      <c r="S36" s="81">
        <f t="shared" si="2"/>
        <v>21</v>
      </c>
    </row>
    <row r="37" spans="1:19" ht="15.75" customHeight="1" x14ac:dyDescent="0.3">
      <c r="A37" s="59">
        <v>30</v>
      </c>
      <c r="B37" s="78" t="s">
        <v>103</v>
      </c>
      <c r="C37" s="78" t="s">
        <v>104</v>
      </c>
      <c r="D37" s="79">
        <v>99</v>
      </c>
      <c r="E37" s="19">
        <v>18</v>
      </c>
      <c r="F37" s="19">
        <v>11</v>
      </c>
      <c r="G37" s="19">
        <v>6</v>
      </c>
      <c r="H37" s="19">
        <v>9</v>
      </c>
      <c r="I37" s="19"/>
      <c r="J37" s="19">
        <v>15</v>
      </c>
      <c r="K37" s="19">
        <v>6</v>
      </c>
      <c r="L37" s="19">
        <v>6</v>
      </c>
      <c r="M37" s="19">
        <v>9</v>
      </c>
      <c r="N37" s="19">
        <v>11</v>
      </c>
      <c r="O37" s="19"/>
      <c r="P37" s="82"/>
      <c r="Q37" s="33">
        <v>91</v>
      </c>
      <c r="R37" s="84"/>
      <c r="S37" s="81">
        <f t="shared" si="2"/>
        <v>35</v>
      </c>
    </row>
    <row r="38" spans="1:19" ht="15.75" customHeight="1" x14ac:dyDescent="0.3">
      <c r="A38" s="59">
        <v>85</v>
      </c>
      <c r="B38" s="78" t="s">
        <v>107</v>
      </c>
      <c r="C38" s="78" t="s">
        <v>70</v>
      </c>
      <c r="D38" s="79" t="s">
        <v>205</v>
      </c>
      <c r="E38" s="78">
        <v>17</v>
      </c>
      <c r="F38" s="78">
        <v>9</v>
      </c>
      <c r="G38" s="78">
        <v>0</v>
      </c>
      <c r="H38" s="78">
        <v>8</v>
      </c>
      <c r="I38" s="78">
        <v>12</v>
      </c>
      <c r="J38" s="78">
        <v>12</v>
      </c>
      <c r="K38" s="78">
        <v>9</v>
      </c>
      <c r="L38" s="78">
        <v>9</v>
      </c>
      <c r="M38" s="78">
        <v>9</v>
      </c>
      <c r="N38" s="78">
        <v>6</v>
      </c>
      <c r="O38" s="78"/>
      <c r="P38" s="78"/>
      <c r="Q38" s="33">
        <f>IF(D38="","",SUM(E38:O38)-(P38))</f>
        <v>91</v>
      </c>
      <c r="R38" s="84"/>
      <c r="S38" s="81">
        <f t="shared" si="2"/>
        <v>26</v>
      </c>
    </row>
    <row r="39" spans="1:19" ht="15.75" customHeight="1" x14ac:dyDescent="0.3">
      <c r="A39" s="59">
        <v>6</v>
      </c>
      <c r="B39" s="78" t="s">
        <v>163</v>
      </c>
      <c r="C39" s="78" t="s">
        <v>164</v>
      </c>
      <c r="D39" s="79">
        <v>140</v>
      </c>
      <c r="E39" s="78">
        <v>15</v>
      </c>
      <c r="F39" s="78">
        <v>13</v>
      </c>
      <c r="G39" s="78"/>
      <c r="H39" s="78">
        <v>6</v>
      </c>
      <c r="I39" s="78">
        <v>9</v>
      </c>
      <c r="J39" s="78">
        <v>12</v>
      </c>
      <c r="K39" s="78">
        <v>9</v>
      </c>
      <c r="L39" s="78">
        <v>9</v>
      </c>
      <c r="M39" s="78">
        <v>6</v>
      </c>
      <c r="N39" s="78">
        <v>12</v>
      </c>
      <c r="O39" s="78"/>
      <c r="P39" s="78"/>
      <c r="Q39" s="33">
        <v>91</v>
      </c>
      <c r="R39" s="84"/>
      <c r="S39" s="81">
        <f t="shared" si="2"/>
        <v>28</v>
      </c>
    </row>
    <row r="40" spans="1:19" ht="15.75" customHeight="1" x14ac:dyDescent="0.3">
      <c r="A40" s="59">
        <v>24</v>
      </c>
      <c r="B40" s="78" t="s">
        <v>175</v>
      </c>
      <c r="C40" s="78"/>
      <c r="D40" s="79">
        <v>19</v>
      </c>
      <c r="E40" s="78">
        <v>21</v>
      </c>
      <c r="F40" s="78">
        <v>15</v>
      </c>
      <c r="G40" s="78"/>
      <c r="H40" s="78">
        <v>9</v>
      </c>
      <c r="I40" s="78"/>
      <c r="J40" s="78">
        <v>12</v>
      </c>
      <c r="K40" s="78">
        <v>6</v>
      </c>
      <c r="L40" s="78">
        <v>9</v>
      </c>
      <c r="M40" s="78">
        <v>6</v>
      </c>
      <c r="N40" s="78">
        <v>12</v>
      </c>
      <c r="O40" s="78"/>
      <c r="P40" s="78"/>
      <c r="Q40" s="33">
        <v>90</v>
      </c>
      <c r="R40" s="84"/>
      <c r="S40" s="81">
        <f t="shared" si="2"/>
        <v>36</v>
      </c>
    </row>
    <row r="41" spans="1:19" ht="15.75" customHeight="1" x14ac:dyDescent="0.3">
      <c r="A41" s="59">
        <v>1</v>
      </c>
      <c r="B41" s="78" t="s">
        <v>163</v>
      </c>
      <c r="C41" s="78" t="s">
        <v>164</v>
      </c>
      <c r="D41" s="79">
        <v>102</v>
      </c>
      <c r="E41" s="78">
        <v>12</v>
      </c>
      <c r="F41" s="78">
        <v>12</v>
      </c>
      <c r="G41" s="78">
        <v>6</v>
      </c>
      <c r="H41" s="78">
        <v>6</v>
      </c>
      <c r="I41" s="78">
        <v>9</v>
      </c>
      <c r="J41" s="78">
        <v>12</v>
      </c>
      <c r="K41" s="78">
        <v>12</v>
      </c>
      <c r="L41" s="78">
        <v>6</v>
      </c>
      <c r="M41" s="78">
        <v>9</v>
      </c>
      <c r="N41" s="78">
        <v>6</v>
      </c>
      <c r="O41" s="78"/>
      <c r="P41" s="78"/>
      <c r="Q41" s="33">
        <v>90</v>
      </c>
      <c r="R41" s="84"/>
      <c r="S41" s="81">
        <f t="shared" si="2"/>
        <v>30</v>
      </c>
    </row>
    <row r="42" spans="1:19" ht="15.75" customHeight="1" x14ac:dyDescent="0.3">
      <c r="A42" s="59">
        <v>84</v>
      </c>
      <c r="B42" s="78" t="s">
        <v>171</v>
      </c>
      <c r="C42" s="78" t="s">
        <v>66</v>
      </c>
      <c r="D42" s="79" t="s">
        <v>219</v>
      </c>
      <c r="E42" s="19">
        <v>12</v>
      </c>
      <c r="F42" s="19">
        <v>11</v>
      </c>
      <c r="G42" s="19">
        <v>6</v>
      </c>
      <c r="H42" s="19">
        <v>9</v>
      </c>
      <c r="I42" s="19">
        <v>0</v>
      </c>
      <c r="J42" s="19">
        <v>12</v>
      </c>
      <c r="K42" s="19">
        <v>11</v>
      </c>
      <c r="L42" s="19">
        <v>11</v>
      </c>
      <c r="M42" s="19">
        <v>9</v>
      </c>
      <c r="N42" s="19">
        <v>9</v>
      </c>
      <c r="O42" s="19"/>
      <c r="P42" s="82"/>
      <c r="Q42" s="33">
        <f>IF(D42="","",SUM(E42:O42)-(P42))</f>
        <v>90</v>
      </c>
      <c r="R42" s="84"/>
      <c r="S42" s="81">
        <f t="shared" si="2"/>
        <v>29</v>
      </c>
    </row>
    <row r="43" spans="1:19" ht="15.75" customHeight="1" x14ac:dyDescent="0.3">
      <c r="A43" s="59">
        <v>37</v>
      </c>
      <c r="B43" s="78" t="s">
        <v>83</v>
      </c>
      <c r="C43" s="78" t="s">
        <v>84</v>
      </c>
      <c r="D43" s="79" t="s">
        <v>178</v>
      </c>
      <c r="E43" s="19">
        <v>12</v>
      </c>
      <c r="F43" s="19">
        <v>0</v>
      </c>
      <c r="G43" s="19">
        <v>6</v>
      </c>
      <c r="H43" s="19">
        <v>9</v>
      </c>
      <c r="I43" s="19">
        <v>9</v>
      </c>
      <c r="J43" s="19">
        <v>12</v>
      </c>
      <c r="K43" s="19">
        <v>12</v>
      </c>
      <c r="L43" s="19">
        <v>9</v>
      </c>
      <c r="M43" s="19">
        <v>12</v>
      </c>
      <c r="N43" s="19">
        <v>9</v>
      </c>
      <c r="O43" s="19"/>
      <c r="P43" s="82"/>
      <c r="Q43" s="33">
        <f>IF(D43="","",SUM(E43:O43)-(P43))</f>
        <v>90</v>
      </c>
      <c r="R43" s="84"/>
      <c r="S43" s="81">
        <f t="shared" si="2"/>
        <v>18</v>
      </c>
    </row>
    <row r="44" spans="1:19" ht="15.75" customHeight="1" x14ac:dyDescent="0.3">
      <c r="A44" s="59">
        <v>32</v>
      </c>
      <c r="B44" s="78" t="s">
        <v>103</v>
      </c>
      <c r="C44" s="78" t="s">
        <v>104</v>
      </c>
      <c r="D44" s="79">
        <v>68</v>
      </c>
      <c r="E44" s="19">
        <v>18</v>
      </c>
      <c r="F44" s="19">
        <v>11</v>
      </c>
      <c r="G44" s="19"/>
      <c r="H44" s="19">
        <v>9</v>
      </c>
      <c r="I44" s="19"/>
      <c r="J44" s="19">
        <v>15</v>
      </c>
      <c r="K44" s="19">
        <v>6</v>
      </c>
      <c r="L44" s="19">
        <v>9</v>
      </c>
      <c r="M44" s="19">
        <v>9</v>
      </c>
      <c r="N44" s="19">
        <v>12</v>
      </c>
      <c r="O44" s="19"/>
      <c r="P44" s="82">
        <v>1</v>
      </c>
      <c r="Q44" s="33">
        <v>88</v>
      </c>
      <c r="R44" s="84"/>
      <c r="S44" s="81">
        <f t="shared" si="2"/>
        <v>29</v>
      </c>
    </row>
    <row r="45" spans="1:19" ht="15.75" customHeight="1" x14ac:dyDescent="0.3">
      <c r="A45" s="59">
        <v>81</v>
      </c>
      <c r="B45" s="78" t="s">
        <v>171</v>
      </c>
      <c r="C45" s="78" t="s">
        <v>66</v>
      </c>
      <c r="D45" s="79" t="s">
        <v>216</v>
      </c>
      <c r="E45" s="19">
        <v>20</v>
      </c>
      <c r="F45" s="19">
        <v>9</v>
      </c>
      <c r="G45" s="19">
        <v>0</v>
      </c>
      <c r="H45" s="19">
        <v>9</v>
      </c>
      <c r="I45" s="19">
        <v>0</v>
      </c>
      <c r="J45" s="19">
        <v>12</v>
      </c>
      <c r="K45" s="19">
        <v>9</v>
      </c>
      <c r="L45" s="19">
        <v>9</v>
      </c>
      <c r="M45" s="19">
        <v>9</v>
      </c>
      <c r="N45" s="19">
        <v>10</v>
      </c>
      <c r="O45" s="19"/>
      <c r="P45" s="82"/>
      <c r="Q45" s="33">
        <f>IF(D45="","",SUM(E45:O45)-(P45))</f>
        <v>87</v>
      </c>
      <c r="R45" s="84"/>
      <c r="S45" s="81">
        <f t="shared" si="2"/>
        <v>29</v>
      </c>
    </row>
    <row r="46" spans="1:19" ht="15.75" customHeight="1" x14ac:dyDescent="0.3">
      <c r="A46" s="59">
        <v>21</v>
      </c>
      <c r="B46" s="78" t="s">
        <v>175</v>
      </c>
      <c r="C46" s="78"/>
      <c r="D46" s="79">
        <v>104</v>
      </c>
      <c r="E46" s="78">
        <v>18</v>
      </c>
      <c r="F46" s="78">
        <v>12</v>
      </c>
      <c r="G46" s="78">
        <v>6</v>
      </c>
      <c r="H46" s="78">
        <v>6</v>
      </c>
      <c r="I46" s="78"/>
      <c r="J46" s="78">
        <v>12</v>
      </c>
      <c r="K46" s="78">
        <v>6</v>
      </c>
      <c r="L46" s="78">
        <v>6</v>
      </c>
      <c r="M46" s="78">
        <v>9</v>
      </c>
      <c r="N46" s="78">
        <v>12</v>
      </c>
      <c r="O46" s="78"/>
      <c r="P46" s="78"/>
      <c r="Q46" s="33">
        <v>87</v>
      </c>
      <c r="R46" s="84"/>
      <c r="S46" s="81">
        <f t="shared" si="2"/>
        <v>36</v>
      </c>
    </row>
    <row r="47" spans="1:19" ht="15.75" customHeight="1" x14ac:dyDescent="0.3">
      <c r="A47" s="59">
        <v>5</v>
      </c>
      <c r="B47" s="78" t="s">
        <v>163</v>
      </c>
      <c r="C47" s="78" t="s">
        <v>164</v>
      </c>
      <c r="D47" s="79">
        <v>142</v>
      </c>
      <c r="E47" s="78">
        <v>15</v>
      </c>
      <c r="F47" s="78">
        <v>12</v>
      </c>
      <c r="G47" s="78">
        <v>0</v>
      </c>
      <c r="H47" s="78">
        <v>6</v>
      </c>
      <c r="I47" s="78">
        <v>12</v>
      </c>
      <c r="J47" s="78">
        <v>12</v>
      </c>
      <c r="K47" s="78">
        <v>9</v>
      </c>
      <c r="L47" s="78">
        <v>6</v>
      </c>
      <c r="M47" s="78">
        <v>6</v>
      </c>
      <c r="N47" s="78">
        <v>9</v>
      </c>
      <c r="O47" s="78"/>
      <c r="P47" s="78"/>
      <c r="Q47" s="33">
        <v>87</v>
      </c>
      <c r="R47" s="84"/>
      <c r="S47" s="81">
        <f t="shared" si="2"/>
        <v>27</v>
      </c>
    </row>
    <row r="48" spans="1:19" ht="15.75" customHeight="1" x14ac:dyDescent="0.3">
      <c r="A48" s="59">
        <v>48</v>
      </c>
      <c r="B48" s="78" t="s">
        <v>118</v>
      </c>
      <c r="C48" s="78" t="s">
        <v>86</v>
      </c>
      <c r="D48" s="79" t="s">
        <v>186</v>
      </c>
      <c r="E48" s="78">
        <v>0</v>
      </c>
      <c r="F48" s="78">
        <v>12</v>
      </c>
      <c r="G48" s="78">
        <v>6</v>
      </c>
      <c r="H48" s="78">
        <v>6</v>
      </c>
      <c r="I48" s="78">
        <v>12</v>
      </c>
      <c r="J48" s="78">
        <v>12</v>
      </c>
      <c r="K48" s="78">
        <v>9</v>
      </c>
      <c r="L48" s="78">
        <v>9</v>
      </c>
      <c r="M48" s="78">
        <v>9</v>
      </c>
      <c r="N48" s="78">
        <v>12</v>
      </c>
      <c r="O48" s="78"/>
      <c r="P48" s="78"/>
      <c r="Q48" s="33">
        <f>IF(D48="","",SUM(E48:O48)-(P48))</f>
        <v>87</v>
      </c>
      <c r="R48" s="84"/>
      <c r="S48" s="81">
        <f t="shared" si="2"/>
        <v>18</v>
      </c>
    </row>
    <row r="49" spans="1:19" ht="15.75" customHeight="1" x14ac:dyDescent="0.3">
      <c r="A49" s="59">
        <v>28</v>
      </c>
      <c r="B49" s="78" t="s">
        <v>93</v>
      </c>
      <c r="C49" s="78"/>
      <c r="D49" s="79">
        <v>10</v>
      </c>
      <c r="E49" s="78">
        <v>0</v>
      </c>
      <c r="F49" s="78">
        <v>14</v>
      </c>
      <c r="G49" s="78">
        <v>6</v>
      </c>
      <c r="H49" s="78">
        <v>9</v>
      </c>
      <c r="I49" s="78">
        <v>12</v>
      </c>
      <c r="J49" s="78">
        <v>12</v>
      </c>
      <c r="K49" s="78">
        <v>9</v>
      </c>
      <c r="L49" s="78">
        <v>9</v>
      </c>
      <c r="M49" s="78">
        <v>9</v>
      </c>
      <c r="N49" s="78">
        <v>6</v>
      </c>
      <c r="O49" s="78"/>
      <c r="P49" s="78"/>
      <c r="Q49" s="33">
        <v>86</v>
      </c>
      <c r="R49" s="84"/>
      <c r="S49" s="81">
        <f t="shared" si="2"/>
        <v>20</v>
      </c>
    </row>
    <row r="50" spans="1:19" ht="15.75" customHeight="1" x14ac:dyDescent="0.3">
      <c r="A50" s="59">
        <v>2</v>
      </c>
      <c r="B50" s="78" t="s">
        <v>163</v>
      </c>
      <c r="C50" s="78" t="s">
        <v>164</v>
      </c>
      <c r="D50" s="79">
        <v>27</v>
      </c>
      <c r="E50" s="78">
        <v>12</v>
      </c>
      <c r="F50" s="78">
        <v>15</v>
      </c>
      <c r="G50" s="78"/>
      <c r="H50" s="78">
        <v>6</v>
      </c>
      <c r="I50" s="78"/>
      <c r="J50" s="78">
        <v>12</v>
      </c>
      <c r="K50" s="78">
        <v>12</v>
      </c>
      <c r="L50" s="78">
        <v>6</v>
      </c>
      <c r="M50" s="78">
        <v>9</v>
      </c>
      <c r="N50" s="78">
        <v>12</v>
      </c>
      <c r="O50" s="78"/>
      <c r="P50" s="78"/>
      <c r="Q50" s="33">
        <v>84</v>
      </c>
      <c r="R50" s="84"/>
      <c r="S50" s="81">
        <f t="shared" si="2"/>
        <v>27</v>
      </c>
    </row>
    <row r="51" spans="1:19" ht="15.75" customHeight="1" x14ac:dyDescent="0.3">
      <c r="A51" s="59">
        <v>91</v>
      </c>
      <c r="B51" s="78" t="s">
        <v>107</v>
      </c>
      <c r="C51" s="78" t="s">
        <v>70</v>
      </c>
      <c r="D51" s="79" t="s">
        <v>67</v>
      </c>
      <c r="E51" s="78">
        <v>20</v>
      </c>
      <c r="F51" s="78">
        <v>0</v>
      </c>
      <c r="G51" s="78">
        <v>9</v>
      </c>
      <c r="H51" s="78">
        <v>9</v>
      </c>
      <c r="I51" s="78">
        <v>0</v>
      </c>
      <c r="J51" s="78">
        <v>15</v>
      </c>
      <c r="K51" s="78">
        <v>6</v>
      </c>
      <c r="L51" s="78">
        <v>6</v>
      </c>
      <c r="M51" s="78">
        <v>6</v>
      </c>
      <c r="N51" s="78">
        <v>12</v>
      </c>
      <c r="O51" s="78"/>
      <c r="P51" s="78"/>
      <c r="Q51" s="33">
        <f>IF(D51="","",SUM(E51:O51)-(P51))</f>
        <v>83</v>
      </c>
      <c r="R51" s="84"/>
      <c r="S51" s="81">
        <f t="shared" si="2"/>
        <v>29</v>
      </c>
    </row>
    <row r="52" spans="1:19" ht="15.75" customHeight="1" x14ac:dyDescent="0.3">
      <c r="A52" s="59">
        <v>31</v>
      </c>
      <c r="B52" s="78" t="s">
        <v>103</v>
      </c>
      <c r="C52" s="78" t="s">
        <v>104</v>
      </c>
      <c r="D52" s="79">
        <v>27</v>
      </c>
      <c r="E52" s="78">
        <v>12</v>
      </c>
      <c r="F52" s="78">
        <v>11</v>
      </c>
      <c r="G52" s="78"/>
      <c r="H52" s="78">
        <v>6</v>
      </c>
      <c r="I52" s="78">
        <v>10</v>
      </c>
      <c r="J52" s="78">
        <v>12</v>
      </c>
      <c r="K52" s="78">
        <v>6</v>
      </c>
      <c r="L52" s="78">
        <v>6</v>
      </c>
      <c r="M52" s="78">
        <v>9</v>
      </c>
      <c r="N52" s="78">
        <v>9</v>
      </c>
      <c r="O52" s="78"/>
      <c r="P52" s="78"/>
      <c r="Q52" s="33">
        <v>81</v>
      </c>
      <c r="R52" s="84"/>
      <c r="S52" s="81">
        <f t="shared" si="2"/>
        <v>23</v>
      </c>
    </row>
    <row r="53" spans="1:19" ht="15.75" customHeight="1" x14ac:dyDescent="0.3">
      <c r="A53" s="59">
        <v>64</v>
      </c>
      <c r="B53" s="78" t="s">
        <v>108</v>
      </c>
      <c r="C53" s="78" t="s">
        <v>109</v>
      </c>
      <c r="D53" s="79" t="s">
        <v>193</v>
      </c>
      <c r="E53" s="78">
        <v>12</v>
      </c>
      <c r="F53" s="78">
        <v>0</v>
      </c>
      <c r="G53" s="78">
        <v>0</v>
      </c>
      <c r="H53" s="78">
        <v>9</v>
      </c>
      <c r="I53" s="78">
        <v>15</v>
      </c>
      <c r="J53" s="78">
        <v>9</v>
      </c>
      <c r="K53" s="78">
        <v>12</v>
      </c>
      <c r="L53" s="78">
        <v>9</v>
      </c>
      <c r="M53" s="78">
        <v>6</v>
      </c>
      <c r="N53" s="78">
        <v>9</v>
      </c>
      <c r="O53" s="78"/>
      <c r="P53" s="78"/>
      <c r="Q53" s="33">
        <f>IF(D53="","",SUM(E53:O53)-(P53))</f>
        <v>81</v>
      </c>
      <c r="R53" s="84"/>
      <c r="S53" s="81">
        <f t="shared" si="2"/>
        <v>12</v>
      </c>
    </row>
    <row r="54" spans="1:19" ht="15.75" customHeight="1" x14ac:dyDescent="0.3">
      <c r="A54" s="59">
        <v>82</v>
      </c>
      <c r="B54" s="78" t="s">
        <v>171</v>
      </c>
      <c r="C54" s="78" t="s">
        <v>66</v>
      </c>
      <c r="D54" s="79" t="s">
        <v>217</v>
      </c>
      <c r="E54" s="19">
        <v>20</v>
      </c>
      <c r="F54" s="19">
        <v>0</v>
      </c>
      <c r="G54" s="19">
        <v>0</v>
      </c>
      <c r="H54" s="19">
        <v>9</v>
      </c>
      <c r="I54" s="19">
        <v>0</v>
      </c>
      <c r="J54" s="19">
        <v>12</v>
      </c>
      <c r="K54" s="19">
        <v>9</v>
      </c>
      <c r="L54" s="19">
        <v>9</v>
      </c>
      <c r="M54" s="19">
        <v>12</v>
      </c>
      <c r="N54" s="19">
        <v>9</v>
      </c>
      <c r="O54" s="19"/>
      <c r="P54" s="82"/>
      <c r="Q54" s="33">
        <f>IF(D54="","",SUM(E54:O54)-(P54))</f>
        <v>80</v>
      </c>
      <c r="R54" s="84"/>
      <c r="S54" s="81">
        <f t="shared" si="2"/>
        <v>20</v>
      </c>
    </row>
    <row r="55" spans="1:19" ht="15.75" customHeight="1" x14ac:dyDescent="0.3">
      <c r="A55" s="59">
        <v>34</v>
      </c>
      <c r="B55" s="78" t="s">
        <v>95</v>
      </c>
      <c r="C55" s="78" t="s">
        <v>96</v>
      </c>
      <c r="D55" s="79" t="s">
        <v>176</v>
      </c>
      <c r="E55" s="78">
        <v>17</v>
      </c>
      <c r="F55" s="78">
        <v>9</v>
      </c>
      <c r="G55" s="78">
        <v>0</v>
      </c>
      <c r="H55" s="78">
        <v>9</v>
      </c>
      <c r="I55" s="78">
        <v>0</v>
      </c>
      <c r="J55" s="78">
        <v>12</v>
      </c>
      <c r="K55" s="78">
        <v>6</v>
      </c>
      <c r="L55" s="78">
        <v>8</v>
      </c>
      <c r="M55" s="78">
        <v>9</v>
      </c>
      <c r="N55" s="78">
        <v>10</v>
      </c>
      <c r="O55" s="78"/>
      <c r="P55" s="78"/>
      <c r="Q55" s="33">
        <f>IF(D55="","",SUM(E55:O55)-(P55))</f>
        <v>80</v>
      </c>
      <c r="R55" s="84"/>
      <c r="S55" s="81">
        <f t="shared" si="2"/>
        <v>26</v>
      </c>
    </row>
    <row r="56" spans="1:19" ht="15.75" customHeight="1" x14ac:dyDescent="0.3">
      <c r="A56" s="59">
        <v>3</v>
      </c>
      <c r="B56" s="78" t="s">
        <v>163</v>
      </c>
      <c r="C56" s="78" t="s">
        <v>164</v>
      </c>
      <c r="D56" s="79">
        <v>30</v>
      </c>
      <c r="E56" s="78">
        <v>15</v>
      </c>
      <c r="F56" s="78">
        <v>14</v>
      </c>
      <c r="G56" s="78">
        <v>6</v>
      </c>
      <c r="H56" s="78">
        <v>6</v>
      </c>
      <c r="I56" s="78"/>
      <c r="J56" s="78">
        <v>12</v>
      </c>
      <c r="K56" s="78">
        <v>9</v>
      </c>
      <c r="L56" s="78">
        <v>6</v>
      </c>
      <c r="M56" s="78">
        <v>6</v>
      </c>
      <c r="N56" s="78">
        <v>6</v>
      </c>
      <c r="O56" s="78"/>
      <c r="P56" s="78"/>
      <c r="Q56" s="33">
        <v>80</v>
      </c>
      <c r="R56" s="84"/>
      <c r="S56" s="81">
        <f t="shared" si="2"/>
        <v>35</v>
      </c>
    </row>
    <row r="57" spans="1:19" ht="15.75" customHeight="1" x14ac:dyDescent="0.3">
      <c r="A57" s="59">
        <v>33</v>
      </c>
      <c r="B57" s="78" t="s">
        <v>95</v>
      </c>
      <c r="C57" s="78" t="s">
        <v>96</v>
      </c>
      <c r="D57" s="79" t="s">
        <v>73</v>
      </c>
      <c r="E57" s="19">
        <v>16</v>
      </c>
      <c r="F57" s="19">
        <v>9</v>
      </c>
      <c r="G57" s="19">
        <v>0</v>
      </c>
      <c r="H57" s="19">
        <v>9</v>
      </c>
      <c r="I57" s="19">
        <v>0</v>
      </c>
      <c r="J57" s="19">
        <v>12</v>
      </c>
      <c r="K57" s="19">
        <v>6</v>
      </c>
      <c r="L57" s="19">
        <v>8</v>
      </c>
      <c r="M57" s="19">
        <v>9</v>
      </c>
      <c r="N57" s="19">
        <v>9</v>
      </c>
      <c r="O57" s="19"/>
      <c r="P57" s="82"/>
      <c r="Q57" s="33">
        <f>IF(D57="","",SUM(E57:O57)-(P57))</f>
        <v>78</v>
      </c>
      <c r="R57" s="84"/>
      <c r="S57" s="81">
        <f t="shared" si="2"/>
        <v>25</v>
      </c>
    </row>
    <row r="58" spans="1:19" ht="15.75" customHeight="1" x14ac:dyDescent="0.3">
      <c r="A58" s="59">
        <v>58</v>
      </c>
      <c r="B58" s="78" t="s">
        <v>172</v>
      </c>
      <c r="C58" s="78" t="s">
        <v>173</v>
      </c>
      <c r="D58" s="79" t="s">
        <v>190</v>
      </c>
      <c r="E58" s="19">
        <v>15</v>
      </c>
      <c r="F58" s="19">
        <v>0</v>
      </c>
      <c r="G58" s="19">
        <v>0</v>
      </c>
      <c r="H58" s="19">
        <v>6</v>
      </c>
      <c r="I58" s="19">
        <v>12</v>
      </c>
      <c r="J58" s="19">
        <v>12</v>
      </c>
      <c r="K58" s="19">
        <v>9</v>
      </c>
      <c r="L58" s="19">
        <v>9</v>
      </c>
      <c r="M58" s="19">
        <v>9</v>
      </c>
      <c r="N58" s="19">
        <v>6</v>
      </c>
      <c r="O58" s="19"/>
      <c r="P58" s="82"/>
      <c r="Q58" s="33">
        <f>IF(D58="","",SUM(E58:O58)-(P58))</f>
        <v>78</v>
      </c>
      <c r="R58" s="84"/>
      <c r="S58" s="81">
        <f t="shared" si="2"/>
        <v>15</v>
      </c>
    </row>
    <row r="59" spans="1:19" ht="15.75" customHeight="1" x14ac:dyDescent="0.3">
      <c r="A59" s="59">
        <v>61</v>
      </c>
      <c r="B59" s="78" t="s">
        <v>108</v>
      </c>
      <c r="C59" s="78" t="s">
        <v>109</v>
      </c>
      <c r="D59" s="79" t="s">
        <v>75</v>
      </c>
      <c r="E59" s="19">
        <v>12</v>
      </c>
      <c r="F59" s="19">
        <v>0</v>
      </c>
      <c r="G59" s="19">
        <v>0</v>
      </c>
      <c r="H59" s="19">
        <v>9</v>
      </c>
      <c r="I59" s="19">
        <v>12</v>
      </c>
      <c r="J59" s="19">
        <v>9</v>
      </c>
      <c r="K59" s="19">
        <v>9</v>
      </c>
      <c r="L59" s="19">
        <v>9</v>
      </c>
      <c r="M59" s="19">
        <v>9</v>
      </c>
      <c r="N59" s="19">
        <v>9</v>
      </c>
      <c r="O59" s="19"/>
      <c r="P59" s="82"/>
      <c r="Q59" s="33">
        <f>IF(D59="","",SUM(E59:O59)-(P59))</f>
        <v>78</v>
      </c>
      <c r="R59" s="84"/>
      <c r="S59" s="81">
        <f t="shared" si="2"/>
        <v>12</v>
      </c>
    </row>
    <row r="60" spans="1:19" ht="15.75" customHeight="1" x14ac:dyDescent="0.3">
      <c r="A60" s="59">
        <v>14</v>
      </c>
      <c r="B60" s="78" t="s">
        <v>117</v>
      </c>
      <c r="C60" s="78" t="s">
        <v>88</v>
      </c>
      <c r="D60" s="79">
        <v>181</v>
      </c>
      <c r="E60" s="78">
        <v>22</v>
      </c>
      <c r="F60" s="78"/>
      <c r="G60" s="78"/>
      <c r="H60" s="78">
        <v>6</v>
      </c>
      <c r="I60" s="78"/>
      <c r="J60" s="78">
        <v>12</v>
      </c>
      <c r="K60" s="78">
        <v>9</v>
      </c>
      <c r="L60" s="78">
        <v>9</v>
      </c>
      <c r="M60" s="78">
        <v>9</v>
      </c>
      <c r="N60" s="78">
        <v>9</v>
      </c>
      <c r="O60" s="78"/>
      <c r="P60" s="78"/>
      <c r="Q60" s="33">
        <v>76</v>
      </c>
      <c r="R60" s="84"/>
      <c r="S60" s="81">
        <f t="shared" si="2"/>
        <v>22</v>
      </c>
    </row>
    <row r="61" spans="1:19" ht="15.75" customHeight="1" x14ac:dyDescent="0.3">
      <c r="A61" s="59">
        <v>89</v>
      </c>
      <c r="B61" s="78" t="s">
        <v>107</v>
      </c>
      <c r="C61" s="78" t="s">
        <v>70</v>
      </c>
      <c r="D61" s="79" t="s">
        <v>65</v>
      </c>
      <c r="E61" s="19">
        <v>18</v>
      </c>
      <c r="F61" s="19">
        <v>0</v>
      </c>
      <c r="G61" s="19">
        <v>0</v>
      </c>
      <c r="H61" s="19">
        <v>9</v>
      </c>
      <c r="I61" s="19">
        <v>0</v>
      </c>
      <c r="J61" s="19">
        <v>15</v>
      </c>
      <c r="K61" s="19">
        <v>9</v>
      </c>
      <c r="L61" s="19">
        <v>9</v>
      </c>
      <c r="M61" s="19">
        <v>6</v>
      </c>
      <c r="N61" s="19">
        <v>9</v>
      </c>
      <c r="O61" s="19"/>
      <c r="P61" s="82"/>
      <c r="Q61" s="33">
        <f>IF(D61="","",SUM(E61:O61)-(P61))</f>
        <v>75</v>
      </c>
      <c r="R61" s="84"/>
      <c r="S61" s="81">
        <f t="shared" si="2"/>
        <v>18</v>
      </c>
    </row>
    <row r="62" spans="1:19" ht="15.75" customHeight="1" x14ac:dyDescent="0.3">
      <c r="A62" s="59">
        <v>63</v>
      </c>
      <c r="B62" s="78" t="s">
        <v>108</v>
      </c>
      <c r="C62" s="78" t="s">
        <v>109</v>
      </c>
      <c r="D62" s="79" t="s">
        <v>67</v>
      </c>
      <c r="E62" s="19">
        <v>15</v>
      </c>
      <c r="F62" s="19">
        <v>0</v>
      </c>
      <c r="G62" s="19">
        <v>6</v>
      </c>
      <c r="H62" s="19">
        <v>9</v>
      </c>
      <c r="I62" s="19">
        <v>0</v>
      </c>
      <c r="J62" s="19">
        <v>9</v>
      </c>
      <c r="K62" s="19">
        <v>12</v>
      </c>
      <c r="L62" s="19">
        <v>9</v>
      </c>
      <c r="M62" s="19">
        <v>6</v>
      </c>
      <c r="N62" s="19">
        <v>9</v>
      </c>
      <c r="O62" s="19"/>
      <c r="P62" s="82"/>
      <c r="Q62" s="33">
        <f>IF(D62="","",SUM(E62:O62)-(P62))</f>
        <v>75</v>
      </c>
      <c r="R62" s="84"/>
      <c r="S62" s="81">
        <f t="shared" si="2"/>
        <v>21</v>
      </c>
    </row>
    <row r="63" spans="1:19" ht="15.75" customHeight="1" x14ac:dyDescent="0.3">
      <c r="A63" s="59">
        <v>4</v>
      </c>
      <c r="B63" s="78" t="s">
        <v>163</v>
      </c>
      <c r="C63" s="78" t="s">
        <v>164</v>
      </c>
      <c r="D63" s="79">
        <v>136</v>
      </c>
      <c r="E63" s="78">
        <v>12</v>
      </c>
      <c r="F63" s="78">
        <v>12</v>
      </c>
      <c r="G63" s="78"/>
      <c r="H63" s="78">
        <v>6</v>
      </c>
      <c r="I63" s="78"/>
      <c r="J63" s="78">
        <v>12</v>
      </c>
      <c r="K63" s="78">
        <v>9</v>
      </c>
      <c r="L63" s="78">
        <v>6</v>
      </c>
      <c r="M63" s="78">
        <v>9</v>
      </c>
      <c r="N63" s="78">
        <v>9</v>
      </c>
      <c r="O63" s="78"/>
      <c r="P63" s="78"/>
      <c r="Q63" s="33">
        <v>75</v>
      </c>
      <c r="R63" s="84"/>
      <c r="S63" s="81">
        <f t="shared" ref="S63:S94" si="3">SUM(E63:G63)</f>
        <v>24</v>
      </c>
    </row>
    <row r="64" spans="1:19" ht="15.75" customHeight="1" x14ac:dyDescent="0.3">
      <c r="A64" s="59">
        <v>62</v>
      </c>
      <c r="B64" s="78" t="s">
        <v>108</v>
      </c>
      <c r="C64" s="78" t="s">
        <v>109</v>
      </c>
      <c r="D64" s="79" t="s">
        <v>58</v>
      </c>
      <c r="E64" s="78">
        <v>12</v>
      </c>
      <c r="F64" s="78">
        <v>0</v>
      </c>
      <c r="G64" s="78">
        <v>0</v>
      </c>
      <c r="H64" s="78">
        <v>9</v>
      </c>
      <c r="I64" s="78">
        <v>12</v>
      </c>
      <c r="J64" s="78">
        <v>9</v>
      </c>
      <c r="K64" s="78">
        <v>6</v>
      </c>
      <c r="L64" s="78">
        <v>9</v>
      </c>
      <c r="M64" s="78">
        <v>9</v>
      </c>
      <c r="N64" s="78">
        <v>9</v>
      </c>
      <c r="O64" s="78"/>
      <c r="P64" s="78"/>
      <c r="Q64" s="33">
        <f>IF(D64="","",SUM(E64:O64)-(P64))</f>
        <v>75</v>
      </c>
      <c r="R64" s="84"/>
      <c r="S64" s="81">
        <f t="shared" si="3"/>
        <v>12</v>
      </c>
    </row>
    <row r="65" spans="1:19" ht="15.75" customHeight="1" x14ac:dyDescent="0.3">
      <c r="A65" s="59">
        <v>57</v>
      </c>
      <c r="B65" s="78" t="s">
        <v>172</v>
      </c>
      <c r="C65" s="78" t="s">
        <v>173</v>
      </c>
      <c r="D65" s="79" t="s">
        <v>202</v>
      </c>
      <c r="E65" s="19">
        <v>12</v>
      </c>
      <c r="F65" s="19">
        <v>0</v>
      </c>
      <c r="G65" s="19">
        <v>0</v>
      </c>
      <c r="H65" s="19">
        <v>6</v>
      </c>
      <c r="I65" s="19">
        <v>12</v>
      </c>
      <c r="J65" s="19">
        <v>12</v>
      </c>
      <c r="K65" s="19">
        <v>9</v>
      </c>
      <c r="L65" s="19">
        <v>9</v>
      </c>
      <c r="M65" s="19">
        <v>6</v>
      </c>
      <c r="N65" s="19">
        <v>9</v>
      </c>
      <c r="O65" s="19"/>
      <c r="P65" s="82"/>
      <c r="Q65" s="33">
        <f>IF(D65="","",SUM(E65:O65)-(P65))</f>
        <v>75</v>
      </c>
      <c r="R65" s="84"/>
      <c r="S65" s="81">
        <f t="shared" si="3"/>
        <v>12</v>
      </c>
    </row>
    <row r="66" spans="1:19" ht="15.75" customHeight="1" x14ac:dyDescent="0.3">
      <c r="A66" s="59">
        <v>27</v>
      </c>
      <c r="B66" s="78" t="s">
        <v>93</v>
      </c>
      <c r="C66" s="78"/>
      <c r="D66" s="79">
        <v>5</v>
      </c>
      <c r="E66" s="78"/>
      <c r="F66" s="78">
        <v>12</v>
      </c>
      <c r="G66" s="78">
        <v>6</v>
      </c>
      <c r="H66" s="78">
        <v>6</v>
      </c>
      <c r="I66" s="78">
        <v>12</v>
      </c>
      <c r="J66" s="78">
        <v>12</v>
      </c>
      <c r="K66" s="78">
        <v>9</v>
      </c>
      <c r="L66" s="78">
        <v>9</v>
      </c>
      <c r="M66" s="78">
        <v>9</v>
      </c>
      <c r="N66" s="78"/>
      <c r="O66" s="78"/>
      <c r="P66" s="78"/>
      <c r="Q66" s="33">
        <v>75</v>
      </c>
      <c r="R66" s="84"/>
      <c r="S66" s="81">
        <f t="shared" si="3"/>
        <v>18</v>
      </c>
    </row>
    <row r="67" spans="1:19" ht="15.75" customHeight="1" x14ac:dyDescent="0.3">
      <c r="A67" s="59">
        <v>92</v>
      </c>
      <c r="B67" s="78" t="s">
        <v>107</v>
      </c>
      <c r="C67" s="78" t="s">
        <v>70</v>
      </c>
      <c r="D67" s="79" t="s">
        <v>62</v>
      </c>
      <c r="E67" s="78">
        <v>18</v>
      </c>
      <c r="F67" s="78">
        <v>0</v>
      </c>
      <c r="G67" s="78">
        <v>0</v>
      </c>
      <c r="H67" s="78">
        <v>9</v>
      </c>
      <c r="I67" s="78">
        <v>12</v>
      </c>
      <c r="J67" s="78">
        <v>9</v>
      </c>
      <c r="K67" s="78">
        <v>6</v>
      </c>
      <c r="L67" s="78">
        <v>9</v>
      </c>
      <c r="M67" s="78">
        <v>9</v>
      </c>
      <c r="N67" s="78">
        <v>0</v>
      </c>
      <c r="O67" s="78"/>
      <c r="P67" s="78"/>
      <c r="Q67" s="33">
        <f t="shared" ref="Q67:Q72" si="4">IF(D67="","",SUM(E67:O67)-(P67))</f>
        <v>72</v>
      </c>
      <c r="R67" s="84"/>
      <c r="S67" s="81">
        <f t="shared" si="3"/>
        <v>18</v>
      </c>
    </row>
    <row r="68" spans="1:19" ht="15.75" customHeight="1" x14ac:dyDescent="0.3">
      <c r="A68" s="59">
        <v>39</v>
      </c>
      <c r="B68" s="78" t="s">
        <v>83</v>
      </c>
      <c r="C68" s="78" t="s">
        <v>84</v>
      </c>
      <c r="D68" s="79" t="s">
        <v>179</v>
      </c>
      <c r="E68" s="78">
        <v>15</v>
      </c>
      <c r="F68" s="78">
        <v>0</v>
      </c>
      <c r="G68" s="78">
        <v>6</v>
      </c>
      <c r="H68" s="78">
        <v>6</v>
      </c>
      <c r="I68" s="78">
        <v>0</v>
      </c>
      <c r="J68" s="78">
        <v>12</v>
      </c>
      <c r="K68" s="78">
        <v>9</v>
      </c>
      <c r="L68" s="78">
        <v>9</v>
      </c>
      <c r="M68" s="78">
        <v>9</v>
      </c>
      <c r="N68" s="78">
        <v>6</v>
      </c>
      <c r="O68" s="78"/>
      <c r="P68" s="78"/>
      <c r="Q68" s="33">
        <f t="shared" si="4"/>
        <v>72</v>
      </c>
      <c r="R68" s="84"/>
      <c r="S68" s="81">
        <f t="shared" si="3"/>
        <v>21</v>
      </c>
    </row>
    <row r="69" spans="1:19" ht="15.75" customHeight="1" x14ac:dyDescent="0.3">
      <c r="A69" s="59">
        <v>71</v>
      </c>
      <c r="B69" s="78" t="s">
        <v>171</v>
      </c>
      <c r="C69" s="78" t="s">
        <v>66</v>
      </c>
      <c r="D69" s="79" t="s">
        <v>59</v>
      </c>
      <c r="E69" s="78">
        <v>12</v>
      </c>
      <c r="F69" s="78">
        <v>0</v>
      </c>
      <c r="G69" s="78">
        <v>0</v>
      </c>
      <c r="H69" s="78">
        <v>6</v>
      </c>
      <c r="I69" s="78">
        <v>12</v>
      </c>
      <c r="J69" s="78">
        <v>12</v>
      </c>
      <c r="K69" s="78">
        <v>9</v>
      </c>
      <c r="L69" s="78">
        <v>9</v>
      </c>
      <c r="M69" s="78">
        <v>6</v>
      </c>
      <c r="N69" s="78">
        <v>6</v>
      </c>
      <c r="O69" s="78"/>
      <c r="P69" s="78"/>
      <c r="Q69" s="33">
        <f t="shared" si="4"/>
        <v>72</v>
      </c>
      <c r="R69" s="84"/>
      <c r="S69" s="81">
        <f t="shared" si="3"/>
        <v>12</v>
      </c>
    </row>
    <row r="70" spans="1:19" ht="15.75" customHeight="1" x14ac:dyDescent="0.3">
      <c r="A70" s="59">
        <v>77</v>
      </c>
      <c r="B70" s="78" t="s">
        <v>171</v>
      </c>
      <c r="C70" s="78" t="s">
        <v>66</v>
      </c>
      <c r="D70" s="79" t="s">
        <v>213</v>
      </c>
      <c r="E70" s="78">
        <v>12</v>
      </c>
      <c r="F70" s="78">
        <v>0</v>
      </c>
      <c r="G70" s="78">
        <v>6</v>
      </c>
      <c r="H70" s="78">
        <v>6</v>
      </c>
      <c r="I70" s="78">
        <v>0</v>
      </c>
      <c r="J70" s="78">
        <v>12</v>
      </c>
      <c r="K70" s="78">
        <v>9</v>
      </c>
      <c r="L70" s="78">
        <v>9</v>
      </c>
      <c r="M70" s="78">
        <v>6</v>
      </c>
      <c r="N70" s="78">
        <v>12</v>
      </c>
      <c r="O70" s="78"/>
      <c r="P70" s="78"/>
      <c r="Q70" s="33">
        <f t="shared" si="4"/>
        <v>72</v>
      </c>
      <c r="R70" s="84"/>
      <c r="S70" s="81">
        <f t="shared" si="3"/>
        <v>18</v>
      </c>
    </row>
    <row r="71" spans="1:19" ht="15.75" customHeight="1" x14ac:dyDescent="0.3">
      <c r="A71" s="59">
        <v>45</v>
      </c>
      <c r="B71" s="78" t="s">
        <v>118</v>
      </c>
      <c r="C71" s="78" t="s">
        <v>86</v>
      </c>
      <c r="D71" s="79" t="s">
        <v>185</v>
      </c>
      <c r="E71" s="78">
        <v>0</v>
      </c>
      <c r="F71" s="78">
        <v>0</v>
      </c>
      <c r="G71" s="78">
        <v>6</v>
      </c>
      <c r="H71" s="78">
        <v>6</v>
      </c>
      <c r="I71" s="78">
        <v>12</v>
      </c>
      <c r="J71" s="78">
        <v>12</v>
      </c>
      <c r="K71" s="78">
        <v>9</v>
      </c>
      <c r="L71" s="78">
        <v>9</v>
      </c>
      <c r="M71" s="78">
        <v>9</v>
      </c>
      <c r="N71" s="78">
        <v>9</v>
      </c>
      <c r="O71" s="78">
        <v>0</v>
      </c>
      <c r="P71" s="78"/>
      <c r="Q71" s="33">
        <f t="shared" si="4"/>
        <v>72</v>
      </c>
      <c r="R71" s="84"/>
      <c r="S71" s="81">
        <f t="shared" si="3"/>
        <v>6</v>
      </c>
    </row>
    <row r="72" spans="1:19" ht="15.75" customHeight="1" x14ac:dyDescent="0.3">
      <c r="A72" s="59">
        <v>73</v>
      </c>
      <c r="B72" s="78" t="s">
        <v>171</v>
      </c>
      <c r="C72" s="78" t="s">
        <v>66</v>
      </c>
      <c r="D72" s="79" t="s">
        <v>64</v>
      </c>
      <c r="E72" s="19">
        <v>0</v>
      </c>
      <c r="F72" s="19">
        <v>9</v>
      </c>
      <c r="G72" s="19">
        <v>6</v>
      </c>
      <c r="H72" s="19">
        <v>9</v>
      </c>
      <c r="I72" s="19">
        <v>0</v>
      </c>
      <c r="J72" s="19">
        <v>14</v>
      </c>
      <c r="K72" s="19">
        <v>9</v>
      </c>
      <c r="L72" s="19">
        <v>9</v>
      </c>
      <c r="M72" s="19">
        <v>9</v>
      </c>
      <c r="N72" s="19">
        <v>6</v>
      </c>
      <c r="O72" s="19"/>
      <c r="P72" s="82"/>
      <c r="Q72" s="33">
        <f t="shared" si="4"/>
        <v>71</v>
      </c>
      <c r="R72" s="84"/>
      <c r="S72" s="81">
        <f t="shared" si="3"/>
        <v>15</v>
      </c>
    </row>
    <row r="73" spans="1:19" ht="15.75" customHeight="1" x14ac:dyDescent="0.3">
      <c r="A73" s="59">
        <v>22</v>
      </c>
      <c r="B73" s="78" t="s">
        <v>175</v>
      </c>
      <c r="C73" s="78"/>
      <c r="D73" s="79">
        <v>99</v>
      </c>
      <c r="E73" s="78">
        <v>18</v>
      </c>
      <c r="F73" s="78"/>
      <c r="G73" s="78"/>
      <c r="H73" s="78">
        <v>9</v>
      </c>
      <c r="I73" s="78">
        <v>0</v>
      </c>
      <c r="J73" s="78">
        <v>15</v>
      </c>
      <c r="K73" s="78">
        <v>9</v>
      </c>
      <c r="L73" s="78">
        <v>9</v>
      </c>
      <c r="M73" s="78">
        <v>9</v>
      </c>
      <c r="N73" s="78"/>
      <c r="O73" s="78"/>
      <c r="P73" s="78"/>
      <c r="Q73" s="33">
        <v>69</v>
      </c>
      <c r="R73" s="84"/>
      <c r="S73" s="81">
        <f t="shared" si="3"/>
        <v>18</v>
      </c>
    </row>
    <row r="74" spans="1:19" ht="15.75" customHeight="1" x14ac:dyDescent="0.3">
      <c r="A74" s="59">
        <v>59</v>
      </c>
      <c r="B74" s="78" t="s">
        <v>172</v>
      </c>
      <c r="C74" s="78" t="s">
        <v>173</v>
      </c>
      <c r="D74" s="79" t="s">
        <v>203</v>
      </c>
      <c r="E74" s="19">
        <v>12</v>
      </c>
      <c r="F74" s="19">
        <v>0</v>
      </c>
      <c r="G74" s="19">
        <v>0</v>
      </c>
      <c r="H74" s="19">
        <v>6</v>
      </c>
      <c r="I74" s="19">
        <v>12</v>
      </c>
      <c r="J74" s="19">
        <v>12</v>
      </c>
      <c r="K74" s="19">
        <v>6</v>
      </c>
      <c r="L74" s="19">
        <v>6</v>
      </c>
      <c r="M74" s="19">
        <v>9</v>
      </c>
      <c r="N74" s="19">
        <v>6</v>
      </c>
      <c r="O74" s="19"/>
      <c r="P74" s="82"/>
      <c r="Q74" s="33">
        <f>IF(D74="","",SUM(E74:O74)-(P74))</f>
        <v>69</v>
      </c>
      <c r="R74" s="84"/>
      <c r="S74" s="81">
        <f t="shared" si="3"/>
        <v>12</v>
      </c>
    </row>
    <row r="75" spans="1:19" ht="15.75" customHeight="1" x14ac:dyDescent="0.3">
      <c r="A75" s="59">
        <v>17</v>
      </c>
      <c r="B75" s="78" t="s">
        <v>165</v>
      </c>
      <c r="C75" s="78" t="s">
        <v>166</v>
      </c>
      <c r="D75" s="79" t="s">
        <v>184</v>
      </c>
      <c r="E75" s="19">
        <v>12</v>
      </c>
      <c r="F75" s="19">
        <v>0</v>
      </c>
      <c r="G75" s="19">
        <v>0</v>
      </c>
      <c r="H75" s="19">
        <v>8</v>
      </c>
      <c r="I75" s="19">
        <v>0</v>
      </c>
      <c r="J75" s="19">
        <v>15</v>
      </c>
      <c r="K75" s="19">
        <v>6</v>
      </c>
      <c r="L75" s="19">
        <v>9</v>
      </c>
      <c r="M75" s="19">
        <v>9</v>
      </c>
      <c r="N75" s="19">
        <v>9</v>
      </c>
      <c r="O75" s="19"/>
      <c r="P75" s="82"/>
      <c r="Q75" s="33">
        <f>IF(D75="","",SUM(E75:O75)-(P75))</f>
        <v>68</v>
      </c>
      <c r="R75" s="84"/>
      <c r="S75" s="81">
        <f t="shared" si="3"/>
        <v>12</v>
      </c>
    </row>
    <row r="76" spans="1:19" ht="15.75" customHeight="1" x14ac:dyDescent="0.3">
      <c r="A76" s="59">
        <v>18</v>
      </c>
      <c r="B76" s="78" t="s">
        <v>165</v>
      </c>
      <c r="C76" s="78" t="s">
        <v>166</v>
      </c>
      <c r="D76" s="79" t="s">
        <v>220</v>
      </c>
      <c r="E76" s="78">
        <v>12</v>
      </c>
      <c r="F76" s="78">
        <v>0</v>
      </c>
      <c r="G76" s="78">
        <v>0</v>
      </c>
      <c r="H76" s="78">
        <v>9</v>
      </c>
      <c r="I76" s="78">
        <v>0</v>
      </c>
      <c r="J76" s="78">
        <v>13</v>
      </c>
      <c r="K76" s="78">
        <v>6</v>
      </c>
      <c r="L76" s="78">
        <v>9</v>
      </c>
      <c r="M76" s="78">
        <v>9</v>
      </c>
      <c r="N76" s="78">
        <v>9</v>
      </c>
      <c r="O76" s="78"/>
      <c r="P76" s="78"/>
      <c r="Q76" s="33">
        <f>IF(D76="","",SUM(E76:O76)-(P76))</f>
        <v>67</v>
      </c>
      <c r="R76" s="84"/>
      <c r="S76" s="81">
        <f t="shared" si="3"/>
        <v>12</v>
      </c>
    </row>
    <row r="77" spans="1:19" ht="15.75" customHeight="1" x14ac:dyDescent="0.3">
      <c r="A77" s="59">
        <v>68</v>
      </c>
      <c r="B77" s="78" t="s">
        <v>76</v>
      </c>
      <c r="C77" s="78" t="s">
        <v>69</v>
      </c>
      <c r="D77" s="79" t="s">
        <v>197</v>
      </c>
      <c r="E77" s="78">
        <v>0</v>
      </c>
      <c r="F77" s="78">
        <v>9</v>
      </c>
      <c r="G77" s="78">
        <v>6</v>
      </c>
      <c r="H77" s="78">
        <v>9</v>
      </c>
      <c r="I77" s="78">
        <v>0</v>
      </c>
      <c r="J77" s="78">
        <v>12</v>
      </c>
      <c r="K77" s="78">
        <v>6</v>
      </c>
      <c r="L77" s="78">
        <v>7</v>
      </c>
      <c r="M77" s="78">
        <v>9</v>
      </c>
      <c r="N77" s="78">
        <v>9</v>
      </c>
      <c r="O77" s="78"/>
      <c r="P77" s="78"/>
      <c r="Q77" s="33">
        <f>IF(D77="","",SUM(E77:O77)-(P77))</f>
        <v>67</v>
      </c>
      <c r="R77" s="84"/>
      <c r="S77" s="81">
        <f t="shared" si="3"/>
        <v>15</v>
      </c>
    </row>
    <row r="78" spans="1:19" ht="15.75" customHeight="1" x14ac:dyDescent="0.3">
      <c r="A78" s="59">
        <v>29</v>
      </c>
      <c r="B78" s="78" t="s">
        <v>103</v>
      </c>
      <c r="C78" s="78" t="s">
        <v>104</v>
      </c>
      <c r="D78" s="79">
        <v>100</v>
      </c>
      <c r="E78" s="78"/>
      <c r="F78" s="78">
        <v>10</v>
      </c>
      <c r="G78" s="78"/>
      <c r="H78" s="78">
        <v>9</v>
      </c>
      <c r="I78" s="78"/>
      <c r="J78" s="78">
        <v>12</v>
      </c>
      <c r="K78" s="78">
        <v>6</v>
      </c>
      <c r="L78" s="78">
        <v>9</v>
      </c>
      <c r="M78" s="78">
        <v>9</v>
      </c>
      <c r="N78" s="78">
        <v>12</v>
      </c>
      <c r="O78" s="78"/>
      <c r="P78" s="78"/>
      <c r="Q78" s="33">
        <v>67</v>
      </c>
      <c r="R78" s="84"/>
      <c r="S78" s="81">
        <f t="shared" si="3"/>
        <v>10</v>
      </c>
    </row>
    <row r="79" spans="1:19" ht="15.75" customHeight="1" x14ac:dyDescent="0.3">
      <c r="A79" s="59">
        <v>78</v>
      </c>
      <c r="B79" s="78" t="s">
        <v>171</v>
      </c>
      <c r="C79" s="78" t="s">
        <v>66</v>
      </c>
      <c r="D79" s="79" t="s">
        <v>221</v>
      </c>
      <c r="E79" s="78">
        <v>12</v>
      </c>
      <c r="F79" s="78">
        <v>0</v>
      </c>
      <c r="G79" s="78">
        <v>0</v>
      </c>
      <c r="H79" s="78">
        <v>6</v>
      </c>
      <c r="I79" s="78">
        <v>0</v>
      </c>
      <c r="J79" s="78">
        <v>12</v>
      </c>
      <c r="K79" s="78">
        <v>9</v>
      </c>
      <c r="L79" s="78">
        <v>9</v>
      </c>
      <c r="M79" s="78">
        <v>6</v>
      </c>
      <c r="N79" s="78">
        <v>12</v>
      </c>
      <c r="O79" s="78"/>
      <c r="P79" s="78"/>
      <c r="Q79" s="33">
        <f t="shared" ref="Q79:Q90" si="5">IF(D79="","",SUM(E79:O79)-(P79))</f>
        <v>66</v>
      </c>
      <c r="R79" s="84"/>
      <c r="S79" s="81">
        <f t="shared" si="3"/>
        <v>12</v>
      </c>
    </row>
    <row r="80" spans="1:19" ht="15.75" customHeight="1" x14ac:dyDescent="0.3">
      <c r="A80" s="59">
        <v>79</v>
      </c>
      <c r="B80" s="78" t="s">
        <v>171</v>
      </c>
      <c r="C80" s="78" t="s">
        <v>66</v>
      </c>
      <c r="D80" s="79" t="s">
        <v>222</v>
      </c>
      <c r="E80" s="19">
        <v>12</v>
      </c>
      <c r="F80" s="19">
        <v>0</v>
      </c>
      <c r="G80" s="19">
        <v>0</v>
      </c>
      <c r="H80" s="19">
        <v>6</v>
      </c>
      <c r="I80" s="19">
        <v>0</v>
      </c>
      <c r="J80" s="19">
        <v>12</v>
      </c>
      <c r="K80" s="19">
        <v>6</v>
      </c>
      <c r="L80" s="19">
        <v>9</v>
      </c>
      <c r="M80" s="19">
        <v>9</v>
      </c>
      <c r="N80" s="19">
        <v>12</v>
      </c>
      <c r="O80" s="19"/>
      <c r="P80" s="82"/>
      <c r="Q80" s="33">
        <f t="shared" si="5"/>
        <v>66</v>
      </c>
      <c r="R80" s="84"/>
      <c r="S80" s="81">
        <f t="shared" si="3"/>
        <v>12</v>
      </c>
    </row>
    <row r="81" spans="1:19" ht="15.75" customHeight="1" x14ac:dyDescent="0.3">
      <c r="A81" s="59">
        <v>75</v>
      </c>
      <c r="B81" s="78" t="s">
        <v>171</v>
      </c>
      <c r="C81" s="78" t="s">
        <v>66</v>
      </c>
      <c r="D81" s="79" t="s">
        <v>200</v>
      </c>
      <c r="E81" s="19">
        <v>12</v>
      </c>
      <c r="F81" s="19">
        <v>0</v>
      </c>
      <c r="G81" s="19">
        <v>0</v>
      </c>
      <c r="H81" s="19">
        <v>8</v>
      </c>
      <c r="I81" s="19">
        <v>0</v>
      </c>
      <c r="J81" s="19">
        <v>12</v>
      </c>
      <c r="K81" s="19">
        <v>6</v>
      </c>
      <c r="L81" s="19">
        <v>9</v>
      </c>
      <c r="M81" s="19">
        <v>9</v>
      </c>
      <c r="N81" s="19">
        <v>9</v>
      </c>
      <c r="O81" s="19"/>
      <c r="P81" s="82"/>
      <c r="Q81" s="33">
        <f t="shared" si="5"/>
        <v>65</v>
      </c>
      <c r="R81" s="84"/>
      <c r="S81" s="81">
        <f t="shared" si="3"/>
        <v>12</v>
      </c>
    </row>
    <row r="82" spans="1:19" ht="15.75" customHeight="1" x14ac:dyDescent="0.3">
      <c r="A82" s="59">
        <v>20</v>
      </c>
      <c r="B82" s="78" t="s">
        <v>165</v>
      </c>
      <c r="C82" s="78" t="s">
        <v>166</v>
      </c>
      <c r="D82" s="79" t="s">
        <v>75</v>
      </c>
      <c r="E82" s="19">
        <v>12</v>
      </c>
      <c r="F82" s="19">
        <v>0</v>
      </c>
      <c r="G82" s="19">
        <v>0</v>
      </c>
      <c r="H82" s="19">
        <v>9</v>
      </c>
      <c r="I82" s="19">
        <v>0</v>
      </c>
      <c r="J82" s="19">
        <v>14</v>
      </c>
      <c r="K82" s="19">
        <v>9</v>
      </c>
      <c r="L82" s="19">
        <v>6</v>
      </c>
      <c r="M82" s="19">
        <v>9</v>
      </c>
      <c r="N82" s="19">
        <v>6</v>
      </c>
      <c r="O82" s="19"/>
      <c r="P82" s="82"/>
      <c r="Q82" s="33">
        <f t="shared" si="5"/>
        <v>65</v>
      </c>
      <c r="R82" s="84"/>
      <c r="S82" s="81">
        <f t="shared" si="3"/>
        <v>12</v>
      </c>
    </row>
    <row r="83" spans="1:19" ht="15.75" customHeight="1" x14ac:dyDescent="0.3">
      <c r="A83" s="59">
        <v>69</v>
      </c>
      <c r="B83" s="78" t="s">
        <v>171</v>
      </c>
      <c r="C83" s="78" t="s">
        <v>66</v>
      </c>
      <c r="D83" s="79" t="s">
        <v>72</v>
      </c>
      <c r="E83" s="78">
        <v>0</v>
      </c>
      <c r="F83" s="78">
        <v>9</v>
      </c>
      <c r="G83" s="78">
        <v>0</v>
      </c>
      <c r="H83" s="78">
        <v>9</v>
      </c>
      <c r="I83" s="78">
        <v>0</v>
      </c>
      <c r="J83" s="78">
        <v>12</v>
      </c>
      <c r="K83" s="78">
        <v>9</v>
      </c>
      <c r="L83" s="78">
        <v>9</v>
      </c>
      <c r="M83" s="78">
        <v>9</v>
      </c>
      <c r="N83" s="78">
        <v>6</v>
      </c>
      <c r="O83" s="78"/>
      <c r="P83" s="78"/>
      <c r="Q83" s="33">
        <f t="shared" si="5"/>
        <v>63</v>
      </c>
      <c r="R83" s="84"/>
      <c r="S83" s="81">
        <f t="shared" si="3"/>
        <v>9</v>
      </c>
    </row>
    <row r="84" spans="1:19" ht="15.75" customHeight="1" x14ac:dyDescent="0.3">
      <c r="A84" s="59">
        <v>76</v>
      </c>
      <c r="B84" s="78" t="s">
        <v>171</v>
      </c>
      <c r="C84" s="78" t="s">
        <v>66</v>
      </c>
      <c r="D84" s="79" t="s">
        <v>201</v>
      </c>
      <c r="E84" s="19">
        <v>0</v>
      </c>
      <c r="F84" s="19">
        <v>11</v>
      </c>
      <c r="G84" s="19">
        <v>0</v>
      </c>
      <c r="H84" s="19">
        <v>9</v>
      </c>
      <c r="I84" s="19">
        <v>0</v>
      </c>
      <c r="J84" s="19">
        <v>12</v>
      </c>
      <c r="K84" s="19">
        <v>6</v>
      </c>
      <c r="L84" s="19">
        <v>6</v>
      </c>
      <c r="M84" s="19">
        <v>9</v>
      </c>
      <c r="N84" s="19">
        <v>9</v>
      </c>
      <c r="O84" s="19"/>
      <c r="P84" s="82"/>
      <c r="Q84" s="33">
        <f t="shared" si="5"/>
        <v>62</v>
      </c>
      <c r="R84" s="84"/>
      <c r="S84" s="81">
        <f t="shared" si="3"/>
        <v>11</v>
      </c>
    </row>
    <row r="85" spans="1:19" ht="17.25" customHeight="1" x14ac:dyDescent="0.3">
      <c r="A85" s="59">
        <v>19</v>
      </c>
      <c r="B85" s="78" t="s">
        <v>165</v>
      </c>
      <c r="C85" s="78" t="s">
        <v>166</v>
      </c>
      <c r="D85" s="79" t="s">
        <v>178</v>
      </c>
      <c r="E85" s="19">
        <v>0</v>
      </c>
      <c r="F85" s="19">
        <v>0</v>
      </c>
      <c r="G85" s="19">
        <v>0</v>
      </c>
      <c r="H85" s="19">
        <v>9</v>
      </c>
      <c r="I85" s="19">
        <v>9</v>
      </c>
      <c r="J85" s="19">
        <v>12</v>
      </c>
      <c r="K85" s="19">
        <v>6</v>
      </c>
      <c r="L85" s="19">
        <v>9</v>
      </c>
      <c r="M85" s="19">
        <v>9</v>
      </c>
      <c r="N85" s="19">
        <v>9</v>
      </c>
      <c r="O85" s="19"/>
      <c r="P85" s="82">
        <v>1</v>
      </c>
      <c r="Q85" s="33">
        <f t="shared" si="5"/>
        <v>62</v>
      </c>
      <c r="R85" s="84"/>
      <c r="S85" s="81">
        <f t="shared" si="3"/>
        <v>0</v>
      </c>
    </row>
    <row r="86" spans="1:19" ht="15.75" customHeight="1" x14ac:dyDescent="0.3">
      <c r="A86" s="59">
        <v>72</v>
      </c>
      <c r="B86" s="78" t="s">
        <v>171</v>
      </c>
      <c r="C86" s="78" t="s">
        <v>66</v>
      </c>
      <c r="D86" s="79" t="s">
        <v>73</v>
      </c>
      <c r="E86" s="19">
        <v>0</v>
      </c>
      <c r="F86" s="19">
        <v>9</v>
      </c>
      <c r="G86" s="19">
        <v>0</v>
      </c>
      <c r="H86" s="19">
        <v>9</v>
      </c>
      <c r="I86" s="19">
        <v>0</v>
      </c>
      <c r="J86" s="19">
        <v>12</v>
      </c>
      <c r="K86" s="19">
        <v>6</v>
      </c>
      <c r="L86" s="19">
        <v>9</v>
      </c>
      <c r="M86" s="19">
        <v>9</v>
      </c>
      <c r="N86" s="19">
        <v>6</v>
      </c>
      <c r="O86" s="19"/>
      <c r="P86" s="82"/>
      <c r="Q86" s="33">
        <f t="shared" si="5"/>
        <v>60</v>
      </c>
      <c r="R86" s="84"/>
      <c r="S86" s="81">
        <f t="shared" si="3"/>
        <v>9</v>
      </c>
    </row>
    <row r="87" spans="1:19" ht="15.75" customHeight="1" x14ac:dyDescent="0.3">
      <c r="A87" s="59">
        <v>35</v>
      </c>
      <c r="B87" s="78" t="s">
        <v>95</v>
      </c>
      <c r="C87" s="78" t="s">
        <v>96</v>
      </c>
      <c r="D87" s="79" t="s">
        <v>68</v>
      </c>
      <c r="E87" s="19">
        <v>0</v>
      </c>
      <c r="F87" s="19">
        <v>0</v>
      </c>
      <c r="G87" s="19">
        <v>0</v>
      </c>
      <c r="H87" s="19">
        <v>8</v>
      </c>
      <c r="I87" s="19">
        <v>12</v>
      </c>
      <c r="J87" s="19">
        <v>11</v>
      </c>
      <c r="K87" s="19">
        <v>6</v>
      </c>
      <c r="L87" s="19">
        <v>9</v>
      </c>
      <c r="M87" s="19">
        <v>8</v>
      </c>
      <c r="N87" s="19">
        <v>6</v>
      </c>
      <c r="O87" s="19"/>
      <c r="P87" s="82"/>
      <c r="Q87" s="33">
        <f t="shared" si="5"/>
        <v>60</v>
      </c>
      <c r="R87" s="84"/>
      <c r="S87" s="81">
        <f t="shared" si="3"/>
        <v>0</v>
      </c>
    </row>
    <row r="88" spans="1:19" ht="15.75" customHeight="1" x14ac:dyDescent="0.3">
      <c r="A88" s="59">
        <v>80</v>
      </c>
      <c r="B88" s="78" t="s">
        <v>171</v>
      </c>
      <c r="C88" s="78" t="s">
        <v>66</v>
      </c>
      <c r="D88" s="79" t="s">
        <v>74</v>
      </c>
      <c r="E88" s="19">
        <v>14</v>
      </c>
      <c r="F88" s="19">
        <v>0</v>
      </c>
      <c r="G88" s="19">
        <v>0</v>
      </c>
      <c r="H88" s="19">
        <v>9</v>
      </c>
      <c r="I88" s="19">
        <v>0</v>
      </c>
      <c r="J88" s="19">
        <v>9</v>
      </c>
      <c r="K88" s="19">
        <v>6</v>
      </c>
      <c r="L88" s="19">
        <v>6</v>
      </c>
      <c r="M88" s="19">
        <v>6</v>
      </c>
      <c r="N88" s="19">
        <v>6</v>
      </c>
      <c r="O88" s="19"/>
      <c r="P88" s="82"/>
      <c r="Q88" s="33">
        <f t="shared" si="5"/>
        <v>56</v>
      </c>
      <c r="R88" s="84"/>
      <c r="S88" s="81">
        <f t="shared" si="3"/>
        <v>14</v>
      </c>
    </row>
    <row r="89" spans="1:19" ht="15.75" customHeight="1" x14ac:dyDescent="0.3">
      <c r="A89" s="59">
        <v>56</v>
      </c>
      <c r="B89" s="78" t="s">
        <v>105</v>
      </c>
      <c r="C89" s="78" t="s">
        <v>188</v>
      </c>
      <c r="D89" s="79" t="s">
        <v>192</v>
      </c>
      <c r="E89" s="78">
        <v>0</v>
      </c>
      <c r="F89" s="78">
        <v>0</v>
      </c>
      <c r="G89" s="78">
        <v>0</v>
      </c>
      <c r="H89" s="78">
        <v>9</v>
      </c>
      <c r="I89" s="78">
        <v>0</v>
      </c>
      <c r="J89" s="78">
        <v>12</v>
      </c>
      <c r="K89" s="78">
        <v>9</v>
      </c>
      <c r="L89" s="78">
        <v>9</v>
      </c>
      <c r="M89" s="78">
        <v>6</v>
      </c>
      <c r="N89" s="78">
        <v>9</v>
      </c>
      <c r="O89" s="78"/>
      <c r="P89" s="78"/>
      <c r="Q89" s="33">
        <f t="shared" si="5"/>
        <v>54</v>
      </c>
      <c r="R89" s="84"/>
      <c r="S89" s="81">
        <f t="shared" si="3"/>
        <v>0</v>
      </c>
    </row>
    <row r="90" spans="1:19" ht="15.75" customHeight="1" x14ac:dyDescent="0.3">
      <c r="A90" s="59">
        <v>66</v>
      </c>
      <c r="B90" s="78" t="s">
        <v>76</v>
      </c>
      <c r="C90" s="78" t="s">
        <v>69</v>
      </c>
      <c r="D90" s="79" t="s">
        <v>195</v>
      </c>
      <c r="E90" s="78">
        <v>0</v>
      </c>
      <c r="F90" s="78">
        <v>0</v>
      </c>
      <c r="G90" s="78">
        <v>0</v>
      </c>
      <c r="H90" s="78">
        <v>9</v>
      </c>
      <c r="I90" s="78">
        <v>0</v>
      </c>
      <c r="J90" s="78">
        <v>12</v>
      </c>
      <c r="K90" s="78">
        <v>9</v>
      </c>
      <c r="L90" s="78">
        <v>9</v>
      </c>
      <c r="M90" s="78">
        <v>9</v>
      </c>
      <c r="N90" s="78">
        <v>6</v>
      </c>
      <c r="O90" s="78"/>
      <c r="P90" s="78"/>
      <c r="Q90" s="33">
        <f t="shared" si="5"/>
        <v>54</v>
      </c>
      <c r="R90" s="84"/>
      <c r="S90" s="81">
        <f t="shared" si="3"/>
        <v>0</v>
      </c>
    </row>
    <row r="91" spans="1:19" ht="15.75" customHeight="1" x14ac:dyDescent="0.3">
      <c r="A91" s="59">
        <v>7</v>
      </c>
      <c r="B91" s="78" t="s">
        <v>163</v>
      </c>
      <c r="C91" s="78" t="s">
        <v>164</v>
      </c>
      <c r="D91" s="79">
        <v>68</v>
      </c>
      <c r="E91" s="78"/>
      <c r="F91" s="78"/>
      <c r="G91" s="78"/>
      <c r="H91" s="78">
        <v>6</v>
      </c>
      <c r="I91" s="78"/>
      <c r="J91" s="78">
        <v>12</v>
      </c>
      <c r="K91" s="78">
        <v>9</v>
      </c>
      <c r="L91" s="78">
        <v>9</v>
      </c>
      <c r="M91" s="78">
        <v>9</v>
      </c>
      <c r="N91" s="78">
        <v>6</v>
      </c>
      <c r="O91" s="78"/>
      <c r="P91" s="78"/>
      <c r="Q91" s="33">
        <v>51</v>
      </c>
      <c r="R91" s="84"/>
      <c r="S91" s="81">
        <f t="shared" si="3"/>
        <v>0</v>
      </c>
    </row>
    <row r="92" spans="1:19" ht="15.75" customHeight="1" x14ac:dyDescent="0.3">
      <c r="A92" s="59">
        <v>74</v>
      </c>
      <c r="B92" s="78" t="s">
        <v>171</v>
      </c>
      <c r="C92" s="78" t="s">
        <v>66</v>
      </c>
      <c r="D92" s="79" t="s">
        <v>199</v>
      </c>
      <c r="E92" s="78">
        <v>0</v>
      </c>
      <c r="F92" s="78">
        <v>0</v>
      </c>
      <c r="G92" s="78">
        <v>0</v>
      </c>
      <c r="H92" s="78">
        <v>6</v>
      </c>
      <c r="I92" s="78">
        <v>0</v>
      </c>
      <c r="J92" s="78">
        <v>12</v>
      </c>
      <c r="K92" s="78">
        <v>9</v>
      </c>
      <c r="L92" s="78">
        <v>9</v>
      </c>
      <c r="M92" s="78">
        <v>6</v>
      </c>
      <c r="N92" s="78">
        <v>6</v>
      </c>
      <c r="O92" s="78"/>
      <c r="P92" s="78"/>
      <c r="Q92" s="33">
        <f>IF(D92="","",SUM(E92:O92)-(P92))</f>
        <v>48</v>
      </c>
      <c r="R92" s="84"/>
      <c r="S92" s="81">
        <f t="shared" si="3"/>
        <v>0</v>
      </c>
    </row>
    <row r="93" spans="1:19" ht="15.75" customHeight="1" x14ac:dyDescent="0.3">
      <c r="A93" s="59">
        <v>65</v>
      </c>
      <c r="B93" s="78" t="s">
        <v>76</v>
      </c>
      <c r="C93" s="78" t="s">
        <v>69</v>
      </c>
      <c r="D93" s="79" t="s">
        <v>194</v>
      </c>
      <c r="E93" s="19">
        <v>0</v>
      </c>
      <c r="F93" s="19">
        <v>0</v>
      </c>
      <c r="G93" s="19">
        <v>0</v>
      </c>
      <c r="H93" s="19">
        <v>6</v>
      </c>
      <c r="I93" s="19">
        <v>0</v>
      </c>
      <c r="J93" s="19">
        <v>9</v>
      </c>
      <c r="K93" s="19">
        <v>6</v>
      </c>
      <c r="L93" s="19">
        <v>9</v>
      </c>
      <c r="M93" s="19">
        <v>9</v>
      </c>
      <c r="N93" s="19">
        <v>6</v>
      </c>
      <c r="O93" s="19"/>
      <c r="P93" s="82"/>
      <c r="Q93" s="33">
        <f>IF(D93="","",SUM(E93:O93)-(P93))</f>
        <v>45</v>
      </c>
      <c r="R93" s="84"/>
      <c r="S93" s="81">
        <f t="shared" si="3"/>
        <v>0</v>
      </c>
    </row>
    <row r="94" spans="1:19" ht="15.75" customHeight="1" x14ac:dyDescent="0.3">
      <c r="A94" s="59">
        <v>36</v>
      </c>
      <c r="B94" s="78" t="s">
        <v>95</v>
      </c>
      <c r="C94" s="78" t="s">
        <v>96</v>
      </c>
      <c r="D94" s="79" t="s">
        <v>71</v>
      </c>
      <c r="E94" s="19">
        <v>0</v>
      </c>
      <c r="F94" s="19">
        <v>0</v>
      </c>
      <c r="G94" s="19">
        <v>0</v>
      </c>
      <c r="H94" s="19">
        <v>6</v>
      </c>
      <c r="I94" s="19">
        <v>0</v>
      </c>
      <c r="J94" s="19">
        <v>10</v>
      </c>
      <c r="K94" s="19">
        <v>6</v>
      </c>
      <c r="L94" s="19">
        <v>6</v>
      </c>
      <c r="M94" s="19">
        <v>6</v>
      </c>
      <c r="N94" s="19">
        <v>9</v>
      </c>
      <c r="O94" s="19"/>
      <c r="P94" s="78"/>
      <c r="Q94" s="33">
        <f>IF(D94="","",SUM(E94:O94)-(P94))</f>
        <v>43</v>
      </c>
      <c r="R94" s="84"/>
      <c r="S94" s="81">
        <f t="shared" si="3"/>
        <v>0</v>
      </c>
    </row>
    <row r="95" spans="1:19" ht="15.75" customHeight="1" x14ac:dyDescent="0.3">
      <c r="A95" s="59">
        <v>70</v>
      </c>
      <c r="B95" s="78" t="s">
        <v>171</v>
      </c>
      <c r="C95" s="78" t="s">
        <v>66</v>
      </c>
      <c r="D95" s="79" t="s">
        <v>198</v>
      </c>
      <c r="E95" s="78">
        <v>0</v>
      </c>
      <c r="F95" s="78">
        <v>0</v>
      </c>
      <c r="G95" s="78">
        <v>0</v>
      </c>
      <c r="H95" s="78">
        <v>6</v>
      </c>
      <c r="I95" s="78">
        <v>0</v>
      </c>
      <c r="J95" s="78">
        <v>9</v>
      </c>
      <c r="K95" s="78">
        <v>6</v>
      </c>
      <c r="L95" s="78">
        <v>6</v>
      </c>
      <c r="M95" s="78">
        <v>6</v>
      </c>
      <c r="N95" s="78">
        <v>6</v>
      </c>
      <c r="O95" s="78"/>
      <c r="P95" s="78"/>
      <c r="Q95" s="33">
        <f>IF(D95="","",SUM(E95:O95)-(P95))</f>
        <v>39</v>
      </c>
      <c r="R95" s="84"/>
      <c r="S95" s="81">
        <f t="shared" ref="S95:S109" si="6">SUM(E95:G95)</f>
        <v>0</v>
      </c>
    </row>
    <row r="96" spans="1:19" ht="15.75" customHeight="1" x14ac:dyDescent="0.3">
      <c r="A96" s="59">
        <v>67</v>
      </c>
      <c r="B96" s="78" t="s">
        <v>76</v>
      </c>
      <c r="C96" s="78" t="s">
        <v>69</v>
      </c>
      <c r="D96" s="79" t="s">
        <v>196</v>
      </c>
      <c r="E96" s="78">
        <v>0</v>
      </c>
      <c r="F96" s="78">
        <v>0</v>
      </c>
      <c r="G96" s="78">
        <v>0</v>
      </c>
      <c r="H96" s="78">
        <v>6</v>
      </c>
      <c r="I96" s="78">
        <v>0</v>
      </c>
      <c r="J96" s="78">
        <v>9</v>
      </c>
      <c r="K96" s="78">
        <v>0</v>
      </c>
      <c r="L96" s="78">
        <v>6</v>
      </c>
      <c r="M96" s="78">
        <v>6</v>
      </c>
      <c r="N96" s="78">
        <v>6</v>
      </c>
      <c r="O96" s="78"/>
      <c r="P96" s="78"/>
      <c r="Q96" s="33">
        <f>IF(D96="","",SUM(E96:O96)-(P96))</f>
        <v>33</v>
      </c>
      <c r="R96" s="84"/>
      <c r="S96" s="81">
        <f t="shared" si="6"/>
        <v>0</v>
      </c>
    </row>
    <row r="97" spans="1:19" ht="15.75" customHeight="1" x14ac:dyDescent="0.3">
      <c r="A97" s="59">
        <v>10</v>
      </c>
      <c r="B97" s="78" t="s">
        <v>78</v>
      </c>
      <c r="C97" s="78" t="s">
        <v>79</v>
      </c>
      <c r="D97" s="79">
        <v>123</v>
      </c>
      <c r="E97" s="78"/>
      <c r="F97" s="78"/>
      <c r="G97" s="78"/>
      <c r="H97" s="78">
        <v>6</v>
      </c>
      <c r="I97" s="78">
        <v>9</v>
      </c>
      <c r="J97" s="78">
        <v>9</v>
      </c>
      <c r="K97" s="78"/>
      <c r="L97" s="78"/>
      <c r="M97" s="78"/>
      <c r="N97" s="78">
        <v>9</v>
      </c>
      <c r="O97" s="78"/>
      <c r="P97" s="78"/>
      <c r="Q97" s="33">
        <v>33</v>
      </c>
      <c r="R97" s="84"/>
      <c r="S97" s="81">
        <f t="shared" si="6"/>
        <v>0</v>
      </c>
    </row>
    <row r="98" spans="1:19" ht="15.75" customHeight="1" x14ac:dyDescent="0.3">
      <c r="A98" s="59">
        <v>26</v>
      </c>
      <c r="B98" s="78" t="s">
        <v>93</v>
      </c>
      <c r="C98" s="78"/>
      <c r="D98" s="79">
        <v>9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33">
        <v>0</v>
      </c>
      <c r="R98" s="84"/>
      <c r="S98" s="81">
        <f t="shared" si="6"/>
        <v>0</v>
      </c>
    </row>
    <row r="99" spans="1:19" ht="15.75" customHeight="1" x14ac:dyDescent="0.3">
      <c r="A99" s="59">
        <v>52</v>
      </c>
      <c r="B99" s="78" t="s">
        <v>118</v>
      </c>
      <c r="C99" s="78" t="s">
        <v>86</v>
      </c>
      <c r="D99" s="79" t="s">
        <v>63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82"/>
      <c r="Q99" s="33">
        <f t="shared" ref="Q99:Q109" si="7">IF(D99="","",SUM(E99:O99)-(P99))</f>
        <v>0</v>
      </c>
      <c r="R99" s="84"/>
      <c r="S99" s="81">
        <f t="shared" si="6"/>
        <v>0</v>
      </c>
    </row>
    <row r="100" spans="1:19" ht="15.75" customHeight="1" x14ac:dyDescent="0.3">
      <c r="A100" s="59">
        <v>83</v>
      </c>
      <c r="B100" s="78" t="s">
        <v>171</v>
      </c>
      <c r="C100" s="78" t="s">
        <v>66</v>
      </c>
      <c r="D100" s="79" t="s">
        <v>218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33">
        <f t="shared" si="7"/>
        <v>0</v>
      </c>
      <c r="R100" s="84"/>
      <c r="S100" s="81">
        <f t="shared" si="6"/>
        <v>0</v>
      </c>
    </row>
    <row r="101" spans="1:19" ht="15.75" customHeight="1" x14ac:dyDescent="0.3">
      <c r="A101" s="59">
        <v>88</v>
      </c>
      <c r="B101" s="78" t="s">
        <v>107</v>
      </c>
      <c r="C101" s="78" t="s">
        <v>70</v>
      </c>
      <c r="D101" s="79" t="s">
        <v>207</v>
      </c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33">
        <f t="shared" si="7"/>
        <v>0</v>
      </c>
      <c r="R101" s="84"/>
      <c r="S101" s="81">
        <f t="shared" si="6"/>
        <v>0</v>
      </c>
    </row>
    <row r="102" spans="1:19" ht="15.75" customHeight="1" x14ac:dyDescent="0.3">
      <c r="A102" s="59"/>
      <c r="B102" s="78"/>
      <c r="C102" s="78"/>
      <c r="D102" s="7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33" t="str">
        <f t="shared" si="7"/>
        <v/>
      </c>
      <c r="R102" s="84"/>
      <c r="S102" s="81">
        <f t="shared" si="6"/>
        <v>0</v>
      </c>
    </row>
    <row r="103" spans="1:19" ht="15.75" customHeight="1" x14ac:dyDescent="0.3">
      <c r="A103" s="59"/>
      <c r="B103" s="78"/>
      <c r="C103" s="78"/>
      <c r="D103" s="7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33" t="str">
        <f t="shared" si="7"/>
        <v/>
      </c>
      <c r="R103" s="84"/>
      <c r="S103" s="81">
        <f t="shared" si="6"/>
        <v>0</v>
      </c>
    </row>
    <row r="104" spans="1:19" ht="15.75" customHeight="1" x14ac:dyDescent="0.3">
      <c r="A104" s="59"/>
      <c r="B104" s="78"/>
      <c r="C104" s="78"/>
      <c r="D104" s="7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33" t="str">
        <f t="shared" si="7"/>
        <v/>
      </c>
      <c r="R104" s="84"/>
      <c r="S104" s="81">
        <f t="shared" si="6"/>
        <v>0</v>
      </c>
    </row>
    <row r="105" spans="1:19" ht="15.75" customHeight="1" x14ac:dyDescent="0.3">
      <c r="A105" s="59"/>
      <c r="B105" s="78"/>
      <c r="C105" s="78"/>
      <c r="D105" s="7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33" t="str">
        <f t="shared" si="7"/>
        <v/>
      </c>
      <c r="R105" s="84"/>
      <c r="S105" s="81">
        <f t="shared" si="6"/>
        <v>0</v>
      </c>
    </row>
    <row r="106" spans="1:19" ht="15.75" customHeight="1" x14ac:dyDescent="0.3">
      <c r="A106" s="59"/>
      <c r="B106" s="78"/>
      <c r="C106" s="78"/>
      <c r="D106" s="7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33" t="str">
        <f t="shared" si="7"/>
        <v/>
      </c>
      <c r="R106" s="84"/>
      <c r="S106" s="81">
        <f t="shared" si="6"/>
        <v>0</v>
      </c>
    </row>
    <row r="107" spans="1:19" ht="15.75" customHeight="1" x14ac:dyDescent="0.3">
      <c r="A107" s="59"/>
      <c r="B107" s="78"/>
      <c r="C107" s="78"/>
      <c r="D107" s="7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82"/>
      <c r="Q107" s="33" t="str">
        <f t="shared" si="7"/>
        <v/>
      </c>
      <c r="R107" s="84"/>
      <c r="S107" s="81">
        <f t="shared" si="6"/>
        <v>0</v>
      </c>
    </row>
    <row r="108" spans="1:19" ht="15.75" customHeight="1" x14ac:dyDescent="0.3">
      <c r="A108" s="59"/>
      <c r="B108" s="78"/>
      <c r="C108" s="78"/>
      <c r="D108" s="7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82"/>
      <c r="Q108" s="33" t="str">
        <f t="shared" si="7"/>
        <v/>
      </c>
      <c r="R108" s="84"/>
      <c r="S108" s="81">
        <f t="shared" si="6"/>
        <v>0</v>
      </c>
    </row>
    <row r="109" spans="1:19" ht="15.75" customHeight="1" x14ac:dyDescent="0.3">
      <c r="B109" s="78"/>
      <c r="C109" s="78"/>
      <c r="D109" s="7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33" t="str">
        <f t="shared" si="7"/>
        <v/>
      </c>
      <c r="R109" s="84"/>
      <c r="S109" s="81">
        <f t="shared" si="6"/>
        <v>0</v>
      </c>
    </row>
  </sheetData>
  <sheetProtection selectLockedCells="1" selectUnlockedCells="1"/>
  <autoFilter ref="B1:B109" xr:uid="{00000000-0009-0000-0000-000002000000}"/>
  <printOptions gridLines="1"/>
  <pageMargins left="0.32013888888888886" right="0.30972222222222223" top="0.6" bottom="0.64027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zoomScale="68" zoomScaleNormal="68" workbookViewId="0">
      <selection sqref="A1:H25"/>
    </sheetView>
  </sheetViews>
  <sheetFormatPr defaultColWidth="8.6640625" defaultRowHeight="13.2" x14ac:dyDescent="0.25"/>
  <cols>
    <col min="1" max="1" width="9.109375" style="90" customWidth="1"/>
    <col min="2" max="2" width="41.5546875" style="91" customWidth="1"/>
    <col min="3" max="3" width="10.6640625" style="90" customWidth="1"/>
    <col min="4" max="5" width="8.6640625" style="92"/>
    <col min="6" max="6" width="11.5546875" style="92" customWidth="1"/>
    <col min="7" max="7" width="8.6640625" style="92"/>
    <col min="8" max="8" width="34" style="92" customWidth="1"/>
    <col min="9" max="16384" width="8.6640625" style="92"/>
  </cols>
  <sheetData>
    <row r="1" spans="1:9" ht="22.8" x14ac:dyDescent="0.4">
      <c r="A1" s="192" t="s">
        <v>45</v>
      </c>
      <c r="B1" s="192"/>
      <c r="C1" s="192"/>
      <c r="F1" s="193" t="s">
        <v>77</v>
      </c>
      <c r="G1" s="193"/>
      <c r="H1" s="193"/>
    </row>
    <row r="2" spans="1:9" ht="18" thickBot="1" x14ac:dyDescent="0.35">
      <c r="A2" s="93"/>
      <c r="B2" s="94" t="s">
        <v>42</v>
      </c>
      <c r="C2" s="95" t="s">
        <v>41</v>
      </c>
      <c r="F2" s="134" t="s">
        <v>45</v>
      </c>
      <c r="G2" s="198" t="s">
        <v>119</v>
      </c>
      <c r="H2" s="199"/>
    </row>
    <row r="3" spans="1:9" ht="21.6" thickTop="1" x14ac:dyDescent="0.4">
      <c r="A3" s="96" t="s">
        <v>46</v>
      </c>
      <c r="B3" s="136" t="s">
        <v>81</v>
      </c>
      <c r="C3" s="166">
        <v>472</v>
      </c>
      <c r="F3" s="135" t="s">
        <v>47</v>
      </c>
      <c r="G3" s="200" t="s">
        <v>120</v>
      </c>
      <c r="H3" s="201"/>
    </row>
    <row r="4" spans="1:9" ht="21.6" thickBot="1" x14ac:dyDescent="0.45">
      <c r="A4" s="97" t="s">
        <v>48</v>
      </c>
      <c r="B4" s="137" t="s">
        <v>103</v>
      </c>
      <c r="C4" s="167">
        <v>453</v>
      </c>
      <c r="F4" s="133" t="s">
        <v>49</v>
      </c>
      <c r="G4" s="202" t="s">
        <v>121</v>
      </c>
      <c r="H4" s="203"/>
    </row>
    <row r="5" spans="1:9" ht="21" x14ac:dyDescent="0.4">
      <c r="A5" s="97" t="s">
        <v>50</v>
      </c>
      <c r="B5" s="137" t="s">
        <v>117</v>
      </c>
      <c r="C5" s="167">
        <v>450</v>
      </c>
    </row>
    <row r="6" spans="1:9" ht="21" x14ac:dyDescent="0.4">
      <c r="A6" s="130" t="s">
        <v>115</v>
      </c>
      <c r="B6" s="131" t="s">
        <v>107</v>
      </c>
      <c r="C6" s="132">
        <v>427</v>
      </c>
    </row>
    <row r="7" spans="1:9" ht="21.6" thickBot="1" x14ac:dyDescent="0.45">
      <c r="A7" s="127" t="s">
        <v>116</v>
      </c>
      <c r="B7" s="128" t="s">
        <v>118</v>
      </c>
      <c r="C7" s="129">
        <v>420</v>
      </c>
    </row>
    <row r="8" spans="1:9" ht="13.8" thickBot="1" x14ac:dyDescent="0.3"/>
    <row r="9" spans="1:9" ht="22.8" x14ac:dyDescent="0.4">
      <c r="A9" s="192" t="s">
        <v>47</v>
      </c>
      <c r="B9" s="192"/>
      <c r="C9" s="192"/>
      <c r="F9" s="194" t="s">
        <v>51</v>
      </c>
      <c r="G9" s="194"/>
      <c r="H9" s="194"/>
    </row>
    <row r="10" spans="1:9" ht="17.399999999999999" x14ac:dyDescent="0.3">
      <c r="A10" s="99"/>
      <c r="B10" s="94" t="s">
        <v>42</v>
      </c>
      <c r="C10" s="95" t="s">
        <v>41</v>
      </c>
      <c r="F10" s="195" t="s">
        <v>52</v>
      </c>
      <c r="G10" s="195"/>
      <c r="H10" s="98">
        <v>31</v>
      </c>
      <c r="I10" s="100">
        <f>H10*4</f>
        <v>124</v>
      </c>
    </row>
    <row r="11" spans="1:9" ht="21" x14ac:dyDescent="0.4">
      <c r="A11" s="96" t="s">
        <v>46</v>
      </c>
      <c r="B11" s="137" t="s">
        <v>103</v>
      </c>
      <c r="C11" s="168">
        <v>252</v>
      </c>
      <c r="F11" s="196" t="s">
        <v>53</v>
      </c>
      <c r="G11" s="196"/>
      <c r="H11" s="101">
        <v>49</v>
      </c>
      <c r="I11" s="100">
        <f>H11*2</f>
        <v>98</v>
      </c>
    </row>
    <row r="12" spans="1:9" ht="21" x14ac:dyDescent="0.4">
      <c r="A12" s="97" t="s">
        <v>48</v>
      </c>
      <c r="B12" s="136" t="s">
        <v>81</v>
      </c>
      <c r="C12" s="167">
        <v>243</v>
      </c>
      <c r="F12" s="195" t="s">
        <v>54</v>
      </c>
      <c r="G12" s="195"/>
      <c r="H12" s="98">
        <v>100</v>
      </c>
    </row>
    <row r="13" spans="1:9" ht="21.6" thickBot="1" x14ac:dyDescent="0.45">
      <c r="A13" s="130" t="s">
        <v>50</v>
      </c>
      <c r="B13" s="165" t="s">
        <v>95</v>
      </c>
      <c r="C13" s="169">
        <v>240</v>
      </c>
      <c r="F13" s="197" t="s">
        <v>55</v>
      </c>
      <c r="G13" s="197"/>
      <c r="H13" s="113">
        <f>SUM(I10,I11,H12)</f>
        <v>322</v>
      </c>
    </row>
    <row r="14" spans="1:9" ht="21" x14ac:dyDescent="0.4">
      <c r="A14" s="159" t="s">
        <v>115</v>
      </c>
      <c r="B14" s="160" t="s">
        <v>78</v>
      </c>
      <c r="C14" s="161">
        <v>234</v>
      </c>
      <c r="F14" s="122"/>
      <c r="G14" s="122"/>
      <c r="H14" s="125"/>
    </row>
    <row r="15" spans="1:9" ht="21.6" thickBot="1" x14ac:dyDescent="0.45">
      <c r="A15" s="127" t="s">
        <v>116</v>
      </c>
      <c r="B15" s="128" t="s">
        <v>167</v>
      </c>
      <c r="C15" s="129">
        <v>225</v>
      </c>
      <c r="F15" s="122"/>
      <c r="G15" s="122"/>
      <c r="H15" s="125"/>
    </row>
    <row r="16" spans="1:9" ht="13.8" thickBot="1" x14ac:dyDescent="0.3"/>
    <row r="17" spans="1:12" ht="22.8" x14ac:dyDescent="0.4">
      <c r="A17" s="192" t="s">
        <v>49</v>
      </c>
      <c r="B17" s="192"/>
      <c r="C17" s="192"/>
    </row>
    <row r="18" spans="1:12" ht="23.4" thickBot="1" x14ac:dyDescent="0.35">
      <c r="A18" s="99"/>
      <c r="B18" s="94" t="s">
        <v>42</v>
      </c>
      <c r="C18" s="95" t="s">
        <v>41</v>
      </c>
      <c r="F18" s="120"/>
      <c r="G18" s="120"/>
      <c r="H18" s="120"/>
      <c r="I18" s="121"/>
      <c r="J18" s="121"/>
      <c r="K18" s="121"/>
      <c r="L18" s="121"/>
    </row>
    <row r="19" spans="1:12" ht="21.6" thickTop="1" x14ac:dyDescent="0.4">
      <c r="A19" s="96" t="s">
        <v>46</v>
      </c>
      <c r="B19" s="136" t="s">
        <v>81</v>
      </c>
      <c r="C19" s="168">
        <v>130</v>
      </c>
      <c r="F19" s="122"/>
      <c r="G19" s="122"/>
      <c r="H19" s="123"/>
      <c r="I19" s="124"/>
      <c r="J19" s="121"/>
      <c r="K19" s="121"/>
      <c r="L19" s="121"/>
    </row>
    <row r="20" spans="1:12" ht="21" x14ac:dyDescent="0.4">
      <c r="A20" s="97" t="s">
        <v>48</v>
      </c>
      <c r="B20" s="136" t="s">
        <v>209</v>
      </c>
      <c r="C20" s="167">
        <v>126</v>
      </c>
      <c r="F20" s="122"/>
      <c r="G20" s="122"/>
      <c r="H20" s="123"/>
      <c r="I20" s="124"/>
      <c r="J20" s="121"/>
      <c r="K20" s="121"/>
      <c r="L20" s="121"/>
    </row>
    <row r="21" spans="1:12" ht="21" x14ac:dyDescent="0.4">
      <c r="A21" s="130" t="s">
        <v>50</v>
      </c>
      <c r="B21" s="165" t="s">
        <v>118</v>
      </c>
      <c r="C21" s="169">
        <v>123</v>
      </c>
      <c r="F21" s="122"/>
      <c r="G21" s="122"/>
      <c r="H21" s="123"/>
      <c r="I21" s="124"/>
      <c r="J21" s="121"/>
      <c r="K21" s="121"/>
      <c r="L21" s="121"/>
    </row>
    <row r="22" spans="1:12" ht="21" x14ac:dyDescent="0.4">
      <c r="A22" s="159" t="s">
        <v>115</v>
      </c>
      <c r="B22" s="160" t="s">
        <v>117</v>
      </c>
      <c r="C22" s="161">
        <v>112</v>
      </c>
      <c r="F22" s="122"/>
      <c r="G22" s="122"/>
      <c r="H22" s="125"/>
      <c r="I22" s="121"/>
      <c r="J22" s="121"/>
      <c r="K22" s="121"/>
      <c r="L22" s="121"/>
    </row>
    <row r="23" spans="1:12" ht="21.6" thickBot="1" x14ac:dyDescent="0.45">
      <c r="A23" s="127" t="s">
        <v>116</v>
      </c>
      <c r="B23" s="128" t="s">
        <v>105</v>
      </c>
      <c r="C23" s="129">
        <v>112</v>
      </c>
      <c r="F23" s="121"/>
      <c r="G23" s="121"/>
      <c r="H23" s="121"/>
      <c r="I23" s="121"/>
      <c r="J23" s="121"/>
      <c r="K23" s="121"/>
      <c r="L23" s="121"/>
    </row>
  </sheetData>
  <sheetProtection selectLockedCells="1" selectUnlockedCells="1"/>
  <mergeCells count="12">
    <mergeCell ref="A17:C17"/>
    <mergeCell ref="F11:G11"/>
    <mergeCell ref="F12:G12"/>
    <mergeCell ref="F13:G13"/>
    <mergeCell ref="G2:H2"/>
    <mergeCell ref="G3:H3"/>
    <mergeCell ref="G4:H4"/>
    <mergeCell ref="A1:C1"/>
    <mergeCell ref="F1:H1"/>
    <mergeCell ref="A9:C9"/>
    <mergeCell ref="F9:H9"/>
    <mergeCell ref="F10:G10"/>
  </mergeCells>
  <pageMargins left="0.70866141732283472" right="0.70866141732283472" top="1.5354330708661419" bottom="0.74803149606299213" header="0.51181102362204722" footer="0.51181102362204722"/>
  <pageSetup scale="88" firstPageNumber="0" orientation="landscape" horizontalDpi="300" verticalDpi="300" r:id="rId1"/>
  <headerFooter alignWithMargins="0">
    <oddHeader>&amp;L&amp;G&amp;C&amp;"Arial,Grassetto"&amp;14PREMIAZIONI ORDINARIE WATERSLAGER SHOW 2019 VICENZA</oddHeader>
    <oddFooter>&amp;Cwww.malinoiswaterslager.org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L30"/>
  <sheetViews>
    <sheetView zoomScale="55" zoomScaleNormal="55" workbookViewId="0">
      <pane ySplit="1" topLeftCell="A2" activePane="bottomLeft" state="frozen"/>
      <selection pane="bottomLeft" sqref="A1:C31"/>
    </sheetView>
  </sheetViews>
  <sheetFormatPr defaultColWidth="9.109375" defaultRowHeight="13.2" x14ac:dyDescent="0.25"/>
  <cols>
    <col min="1" max="1" width="93.5546875" style="85" customWidth="1"/>
    <col min="2" max="2" width="23.44140625" style="85" customWidth="1"/>
    <col min="3" max="3" width="64.109375" style="107" customWidth="1"/>
    <col min="4" max="16384" width="9.109375" style="85"/>
  </cols>
  <sheetData>
    <row r="1" spans="1:3" ht="30" x14ac:dyDescent="0.5">
      <c r="A1" s="204" t="s">
        <v>40</v>
      </c>
      <c r="B1" s="204"/>
      <c r="C1" s="204"/>
    </row>
    <row r="2" spans="1:3" ht="15.75" customHeight="1" x14ac:dyDescent="0.25"/>
    <row r="3" spans="1:3" s="86" customFormat="1" ht="24" customHeight="1" thickBot="1" x14ac:dyDescent="0.3">
      <c r="B3" s="87" t="s">
        <v>41</v>
      </c>
      <c r="C3" s="108" t="s">
        <v>42</v>
      </c>
    </row>
    <row r="4" spans="1:3" s="88" customFormat="1" ht="23.4" thickBot="1" x14ac:dyDescent="0.45">
      <c r="A4" s="103" t="s">
        <v>43</v>
      </c>
      <c r="B4" s="109">
        <v>130</v>
      </c>
      <c r="C4" s="109" t="s">
        <v>81</v>
      </c>
    </row>
    <row r="5" spans="1:3" s="88" customFormat="1" ht="12" customHeight="1" thickBot="1" x14ac:dyDescent="0.45">
      <c r="B5" s="110"/>
      <c r="C5" s="110"/>
    </row>
    <row r="6" spans="1:3" s="88" customFormat="1" ht="23.4" thickBot="1" x14ac:dyDescent="0.45">
      <c r="A6" s="104" t="s">
        <v>44</v>
      </c>
      <c r="B6" s="111">
        <v>24</v>
      </c>
      <c r="C6" s="111" t="s">
        <v>223</v>
      </c>
    </row>
    <row r="7" spans="1:3" s="88" customFormat="1" ht="11.25" customHeight="1" thickBot="1" x14ac:dyDescent="0.45">
      <c r="A7" s="89"/>
      <c r="B7" s="112"/>
      <c r="C7" s="112"/>
    </row>
    <row r="8" spans="1:3" s="88" customFormat="1" ht="23.4" thickBot="1" x14ac:dyDescent="0.45">
      <c r="A8" s="103" t="s">
        <v>57</v>
      </c>
      <c r="B8" s="109">
        <v>158</v>
      </c>
      <c r="C8" s="109" t="s">
        <v>81</v>
      </c>
    </row>
    <row r="9" spans="1:3" s="88" customFormat="1" ht="11.25" customHeight="1" thickBot="1" x14ac:dyDescent="0.45">
      <c r="A9" s="89"/>
      <c r="B9" s="112"/>
      <c r="C9" s="112"/>
    </row>
    <row r="10" spans="1:3" s="88" customFormat="1" ht="23.4" thickBot="1" x14ac:dyDescent="0.45">
      <c r="A10" s="104" t="s">
        <v>155</v>
      </c>
      <c r="B10" s="111">
        <v>931</v>
      </c>
      <c r="C10" s="111" t="s">
        <v>81</v>
      </c>
    </row>
    <row r="11" spans="1:3" s="88" customFormat="1" ht="11.25" customHeight="1" thickBot="1" x14ac:dyDescent="0.45">
      <c r="A11" s="89"/>
      <c r="B11" s="112"/>
      <c r="C11" s="112"/>
    </row>
    <row r="12" spans="1:3" s="88" customFormat="1" ht="23.4" thickBot="1" x14ac:dyDescent="0.45">
      <c r="A12" s="103" t="s">
        <v>156</v>
      </c>
      <c r="B12" s="109">
        <v>486</v>
      </c>
      <c r="C12" s="109" t="s">
        <v>103</v>
      </c>
    </row>
    <row r="13" spans="1:3" s="88" customFormat="1" ht="11.25" customHeight="1" thickBot="1" x14ac:dyDescent="0.45">
      <c r="A13" s="89"/>
      <c r="B13" s="112"/>
      <c r="C13" s="112"/>
    </row>
    <row r="14" spans="1:3" s="88" customFormat="1" ht="23.4" thickBot="1" x14ac:dyDescent="0.45">
      <c r="A14" s="105" t="s">
        <v>157</v>
      </c>
      <c r="B14" s="111">
        <v>470</v>
      </c>
      <c r="C14" s="111" t="s">
        <v>209</v>
      </c>
    </row>
    <row r="15" spans="1:3" ht="13.8" thickBot="1" x14ac:dyDescent="0.3">
      <c r="B15" s="126"/>
    </row>
    <row r="16" spans="1:3" s="88" customFormat="1" ht="23.4" thickBot="1" x14ac:dyDescent="0.45">
      <c r="A16" s="106" t="s">
        <v>145</v>
      </c>
      <c r="B16" s="109">
        <v>93</v>
      </c>
      <c r="C16" s="109" t="s">
        <v>103</v>
      </c>
    </row>
    <row r="17" spans="1:246" s="88" customFormat="1" ht="13.5" customHeight="1" thickBot="1" x14ac:dyDescent="0.45">
      <c r="A17" s="85"/>
      <c r="B17" s="126"/>
      <c r="C17" s="107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</row>
    <row r="18" spans="1:246" s="88" customFormat="1" ht="23.4" thickBot="1" x14ac:dyDescent="0.45">
      <c r="A18" s="156" t="s">
        <v>146</v>
      </c>
      <c r="B18" s="111">
        <v>64</v>
      </c>
      <c r="C18" s="111" t="s">
        <v>209</v>
      </c>
    </row>
    <row r="19" spans="1:246" s="88" customFormat="1" ht="13.5" customHeight="1" thickBot="1" x14ac:dyDescent="0.45">
      <c r="A19" s="102"/>
      <c r="B19" s="112"/>
      <c r="C19" s="112"/>
    </row>
    <row r="20" spans="1:246" s="88" customFormat="1" ht="23.4" thickBot="1" x14ac:dyDescent="0.45">
      <c r="A20" s="104" t="s">
        <v>158</v>
      </c>
      <c r="B20" s="111">
        <v>63</v>
      </c>
      <c r="C20" s="111" t="s">
        <v>78</v>
      </c>
    </row>
    <row r="21" spans="1:246" ht="13.8" thickBot="1" x14ac:dyDescent="0.3"/>
    <row r="22" spans="1:246" s="88" customFormat="1" ht="23.4" thickBot="1" x14ac:dyDescent="0.45">
      <c r="A22" s="106" t="s">
        <v>159</v>
      </c>
      <c r="B22" s="109">
        <v>63</v>
      </c>
      <c r="C22" s="109" t="s">
        <v>95</v>
      </c>
    </row>
    <row r="23" spans="1:246" ht="13.8" thickBot="1" x14ac:dyDescent="0.3"/>
    <row r="24" spans="1:246" s="88" customFormat="1" ht="23.4" thickBot="1" x14ac:dyDescent="0.45">
      <c r="A24" s="104" t="s">
        <v>160</v>
      </c>
      <c r="B24" s="111">
        <v>969</v>
      </c>
      <c r="C24" s="111" t="s">
        <v>81</v>
      </c>
    </row>
    <row r="25" spans="1:246" ht="13.8" thickBot="1" x14ac:dyDescent="0.3"/>
    <row r="26" spans="1:246" s="88" customFormat="1" ht="23.4" thickBot="1" x14ac:dyDescent="0.45">
      <c r="A26" s="106" t="s">
        <v>161</v>
      </c>
      <c r="B26" s="109">
        <v>938</v>
      </c>
      <c r="C26" s="109" t="s">
        <v>103</v>
      </c>
    </row>
    <row r="27" spans="1:246" ht="13.8" thickBot="1" x14ac:dyDescent="0.3"/>
    <row r="28" spans="1:246" s="88" customFormat="1" ht="23.4" thickBot="1" x14ac:dyDescent="0.45">
      <c r="A28" s="104" t="s">
        <v>162</v>
      </c>
      <c r="B28" s="111">
        <v>908</v>
      </c>
      <c r="C28" s="111" t="s">
        <v>78</v>
      </c>
    </row>
    <row r="29" spans="1:246" ht="13.8" thickBot="1" x14ac:dyDescent="0.3"/>
    <row r="30" spans="1:246" s="88" customFormat="1" ht="23.4" thickBot="1" x14ac:dyDescent="0.45">
      <c r="A30" s="106" t="s">
        <v>126</v>
      </c>
      <c r="B30" s="109">
        <v>365</v>
      </c>
      <c r="C30" s="109" t="s">
        <v>81</v>
      </c>
    </row>
  </sheetData>
  <sheetProtection selectLockedCells="1" selectUnlockedCells="1"/>
  <mergeCells count="1">
    <mergeCell ref="A1:C1"/>
  </mergeCells>
  <pageMargins left="0.70866141732283472" right="0.70866141732283472" top="1.5354330708661419" bottom="0.74803149606299213" header="0.51181102362204722" footer="0.51181102362204722"/>
  <pageSetup paperSize="9" scale="73" firstPageNumber="0" orientation="landscape" horizontalDpi="300" verticalDpi="300" r:id="rId1"/>
  <headerFooter alignWithMargins="0">
    <oddHeader>&amp;L&amp;G&amp;C&amp;"Arial,Grassetto"PREMIAZIONI SPECIALI WATERSLAGER SHOW 2019 VICENZA</oddHeader>
    <oddFooter>&amp;Cwww.malinoiswaterslager.org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topLeftCell="A4" workbookViewId="0">
      <selection activeCell="C14" sqref="C14"/>
    </sheetView>
  </sheetViews>
  <sheetFormatPr defaultColWidth="9.5546875" defaultRowHeight="13.2" x14ac:dyDescent="0.25"/>
  <cols>
    <col min="1" max="1" width="16.33203125" customWidth="1"/>
    <col min="2" max="2" width="35" bestFit="1" customWidth="1"/>
    <col min="3" max="3" width="11.5546875" customWidth="1"/>
    <col min="4" max="4" width="57.6640625" bestFit="1" customWidth="1"/>
    <col min="5" max="5" width="35" bestFit="1" customWidth="1"/>
    <col min="6" max="8" width="9.6640625" style="138" customWidth="1"/>
  </cols>
  <sheetData>
    <row r="1" spans="1:9" ht="24.6" x14ac:dyDescent="0.4">
      <c r="A1" s="205" t="s">
        <v>122</v>
      </c>
      <c r="B1" s="205"/>
      <c r="C1" s="205"/>
      <c r="D1" s="205"/>
      <c r="E1" s="205"/>
    </row>
    <row r="2" spans="1:9" ht="24.6" x14ac:dyDescent="0.4">
      <c r="A2" s="139"/>
      <c r="B2" s="139"/>
      <c r="D2" s="140" t="s">
        <v>123</v>
      </c>
      <c r="E2" s="139"/>
    </row>
    <row r="3" spans="1:9" ht="20.25" customHeight="1" x14ac:dyDescent="0.3">
      <c r="A3" s="141"/>
    </row>
    <row r="4" spans="1:9" ht="17.399999999999999" x14ac:dyDescent="0.3">
      <c r="A4" s="206" t="s">
        <v>124</v>
      </c>
      <c r="B4" s="206"/>
      <c r="D4" s="207" t="s">
        <v>125</v>
      </c>
      <c r="E4" s="207"/>
    </row>
    <row r="5" spans="1:9" ht="15.6" x14ac:dyDescent="0.3">
      <c r="A5" s="142" t="s">
        <v>45</v>
      </c>
      <c r="B5" s="143" t="s">
        <v>56</v>
      </c>
      <c r="C5" s="144"/>
      <c r="D5" s="145" t="s">
        <v>126</v>
      </c>
      <c r="E5" s="146" t="s">
        <v>127</v>
      </c>
    </row>
    <row r="6" spans="1:9" ht="18" customHeight="1" x14ac:dyDescent="0.25">
      <c r="A6" s="147" t="s">
        <v>128</v>
      </c>
      <c r="B6" s="148" t="s">
        <v>129</v>
      </c>
      <c r="C6" s="149"/>
      <c r="F6"/>
      <c r="I6" s="138"/>
    </row>
    <row r="7" spans="1:9" ht="18" customHeight="1" x14ac:dyDescent="0.3">
      <c r="A7" s="147" t="s">
        <v>130</v>
      </c>
      <c r="B7" s="148" t="s">
        <v>129</v>
      </c>
      <c r="C7" s="149"/>
      <c r="D7" s="208" t="s">
        <v>131</v>
      </c>
      <c r="E7" s="208"/>
    </row>
    <row r="8" spans="1:9" ht="18" customHeight="1" x14ac:dyDescent="0.25">
      <c r="A8" s="147" t="s">
        <v>132</v>
      </c>
      <c r="B8" s="148" t="s">
        <v>129</v>
      </c>
      <c r="C8" s="149"/>
      <c r="D8" s="150" t="s">
        <v>133</v>
      </c>
      <c r="E8" s="150" t="s">
        <v>134</v>
      </c>
    </row>
    <row r="9" spans="1:9" ht="18" customHeight="1" x14ac:dyDescent="0.25">
      <c r="A9" s="147" t="s">
        <v>135</v>
      </c>
      <c r="B9" s="148" t="s">
        <v>136</v>
      </c>
      <c r="C9" s="149"/>
      <c r="D9" s="147" t="s">
        <v>137</v>
      </c>
      <c r="E9" s="147" t="s">
        <v>138</v>
      </c>
    </row>
    <row r="10" spans="1:9" ht="18" customHeight="1" x14ac:dyDescent="0.25">
      <c r="A10" s="147" t="s">
        <v>139</v>
      </c>
      <c r="B10" s="148" t="s">
        <v>136</v>
      </c>
      <c r="C10" s="149"/>
      <c r="D10" s="147" t="s">
        <v>140</v>
      </c>
      <c r="E10" s="147" t="s">
        <v>141</v>
      </c>
    </row>
    <row r="11" spans="1:9" ht="18" customHeight="1" x14ac:dyDescent="0.3">
      <c r="A11" s="151" t="s">
        <v>47</v>
      </c>
      <c r="B11" s="152"/>
      <c r="C11" s="149"/>
      <c r="D11" s="147" t="s">
        <v>142</v>
      </c>
      <c r="E11" s="147" t="s">
        <v>141</v>
      </c>
    </row>
    <row r="12" spans="1:9" ht="18" customHeight="1" x14ac:dyDescent="0.25">
      <c r="A12" s="147" t="s">
        <v>128</v>
      </c>
      <c r="B12" s="148" t="s">
        <v>129</v>
      </c>
      <c r="C12" s="149"/>
      <c r="D12" s="147" t="s">
        <v>143</v>
      </c>
      <c r="E12" s="147" t="s">
        <v>141</v>
      </c>
    </row>
    <row r="13" spans="1:9" ht="18" customHeight="1" x14ac:dyDescent="0.25">
      <c r="A13" s="147" t="s">
        <v>130</v>
      </c>
      <c r="B13" s="148" t="s">
        <v>129</v>
      </c>
      <c r="C13" s="149"/>
      <c r="D13" s="147" t="s">
        <v>144</v>
      </c>
      <c r="E13" s="147" t="s">
        <v>141</v>
      </c>
    </row>
    <row r="14" spans="1:9" ht="18" customHeight="1" x14ac:dyDescent="0.25">
      <c r="A14" s="147" t="s">
        <v>132</v>
      </c>
      <c r="B14" s="148" t="s">
        <v>129</v>
      </c>
      <c r="C14" s="149"/>
      <c r="D14" s="147" t="s">
        <v>145</v>
      </c>
      <c r="E14" s="147" t="s">
        <v>141</v>
      </c>
    </row>
    <row r="15" spans="1:9" ht="18" customHeight="1" x14ac:dyDescent="0.25">
      <c r="A15" s="147" t="s">
        <v>135</v>
      </c>
      <c r="B15" s="148" t="s">
        <v>136</v>
      </c>
      <c r="C15" s="149"/>
      <c r="D15" s="147" t="s">
        <v>146</v>
      </c>
      <c r="E15" s="147" t="s">
        <v>141</v>
      </c>
    </row>
    <row r="16" spans="1:9" ht="18" customHeight="1" x14ac:dyDescent="0.25">
      <c r="A16" s="147" t="s">
        <v>139</v>
      </c>
      <c r="B16" s="148" t="s">
        <v>136</v>
      </c>
      <c r="C16" s="149"/>
      <c r="D16" s="147" t="s">
        <v>147</v>
      </c>
      <c r="E16" s="147" t="s">
        <v>141</v>
      </c>
    </row>
    <row r="17" spans="1:5" ht="18" customHeight="1" x14ac:dyDescent="0.3">
      <c r="A17" s="151" t="s">
        <v>49</v>
      </c>
      <c r="B17" s="152"/>
      <c r="C17" s="149"/>
      <c r="D17" s="153" t="s">
        <v>148</v>
      </c>
      <c r="E17" s="147" t="s">
        <v>141</v>
      </c>
    </row>
    <row r="18" spans="1:5" ht="18" customHeight="1" x14ac:dyDescent="0.25">
      <c r="A18" s="147" t="s">
        <v>128</v>
      </c>
      <c r="B18" s="148" t="s">
        <v>129</v>
      </c>
      <c r="C18" s="154"/>
      <c r="D18" s="147" t="s">
        <v>149</v>
      </c>
      <c r="E18" s="148" t="s">
        <v>129</v>
      </c>
    </row>
    <row r="19" spans="1:5" ht="18" customHeight="1" x14ac:dyDescent="0.25">
      <c r="A19" s="147" t="s">
        <v>130</v>
      </c>
      <c r="B19" s="148" t="s">
        <v>129</v>
      </c>
      <c r="C19" s="154"/>
      <c r="D19" s="147" t="s">
        <v>150</v>
      </c>
      <c r="E19" s="148" t="s">
        <v>151</v>
      </c>
    </row>
    <row r="20" spans="1:5" ht="18" customHeight="1" x14ac:dyDescent="0.25">
      <c r="A20" s="147" t="s">
        <v>132</v>
      </c>
      <c r="B20" s="148" t="s">
        <v>129</v>
      </c>
      <c r="C20" s="154"/>
      <c r="D20" s="147" t="s">
        <v>152</v>
      </c>
      <c r="E20" s="148" t="s">
        <v>153</v>
      </c>
    </row>
    <row r="21" spans="1:5" ht="18" customHeight="1" x14ac:dyDescent="0.25">
      <c r="A21" s="147" t="s">
        <v>135</v>
      </c>
      <c r="B21" s="148" t="s">
        <v>136</v>
      </c>
    </row>
    <row r="22" spans="1:5" ht="18" customHeight="1" x14ac:dyDescent="0.25">
      <c r="A22" s="147" t="s">
        <v>139</v>
      </c>
      <c r="B22" s="148" t="s">
        <v>136</v>
      </c>
      <c r="D22" s="209" t="s">
        <v>154</v>
      </c>
    </row>
    <row r="23" spans="1:5" ht="18" customHeight="1" x14ac:dyDescent="0.25">
      <c r="D23" s="209"/>
    </row>
    <row r="24" spans="1:5" ht="18" customHeight="1" x14ac:dyDescent="0.25">
      <c r="D24" s="209"/>
    </row>
    <row r="25" spans="1:5" ht="15" x14ac:dyDescent="0.25">
      <c r="D25" s="155"/>
    </row>
    <row r="26" spans="1:5" ht="15" x14ac:dyDescent="0.25">
      <c r="D26" s="155"/>
    </row>
    <row r="27" spans="1:5" ht="15" x14ac:dyDescent="0.25">
      <c r="D27" s="155"/>
    </row>
    <row r="28" spans="1:5" ht="15" x14ac:dyDescent="0.25">
      <c r="D28" s="155"/>
    </row>
    <row r="29" spans="1:5" ht="15" x14ac:dyDescent="0.25">
      <c r="D29" s="155"/>
    </row>
    <row r="30" spans="1:5" ht="15" x14ac:dyDescent="0.25">
      <c r="D30" s="155"/>
    </row>
  </sheetData>
  <mergeCells count="5">
    <mergeCell ref="A1:E1"/>
    <mergeCell ref="A4:B4"/>
    <mergeCell ref="D4:E4"/>
    <mergeCell ref="D7:E7"/>
    <mergeCell ref="D22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Stamm</vt:lpstr>
      <vt:lpstr>Coppie</vt:lpstr>
      <vt:lpstr>Singoli</vt:lpstr>
      <vt:lpstr>Classifiche</vt:lpstr>
      <vt:lpstr>Speciali</vt:lpstr>
      <vt:lpstr>Premiazioni</vt:lpstr>
      <vt:lpstr>Singoli!__xlnm._FilterDatabase</vt:lpstr>
      <vt:lpstr>__xlnm._FilterDatabase_1</vt:lpstr>
      <vt:lpstr>Speciali!Area_stampa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Gian&amp;Titti</dc:creator>
  <cp:lastModifiedBy>fiorenzo pattaro</cp:lastModifiedBy>
  <cp:lastPrinted>2019-01-26T20:51:17Z</cp:lastPrinted>
  <dcterms:created xsi:type="dcterms:W3CDTF">2019-01-07T19:52:31Z</dcterms:created>
  <dcterms:modified xsi:type="dcterms:W3CDTF">2019-01-28T15:48:58Z</dcterms:modified>
</cp:coreProperties>
</file>